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filterPrivacy="1" codeName="ThisWorkbook" defaultThemeVersion="124226"/>
  <xr:revisionPtr revIDLastSave="0" documentId="13_ncr:1_{4B2F79A7-6C02-4682-BCB9-CF49E5F644D3}" xr6:coauthVersionLast="36" xr6:coauthVersionMax="36" xr10:uidLastSave="{00000000-0000-0000-0000-000000000000}"/>
  <bookViews>
    <workbookView xWindow="240" yWindow="105" windowWidth="14805" windowHeight="8010" xr2:uid="{00000000-000D-0000-FFFF-FFFF00000000}"/>
  </bookViews>
  <sheets>
    <sheet name="第１表" sheetId="29" r:id="rId1"/>
    <sheet name="第2表" sheetId="30" r:id="rId2"/>
    <sheet name="第3表" sheetId="31" r:id="rId3"/>
    <sheet name="第4表1" sheetId="32" r:id="rId4"/>
    <sheet name="第4表2" sheetId="33" r:id="rId5"/>
    <sheet name="第5表1" sheetId="34" r:id="rId6"/>
    <sheet name="第5表2" sheetId="35" r:id="rId7"/>
    <sheet name="第6表" sheetId="44" r:id="rId8"/>
    <sheet name="第7表" sheetId="36" r:id="rId9"/>
    <sheet name="第8表" sheetId="45" r:id="rId10"/>
    <sheet name="第9表" sheetId="46" r:id="rId11"/>
    <sheet name="第10表" sheetId="47" r:id="rId12"/>
    <sheet name="第11表" sheetId="48" r:id="rId13"/>
    <sheet name="第12表" sheetId="49" r:id="rId14"/>
    <sheet name="第13表" sheetId="37" r:id="rId15"/>
    <sheet name="第14-1表" sheetId="38" r:id="rId16"/>
    <sheet name="別記" sheetId="39" r:id="rId17"/>
    <sheet name="第14-1表（注）" sheetId="15" r:id="rId18"/>
    <sheet name="第14-2表(医療)" sheetId="40" r:id="rId19"/>
    <sheet name="第14-2表（後期）" sheetId="41" r:id="rId20"/>
    <sheet name="第14-2表(介護)" sheetId="42" r:id="rId21"/>
    <sheet name="第15表" sheetId="43" r:id="rId22"/>
    <sheet name="第16表" sheetId="50" r:id="rId23"/>
    <sheet name="第17表" sheetId="51" r:id="rId24"/>
    <sheet name="第18表" sheetId="52" r:id="rId25"/>
  </sheets>
  <externalReferences>
    <externalReference r:id="rId26"/>
    <externalReference r:id="rId27"/>
    <externalReference r:id="rId28"/>
  </externalReferences>
  <definedNames>
    <definedName name="_x1" localSheetId="11">#REF!</definedName>
    <definedName name="_x1" localSheetId="12">#REF!</definedName>
    <definedName name="_x1" localSheetId="13">#REF!</definedName>
    <definedName name="_x1" localSheetId="22">#REF!</definedName>
    <definedName name="_x1" localSheetId="23">#REF!</definedName>
    <definedName name="_x1" localSheetId="24">#REF!</definedName>
    <definedName name="_x1" localSheetId="0">第１表!$E$17:$G$56</definedName>
    <definedName name="_x1" localSheetId="7">#REF!</definedName>
    <definedName name="_x1" localSheetId="9">#REF!</definedName>
    <definedName name="_x1" localSheetId="10">#REF!</definedName>
    <definedName name="_x1">#REF!</definedName>
    <definedName name="_x2" localSheetId="11">#REF!</definedName>
    <definedName name="_x2" localSheetId="12">#REF!</definedName>
    <definedName name="_x2" localSheetId="13">#REF!</definedName>
    <definedName name="_x2" localSheetId="22">#REF!</definedName>
    <definedName name="_x2" localSheetId="23">#REF!</definedName>
    <definedName name="_x2" localSheetId="24">#REF!</definedName>
    <definedName name="_x2" localSheetId="0">第１表!$Q$17:$Q$56</definedName>
    <definedName name="_x2" localSheetId="7">#REF!</definedName>
    <definedName name="_x2" localSheetId="9">#REF!</definedName>
    <definedName name="_x2" localSheetId="10">#REF!</definedName>
    <definedName name="_x2">#REF!</definedName>
    <definedName name="_y1" localSheetId="2">[1]第３表⑲!#REF!</definedName>
    <definedName name="_y1">[1]第３表⑲!#REF!</definedName>
    <definedName name="_Y622" localSheetId="11">#REF!</definedName>
    <definedName name="_Y622" localSheetId="12">#REF!</definedName>
    <definedName name="_Y622" localSheetId="13">#REF!</definedName>
    <definedName name="_Y622" localSheetId="14">[2]第１表!#REF!</definedName>
    <definedName name="_Y622" localSheetId="15">[2]第１表!#REF!</definedName>
    <definedName name="_Y622" localSheetId="18">[2]第１表!#REF!</definedName>
    <definedName name="_Y622" localSheetId="20">[2]第１表!#REF!</definedName>
    <definedName name="_Y622" localSheetId="19">[2]第１表!#REF!</definedName>
    <definedName name="_Y622" localSheetId="21">[2]第１表!#REF!</definedName>
    <definedName name="_Y622" localSheetId="22">#REF!</definedName>
    <definedName name="_Y622" localSheetId="23">#REF!</definedName>
    <definedName name="_Y622" localSheetId="24">#REF!</definedName>
    <definedName name="_Y622" localSheetId="0">第１表!#REF!</definedName>
    <definedName name="_Y622" localSheetId="1">[2]第１表!#REF!</definedName>
    <definedName name="_Y622" localSheetId="2">[2]第１表!#REF!</definedName>
    <definedName name="_Y622" localSheetId="3">[2]第１表!#REF!</definedName>
    <definedName name="_Y622" localSheetId="4">[2]第１表!#REF!</definedName>
    <definedName name="_Y622" localSheetId="5">[2]第１表!#REF!</definedName>
    <definedName name="_Y622" localSheetId="6">[2]第１表!#REF!</definedName>
    <definedName name="_Y622" localSheetId="7">#REF!</definedName>
    <definedName name="_Y622" localSheetId="8">[2]第１表!#REF!</definedName>
    <definedName name="_Y622" localSheetId="9">#REF!</definedName>
    <definedName name="_Y622" localSheetId="10">#REF!</definedName>
    <definedName name="_Y622" localSheetId="16">[2]第１表!#REF!</definedName>
    <definedName name="_Y622">#REF!</definedName>
    <definedName name="_z5" localSheetId="11">#REF!</definedName>
    <definedName name="_z5" localSheetId="12">#REF!</definedName>
    <definedName name="_z5" localSheetId="13">#REF!</definedName>
    <definedName name="_z5" localSheetId="22">#REF!</definedName>
    <definedName name="_z5" localSheetId="23">#REF!</definedName>
    <definedName name="_z5" localSheetId="24">#REF!</definedName>
    <definedName name="_z5" localSheetId="0">第１表!$Q$17:$R$56</definedName>
    <definedName name="_z5" localSheetId="7">#REF!</definedName>
    <definedName name="_z5" localSheetId="9">#REF!</definedName>
    <definedName name="_z5" localSheetId="10">#REF!</definedName>
    <definedName name="_z5">#REF!</definedName>
    <definedName name="a" localSheetId="11">#REF!</definedName>
    <definedName name="a" localSheetId="12">#REF!</definedName>
    <definedName name="a" localSheetId="13">#REF!</definedName>
    <definedName name="a" localSheetId="22">#REF!</definedName>
    <definedName name="a" localSheetId="23">#REF!</definedName>
    <definedName name="a" localSheetId="24">#REF!</definedName>
    <definedName name="a" localSheetId="0">第１表!$A$11:$X$15</definedName>
    <definedName name="a" localSheetId="2">[1]第３表⑲!#REF!</definedName>
    <definedName name="a" localSheetId="7">#REF!</definedName>
    <definedName name="a" localSheetId="9">#REF!</definedName>
    <definedName name="a" localSheetId="10">#REF!</definedName>
    <definedName name="a">#REF!</definedName>
    <definedName name="a_62年B140.aa" localSheetId="14">#REF!</definedName>
    <definedName name="a_62年B140.aa" localSheetId="15">#REF!</definedName>
    <definedName name="a_62年B140.aa" localSheetId="18">#REF!</definedName>
    <definedName name="a_62年B140.aa" localSheetId="20">#REF!</definedName>
    <definedName name="a_62年B140.aa" localSheetId="19">#REF!</definedName>
    <definedName name="a_62年B140.aa" localSheetId="21">#REF!</definedName>
    <definedName name="a_62年B140.aa" localSheetId="0">#REF!</definedName>
    <definedName name="a_62年B140.aa" localSheetId="1">#REF!</definedName>
    <definedName name="a_62年B140.aa" localSheetId="2">#REF!</definedName>
    <definedName name="a_62年B140.aa" localSheetId="3">#REF!</definedName>
    <definedName name="a_62年B140.aa" localSheetId="4">#REF!</definedName>
    <definedName name="a_62年B140.aa" localSheetId="5">#REF!</definedName>
    <definedName name="a_62年B140.aa" localSheetId="6">#REF!</definedName>
    <definedName name="a_62年B140.aa" localSheetId="8">#REF!</definedName>
    <definedName name="a_62年B140.aa" localSheetId="16">#REF!</definedName>
    <definedName name="a_62年B140.aa">#REF!</definedName>
    <definedName name="a_63年B140.aa" localSheetId="14">#REF!</definedName>
    <definedName name="a_63年B140.aa" localSheetId="15">#REF!</definedName>
    <definedName name="a_63年B140.aa" localSheetId="18">#REF!</definedName>
    <definedName name="a_63年B140.aa" localSheetId="20">#REF!</definedName>
    <definedName name="a_63年B140.aa" localSheetId="19">#REF!</definedName>
    <definedName name="a_63年B140.aa" localSheetId="21">#REF!</definedName>
    <definedName name="a_63年B140.aa" localSheetId="0">#REF!</definedName>
    <definedName name="a_63年B140.aa" localSheetId="1">#REF!</definedName>
    <definedName name="a_63年B140.aa" localSheetId="2">#REF!</definedName>
    <definedName name="a_63年B140.aa" localSheetId="3">#REF!</definedName>
    <definedName name="a_63年B140.aa" localSheetId="4">#REF!</definedName>
    <definedName name="a_63年B140.aa" localSheetId="5">#REF!</definedName>
    <definedName name="a_63年B140.aa" localSheetId="6">#REF!</definedName>
    <definedName name="a_63年B140.aa" localSheetId="8">#REF!</definedName>
    <definedName name="a_63年B140.aa" localSheetId="16">#REF!</definedName>
    <definedName name="a_63年B140.aa">#REF!</definedName>
    <definedName name="a_元年B140.aa" localSheetId="14">#REF!</definedName>
    <definedName name="a_元年B140.aa" localSheetId="15">#REF!</definedName>
    <definedName name="a_元年B140.aa" localSheetId="18">#REF!</definedName>
    <definedName name="a_元年B140.aa" localSheetId="20">#REF!</definedName>
    <definedName name="a_元年B140.aa" localSheetId="19">#REF!</definedName>
    <definedName name="a_元年B140.aa" localSheetId="21">#REF!</definedName>
    <definedName name="a_元年B140.aa" localSheetId="0">#REF!</definedName>
    <definedName name="a_元年B140.aa" localSheetId="1">#REF!</definedName>
    <definedName name="a_元年B140.aa" localSheetId="2">#REF!</definedName>
    <definedName name="a_元年B140.aa" localSheetId="3">#REF!</definedName>
    <definedName name="a_元年B140.aa" localSheetId="4">#REF!</definedName>
    <definedName name="a_元年B140.aa" localSheetId="5">#REF!</definedName>
    <definedName name="a_元年B140.aa" localSheetId="6">#REF!</definedName>
    <definedName name="a_元年B140.aa" localSheetId="8">#REF!</definedName>
    <definedName name="a_元年B140.aa" localSheetId="16">#REF!</definedName>
    <definedName name="a_元年B140.aa">#REF!</definedName>
    <definedName name="aa" localSheetId="11">#REF!</definedName>
    <definedName name="aa" localSheetId="12">#REF!</definedName>
    <definedName name="aa" localSheetId="13">#REF!</definedName>
    <definedName name="aa" localSheetId="22">#REF!</definedName>
    <definedName name="aa" localSheetId="23">#REF!</definedName>
    <definedName name="aa" localSheetId="24">#REF!</definedName>
    <definedName name="aa" localSheetId="0">第１表!$A$57:$X$57</definedName>
    <definedName name="aa" localSheetId="7">#REF!</definedName>
    <definedName name="aa" localSheetId="8">第7表!$H$15:$H$62</definedName>
    <definedName name="aa" localSheetId="9">#REF!</definedName>
    <definedName name="aa" localSheetId="10">#REF!</definedName>
    <definedName name="aa">#REF!</definedName>
    <definedName name="aaa" localSheetId="11">#REF!</definedName>
    <definedName name="aaa" localSheetId="12">#REF!</definedName>
    <definedName name="aaa" localSheetId="13">#REF!</definedName>
    <definedName name="aaa" localSheetId="22">#REF!</definedName>
    <definedName name="aaa" localSheetId="23">#REF!</definedName>
    <definedName name="aaa" localSheetId="24">#REF!</definedName>
    <definedName name="aaa" localSheetId="0">第１表!$AC$17:$AC$56</definedName>
    <definedName name="aaa" localSheetId="1">第2表!#REF!</definedName>
    <definedName name="aaa" localSheetId="3">'[3]2表'!#REF!</definedName>
    <definedName name="aaa" localSheetId="4">第4表2!$E$16:$J$62</definedName>
    <definedName name="aaa" localSheetId="7">#REF!</definedName>
    <definedName name="aaa" localSheetId="9">#REF!</definedName>
    <definedName name="aaa" localSheetId="10">#REF!</definedName>
    <definedName name="aaa">#REF!</definedName>
    <definedName name="b" localSheetId="11">#REF!</definedName>
    <definedName name="b" localSheetId="12">#REF!</definedName>
    <definedName name="b" localSheetId="13">#REF!</definedName>
    <definedName name="b" localSheetId="22">#REF!</definedName>
    <definedName name="b" localSheetId="23">#REF!</definedName>
    <definedName name="b" localSheetId="24">#REF!</definedName>
    <definedName name="b" localSheetId="0">第１表!$Q$17:$R$56</definedName>
    <definedName name="b" localSheetId="7">#REF!</definedName>
    <definedName name="b" localSheetId="9">#REF!</definedName>
    <definedName name="b" localSheetId="10">#REF!</definedName>
    <definedName name="b">#REF!</definedName>
    <definedName name="bb" localSheetId="11">#REF!</definedName>
    <definedName name="bb" localSheetId="12">#REF!</definedName>
    <definedName name="bb" localSheetId="13">#REF!</definedName>
    <definedName name="bb" localSheetId="22">#REF!</definedName>
    <definedName name="bb" localSheetId="23">#REF!</definedName>
    <definedName name="bb" localSheetId="24">#REF!</definedName>
    <definedName name="bb" localSheetId="0">第１表!$F$17:$F$56</definedName>
    <definedName name="bb" localSheetId="7">#REF!</definedName>
    <definedName name="bb" localSheetId="9">#REF!</definedName>
    <definedName name="bb" localSheetId="10">#REF!</definedName>
    <definedName name="bb">#REF!</definedName>
    <definedName name="bbb" localSheetId="4">第4表2!$H$5:$H$62</definedName>
    <definedName name="bbb">#REF!</definedName>
    <definedName name="e_2年B140.aa" localSheetId="14">#REF!</definedName>
    <definedName name="e_2年B140.aa" localSheetId="15">#REF!</definedName>
    <definedName name="e_2年B140.aa" localSheetId="18">#REF!</definedName>
    <definedName name="e_2年B140.aa" localSheetId="20">#REF!</definedName>
    <definedName name="e_2年B140.aa" localSheetId="19">#REF!</definedName>
    <definedName name="e_2年B140.aa" localSheetId="21">#REF!</definedName>
    <definedName name="e_2年B140.aa" localSheetId="0">#REF!</definedName>
    <definedName name="e_2年B140.aa" localSheetId="1">#REF!</definedName>
    <definedName name="e_2年B140.aa" localSheetId="2">#REF!</definedName>
    <definedName name="e_2年B140.aa" localSheetId="3">#REF!</definedName>
    <definedName name="e_2年B140.aa" localSheetId="4">#REF!</definedName>
    <definedName name="e_2年B140.aa" localSheetId="5">#REF!</definedName>
    <definedName name="e_2年B140.aa" localSheetId="6">#REF!</definedName>
    <definedName name="e_2年B140.aa" localSheetId="8">#REF!</definedName>
    <definedName name="e_2年B140.aa" localSheetId="16">#REF!</definedName>
    <definedName name="e_2年B140.aa">#REF!</definedName>
    <definedName name="ee" localSheetId="11">#REF!</definedName>
    <definedName name="ee" localSheetId="12">#REF!</definedName>
    <definedName name="ee" localSheetId="13">#REF!</definedName>
    <definedName name="ee" localSheetId="22">#REF!</definedName>
    <definedName name="ee" localSheetId="23">#REF!</definedName>
    <definedName name="ee" localSheetId="24">#REF!</definedName>
    <definedName name="ee" localSheetId="0">第１表!$C$17:$C$56</definedName>
    <definedName name="ee" localSheetId="7">#REF!</definedName>
    <definedName name="ee" localSheetId="9">#REF!</definedName>
    <definedName name="ee" localSheetId="10">#REF!</definedName>
    <definedName name="ee">#REF!</definedName>
    <definedName name="ji" localSheetId="11">#REF!</definedName>
    <definedName name="ji" localSheetId="12">#REF!</definedName>
    <definedName name="ji" localSheetId="13">#REF!</definedName>
    <definedName name="ji" localSheetId="22">#REF!</definedName>
    <definedName name="ji" localSheetId="23">#REF!</definedName>
    <definedName name="ji" localSheetId="24">#REF!</definedName>
    <definedName name="ji" localSheetId="0">第１表!$Q$17:$Q$56</definedName>
    <definedName name="ji" localSheetId="7">#REF!</definedName>
    <definedName name="ji" localSheetId="9">#REF!</definedName>
    <definedName name="ji" localSheetId="10">#REF!</definedName>
    <definedName name="ji">#REF!</definedName>
    <definedName name="ppp" localSheetId="8">第7表!$D$15:$D$54</definedName>
    <definedName name="ppp">#REF!</definedName>
    <definedName name="_xlnm.Print_Area" localSheetId="14">第13表!$A$1:$N$63</definedName>
    <definedName name="_xlnm.Print_Area" localSheetId="15">'第14-1表'!$A$1:$AH$53</definedName>
    <definedName name="_xlnm.Print_Area" localSheetId="17">'第14-1表（注）'!$A$1:$AA$17</definedName>
    <definedName name="_xlnm.Print_Area" localSheetId="18">'第14-2表(医療)'!$A$1:$U$59</definedName>
    <definedName name="_xlnm.Print_Area" localSheetId="20">'第14-2表(介護)'!$A$1:$U$59</definedName>
    <definedName name="_xlnm.Print_Area" localSheetId="19">'第14-2表（後期）'!$A$1:$U$59</definedName>
    <definedName name="_xlnm.Print_Area" localSheetId="21">第15表!$A$1:$L$72</definedName>
    <definedName name="_xlnm.Print_Area" localSheetId="22">第16表!$A$1:$AF$60</definedName>
    <definedName name="_xlnm.Print_Area" localSheetId="23">第17表!$A$1:$AL$55</definedName>
    <definedName name="_xlnm.Print_Area" localSheetId="24">第18表!$A$1:$AJ$58</definedName>
    <definedName name="_xlnm.Print_Area" localSheetId="0">第１表!$A$1:$X$130</definedName>
    <definedName name="_xlnm.Print_Area" localSheetId="1">第2表!$A$1:$Y$83</definedName>
    <definedName name="_xlnm.Print_Area" localSheetId="2">第3表!$A$1:$F$38</definedName>
    <definedName name="_xlnm.Print_Area" localSheetId="3">第4表1!$A$1:$Z$75</definedName>
    <definedName name="_xlnm.Print_Area" localSheetId="4">第4表2!$A$1:$J$66</definedName>
    <definedName name="_xlnm.Print_Area" localSheetId="5">第5表1!$A$1:$L$64</definedName>
    <definedName name="_xlnm.Print_Area" localSheetId="6">第5表2!$A$1:$L$63</definedName>
    <definedName name="_xlnm.Print_Area" localSheetId="8">第7表!$A$1:$N$57</definedName>
    <definedName name="_xlnm.Print_Area" localSheetId="9">第8表!$A$1:$N$61</definedName>
    <definedName name="_xlnm.Print_Area" localSheetId="16">別記!$A$1:$B$45</definedName>
    <definedName name="_xlnm.Print_Titles" localSheetId="13">第12表!$A:$B</definedName>
    <definedName name="_xlnm.Print_Titles" localSheetId="14">#REF!</definedName>
    <definedName name="_xlnm.Print_Titles" localSheetId="15">'第14-1表'!$3:$5</definedName>
    <definedName name="_xlnm.Print_Titles" localSheetId="18">'第14-2表(医療)'!$1:$5</definedName>
    <definedName name="_xlnm.Print_Titles" localSheetId="20">'第14-2表(介護)'!$2:$5</definedName>
    <definedName name="_xlnm.Print_Titles" localSheetId="19">'第14-2表（後期）'!$1:$5</definedName>
    <definedName name="_xlnm.Print_Titles" localSheetId="21">第15表!$3:$4</definedName>
    <definedName name="_xlnm.Print_Titles" localSheetId="0">第１表!$A:$B</definedName>
    <definedName name="_xlnm.Print_Titles" localSheetId="1">第2表!$A:$B,第2表!$3:$4</definedName>
    <definedName name="_xlnm.Print_Titles" localSheetId="2">#REF!</definedName>
    <definedName name="_xlnm.Print_Titles" localSheetId="3">第4表1!$A:$B,第4表1!$3:$5</definedName>
    <definedName name="_xlnm.Print_Titles" localSheetId="4">第4表2!$3:$5</definedName>
    <definedName name="_xlnm.Print_Titles" localSheetId="5">第5表1!$A:$B</definedName>
    <definedName name="_xlnm.Print_Titles" localSheetId="6">第5表2!$A:$B</definedName>
    <definedName name="_xlnm.Print_Titles" localSheetId="8">第7表!$3:$5</definedName>
    <definedName name="_xlnm.Print_Titles" localSheetId="16">#REF!</definedName>
    <definedName name="_xlnm.Print_Titles">#REF!</definedName>
    <definedName name="Z_28CC178B_3759_11D7_B313_0000F437382E_.wvu.PrintArea" localSheetId="0" hidden="1">第１表!$A$1:$X$56</definedName>
    <definedName name="Z_68FAB2CB_375F_11D7_B313_0000F437382E_.wvu.PrintArea" localSheetId="8" hidden="1">第7表!$A$1:$P$54</definedName>
    <definedName name="Z_68FAB2CB_375F_11D7_B313_0000F437382E_.wvu.PrintTitles" localSheetId="8" hidden="1">第7表!$3:$5</definedName>
    <definedName name="Z_69BBE5B3_B0CA_4CD2_931E_1826ACFC675F_.wvu.Cols" localSheetId="15" hidden="1">'第14-1表'!#REF!,'第14-1表'!#REF!</definedName>
    <definedName name="Z_69BBE5B3_B0CA_4CD2_931E_1826ACFC675F_.wvu.PrintArea" localSheetId="15" hidden="1">'第14-1表'!$A$1:$T$52</definedName>
    <definedName name="Z_69BBE5B3_B0CA_4CD2_931E_1826ACFC675F_.wvu.PrintTitles" localSheetId="15" hidden="1">'第14-1表'!$3:$5</definedName>
    <definedName name="Z_6D4057F8_6FDE_4B78_B21A_4C9E15A51A21_.wvu.PrintArea" localSheetId="1" hidden="1">第2表!$A$1:$AA$57</definedName>
    <definedName name="Z_6D4057F8_6FDE_4B78_B21A_4C9E15A51A21_.wvu.PrintArea" localSheetId="3" hidden="1">第4表1!$A$1:$AB$58</definedName>
    <definedName name="Z_6D4057F8_6FDE_4B78_B21A_4C9E15A51A21_.wvu.PrintTitles" localSheetId="1" hidden="1">第2表!$3:$4</definedName>
    <definedName name="Z_6D4057F8_6FDE_4B78_B21A_4C9E15A51A21_.wvu.PrintTitles" localSheetId="3" hidden="1">第4表1!$3:$5</definedName>
    <definedName name="Z_72477D2F_85CD_4C6C_8D9D_199088487107_.wvu.PrintArea" localSheetId="0" hidden="1">第１表!$A$78:$X$126</definedName>
    <definedName name="Z_7BA64ECB_375A_11D7_B313_0000F437382E_.wvu.PrintArea" localSheetId="1" hidden="1">第2表!$A$1:$AA$57</definedName>
    <definedName name="Z_7BA64ECB_375A_11D7_B313_0000F437382E_.wvu.PrintArea" localSheetId="3" hidden="1">第4表1!$A$1:$AB$58</definedName>
    <definedName name="Z_7BA64ECB_375A_11D7_B313_0000F437382E_.wvu.PrintTitles" localSheetId="1" hidden="1">第2表!$3:$4</definedName>
    <definedName name="Z_7BA64ECB_375A_11D7_B313_0000F437382E_.wvu.PrintTitles" localSheetId="3" hidden="1">第4表1!$3:$5</definedName>
    <definedName name="Z_7DB922E9_86A5_4BD9_8FC8_B7AC70C4F9FE_.wvu.PrintArea" localSheetId="8" hidden="1">第7表!$A$1:$P$54</definedName>
    <definedName name="Z_7DB922E9_86A5_4BD9_8FC8_B7AC70C4F9FE_.wvu.PrintTitles" localSheetId="8" hidden="1">第7表!$3:$5</definedName>
    <definedName name="Z_7F1DBCF0_5D3E_4883_9BE6_D45AA764589E_.wvu.PrintArea" localSheetId="4" hidden="1">第4表2!$A$1:$J$65</definedName>
    <definedName name="Z_7F1DBCF0_5D3E_4883_9BE6_D45AA764589E_.wvu.PrintTitles" localSheetId="4" hidden="1">第4表2!$3:$5</definedName>
    <definedName name="Z_8ADEDFEB_375C_11D7_B313_0000F437382E_.wvu.PrintArea" localSheetId="4" hidden="1">第4表2!$A$1:$J$64</definedName>
    <definedName name="Z_8ADEDFEB_375C_11D7_B313_0000F437382E_.wvu.PrintTitles" localSheetId="4" hidden="1">第4表2!$3:$5</definedName>
    <definedName name="Z_C27BC126_152B_4F2B_A4D8_62DA60F7DC67_.wvu.PrintArea" localSheetId="20" hidden="1">'第14-2表(介護)'!$A$2:$U$59</definedName>
    <definedName name="Z_C27BC126_152B_4F2B_A4D8_62DA60F7DC67_.wvu.PrintTitles" localSheetId="18" hidden="1">'第14-2表(医療)'!$1:$5</definedName>
    <definedName name="Z_C27BC126_152B_4F2B_A4D8_62DA60F7DC67_.wvu.PrintTitles" localSheetId="20" hidden="1">'第14-2表(介護)'!$2:$5</definedName>
    <definedName name="Z_C27BC126_152B_4F2B_A4D8_62DA60F7DC67_.wvu.PrintTitles" localSheetId="19" hidden="1">'第14-2表（後期）'!$1:$5</definedName>
    <definedName name="Z_C3F04A6B_3821_11D7_B313_0000F437382E_.wvu.PrintArea" localSheetId="20" hidden="1">'第14-2表(介護)'!$A$2:$U$59</definedName>
    <definedName name="Z_C3F04A6B_3821_11D7_B313_0000F437382E_.wvu.PrintTitles" localSheetId="18" hidden="1">'第14-2表(医療)'!$1:$5</definedName>
    <definedName name="Z_C3F04A6B_3821_11D7_B313_0000F437382E_.wvu.PrintTitles" localSheetId="20" hidden="1">'第14-2表(介護)'!$2:$5</definedName>
    <definedName name="Z_C3F04A6B_3821_11D7_B313_0000F437382E_.wvu.PrintTitles" localSheetId="19" hidden="1">'第14-2表（後期）'!$1:$5</definedName>
    <definedName name="Z_CE8B83E0_3529_11D7_AC82_E6BAA843AE7F_.wvu.PrintArea" localSheetId="0" hidden="1">第１表!$A$1:$X$56</definedName>
    <definedName name="Z_D35E552D_02D9_4E72_A7DC_309FC672F2AA_.wvu.PrintArea" localSheetId="21" hidden="1">第15表!$A$1:$L$71</definedName>
    <definedName name="Z_D35E552D_02D9_4E72_A7DC_309FC672F2AA_.wvu.PrintTitles" localSheetId="21" hidden="1">第15表!$3:$4</definedName>
    <definedName name="Z_E05F340B_3825_11D7_B313_0000F437382E_.wvu.PrintArea" localSheetId="21" hidden="1">第15表!$A$1:$L$71</definedName>
    <definedName name="Z_E05F340B_3825_11D7_B313_0000F437382E_.wvu.PrintTitles" localSheetId="21" hidden="1">第15表!$3:$4</definedName>
    <definedName name="Z_F4CB1E28_3BC4_11D7_A848_00000E9865EB_.wvu.PrintArea" localSheetId="21" hidden="1">第15表!$A$1:$L$71</definedName>
    <definedName name="Z_F4CB1E28_3BC4_11D7_A848_00000E9865EB_.wvu.PrintTitles" localSheetId="21" hidden="1">第15表!$3:$4</definedName>
    <definedName name="Z_F86409E1_3BA4_11D7_A848_00000E9865EB_.wvu.PrintArea" localSheetId="0" hidden="1">第１表!$A$78:$X$126</definedName>
    <definedName name="Z_F86409E9_3BA4_11D7_A848_00000E9865EB_.wvu.PrintArea" localSheetId="1" hidden="1">第2表!$A$1:$AA$57</definedName>
    <definedName name="Z_F86409E9_3BA4_11D7_A848_00000E9865EB_.wvu.PrintArea" localSheetId="3" hidden="1">第4表1!$A$1:$AB$58</definedName>
    <definedName name="Z_F86409E9_3BA4_11D7_A848_00000E9865EB_.wvu.PrintTitles" localSheetId="1" hidden="1">第2表!$3:$4</definedName>
    <definedName name="Z_F86409E9_3BA4_11D7_A848_00000E9865EB_.wvu.PrintTitles" localSheetId="3" hidden="1">第4表1!$3:$5</definedName>
    <definedName name="Z_F86409F1_3BA4_11D7_A848_00000E9865EB_.wvu.PrintArea" localSheetId="4" hidden="1">第4表2!$A$1:$J$65</definedName>
    <definedName name="Z_F86409F1_3BA4_11D7_A848_00000E9865EB_.wvu.PrintTitles" localSheetId="4" hidden="1">第4表2!$3:$5</definedName>
    <definedName name="Z_F86409FB_3BA4_11D7_A848_00000E9865EB_.wvu.PrintArea" localSheetId="8" hidden="1">第7表!$A$1:$P$54</definedName>
    <definedName name="Z_F86409FB_3BA4_11D7_A848_00000E9865EB_.wvu.PrintTitles" localSheetId="8" hidden="1">第7表!$3:$5</definedName>
    <definedName name="Z_F8640A04_3BA4_11D7_A848_00000E9865EB_.wvu.Cols" localSheetId="15" hidden="1">'第14-1表'!#REF!,'第14-1表'!#REF!</definedName>
    <definedName name="Z_F8640A04_3BA4_11D7_A848_00000E9865EB_.wvu.PrintArea" localSheetId="15" hidden="1">'第14-1表'!$A$1:$T$52</definedName>
    <definedName name="Z_F8640A04_3BA4_11D7_A848_00000E9865EB_.wvu.PrintTitles" localSheetId="15" hidden="1">'第14-1表'!$3:$5</definedName>
    <definedName name="Z_F8640A07_3BA4_11D7_A848_00000E9865EB_.wvu.PrintArea" localSheetId="20" hidden="1">'第14-2表(介護)'!$A$2:$U$59</definedName>
    <definedName name="Z_F8640A07_3BA4_11D7_A848_00000E9865EB_.wvu.PrintTitles" localSheetId="18" hidden="1">'第14-2表(医療)'!$1:$5</definedName>
    <definedName name="Z_F8640A07_3BA4_11D7_A848_00000E9865EB_.wvu.PrintTitles" localSheetId="20" hidden="1">'第14-2表(介護)'!$2:$5</definedName>
    <definedName name="Z_F8640A07_3BA4_11D7_A848_00000E9865EB_.wvu.PrintTitles" localSheetId="19" hidden="1">'第14-2表（後期）'!$1:$5</definedName>
    <definedName name="一般計" localSheetId="14">#REF!</definedName>
    <definedName name="一般計" localSheetId="15">#REF!</definedName>
    <definedName name="一般計" localSheetId="18">#REF!</definedName>
    <definedName name="一般計" localSheetId="20">#REF!</definedName>
    <definedName name="一般計" localSheetId="19">#REF!</definedName>
    <definedName name="一般計" localSheetId="21">#REF!</definedName>
    <definedName name="一般計" localSheetId="0">#REF!</definedName>
    <definedName name="一般計" localSheetId="1">#REF!</definedName>
    <definedName name="一般計" localSheetId="2">#REF!</definedName>
    <definedName name="一般計" localSheetId="3">#REF!</definedName>
    <definedName name="一般計" localSheetId="4">#REF!</definedName>
    <definedName name="一般計" localSheetId="5">#REF!</definedName>
    <definedName name="一般計" localSheetId="6">#REF!</definedName>
    <definedName name="一般計" localSheetId="8">#REF!</definedName>
    <definedName name="一般計" localSheetId="16">#REF!</definedName>
    <definedName name="一般計">#REF!</definedName>
    <definedName name="印刷" localSheetId="4">第4表2!$A$1:$J$64</definedName>
    <definedName name="印刷">#REF!</definedName>
    <definedName name="印刷１" localSheetId="11">#REF!</definedName>
    <definedName name="印刷１" localSheetId="12">#REF!</definedName>
    <definedName name="印刷１" localSheetId="13">#REF!</definedName>
    <definedName name="印刷１" localSheetId="22">#REF!</definedName>
    <definedName name="印刷１" localSheetId="23">#REF!</definedName>
    <definedName name="印刷１" localSheetId="24">#REF!</definedName>
    <definedName name="印刷１" localSheetId="0">第１表!$A$1:$N$56</definedName>
    <definedName name="印刷１" localSheetId="1">第2表!$A$1:$N$57</definedName>
    <definedName name="印刷１" localSheetId="7">#REF!</definedName>
    <definedName name="印刷１" localSheetId="8">第7表!$A$1:$H$54</definedName>
    <definedName name="印刷１" localSheetId="9">#REF!</definedName>
    <definedName name="印刷１" localSheetId="10">#REF!</definedName>
    <definedName name="印刷１">#REF!</definedName>
    <definedName name="印刷２" localSheetId="11">#REF!</definedName>
    <definedName name="印刷２" localSheetId="12">#REF!</definedName>
    <definedName name="印刷２" localSheetId="13">#REF!</definedName>
    <definedName name="印刷２" localSheetId="22">#REF!</definedName>
    <definedName name="印刷２" localSheetId="23">#REF!</definedName>
    <definedName name="印刷２" localSheetId="24">#REF!</definedName>
    <definedName name="印刷２" localSheetId="0">第１表!$Q$1:$X$56</definedName>
    <definedName name="印刷２" localSheetId="1">第2表!$O$1:$AA$57</definedName>
    <definedName name="印刷２" localSheetId="2">[1]第３表⑲!#REF!</definedName>
    <definedName name="印刷２" localSheetId="7">#REF!</definedName>
    <definedName name="印刷２" localSheetId="8">第7表!$I$1:$P$54</definedName>
    <definedName name="印刷２" localSheetId="9">#REF!</definedName>
    <definedName name="印刷２" localSheetId="10">#REF!</definedName>
    <definedName name="印刷２">#REF!</definedName>
    <definedName name="印刷３" localSheetId="11">#REF!</definedName>
    <definedName name="印刷３" localSheetId="12">#REF!</definedName>
    <definedName name="印刷３" localSheetId="13">#REF!</definedName>
    <definedName name="印刷３" localSheetId="22">#REF!</definedName>
    <definedName name="印刷３" localSheetId="23">#REF!</definedName>
    <definedName name="印刷３" localSheetId="24">#REF!</definedName>
    <definedName name="印刷３" localSheetId="0">第１表!$A$78:$N$126</definedName>
    <definedName name="印刷３" localSheetId="3">第4表1!$A$1:$M$58</definedName>
    <definedName name="印刷３" localSheetId="7">#REF!</definedName>
    <definedName name="印刷３" localSheetId="9">#REF!</definedName>
    <definedName name="印刷３" localSheetId="10">#REF!</definedName>
    <definedName name="印刷３">#REF!</definedName>
    <definedName name="印刷４" localSheetId="11">#REF!</definedName>
    <definedName name="印刷４" localSheetId="12">#REF!</definedName>
    <definedName name="印刷４" localSheetId="13">#REF!</definedName>
    <definedName name="印刷４" localSheetId="22">#REF!</definedName>
    <definedName name="印刷４" localSheetId="23">#REF!</definedName>
    <definedName name="印刷４" localSheetId="24">#REF!</definedName>
    <definedName name="印刷４" localSheetId="0">第１表!$Q$78:$X$126</definedName>
    <definedName name="印刷４" localSheetId="3">第4表1!$N$1:$AB$55</definedName>
    <definedName name="印刷４" localSheetId="7">#REF!</definedName>
    <definedName name="印刷４" localSheetId="9">#REF!</definedName>
    <definedName name="印刷４" localSheetId="10">#REF!</definedName>
    <definedName name="印刷４">#REF!</definedName>
    <definedName name="基金保有額４" localSheetId="14">#REF!</definedName>
    <definedName name="基金保有額４" localSheetId="15">#REF!</definedName>
    <definedName name="基金保有額４" localSheetId="18">#REF!</definedName>
    <definedName name="基金保有額４" localSheetId="20">#REF!</definedName>
    <definedName name="基金保有額４" localSheetId="19">#REF!</definedName>
    <definedName name="基金保有額４" localSheetId="21">#REF!</definedName>
    <definedName name="基金保有額４" localSheetId="0">#REF!</definedName>
    <definedName name="基金保有額４" localSheetId="1">#REF!</definedName>
    <definedName name="基金保有額４" localSheetId="2">#REF!</definedName>
    <definedName name="基金保有額４" localSheetId="3">#REF!</definedName>
    <definedName name="基金保有額４" localSheetId="4">#REF!</definedName>
    <definedName name="基金保有額４" localSheetId="5">#REF!</definedName>
    <definedName name="基金保有額４" localSheetId="6">#REF!</definedName>
    <definedName name="基金保有額４" localSheetId="8">#REF!</definedName>
    <definedName name="基金保有額４" localSheetId="16">#REF!</definedName>
    <definedName name="基金保有額４">#REF!</definedName>
    <definedName name="基盤安定" localSheetId="14">#REF!</definedName>
    <definedName name="基盤安定" localSheetId="15">#REF!</definedName>
    <definedName name="基盤安定" localSheetId="18">#REF!</definedName>
    <definedName name="基盤安定" localSheetId="20">#REF!</definedName>
    <definedName name="基盤安定" localSheetId="19">#REF!</definedName>
    <definedName name="基盤安定" localSheetId="21">#REF!</definedName>
    <definedName name="基盤安定" localSheetId="0">#REF!</definedName>
    <definedName name="基盤安定" localSheetId="1">第2表!#REF!</definedName>
    <definedName name="基盤安定" localSheetId="2">#REF!</definedName>
    <definedName name="基盤安定" localSheetId="3">'[3]2表'!#REF!</definedName>
    <definedName name="基盤安定" localSheetId="4">#REF!</definedName>
    <definedName name="基盤安定" localSheetId="5">#REF!</definedName>
    <definedName name="基盤安定" localSheetId="6">#REF!</definedName>
    <definedName name="基盤安定" localSheetId="8">#REF!</definedName>
    <definedName name="基盤安定" localSheetId="16">#REF!</definedName>
    <definedName name="基盤安定">#REF!</definedName>
    <definedName name="審査支払手数料" localSheetId="14">#REF!</definedName>
    <definedName name="審査支払手数料" localSheetId="15">#REF!</definedName>
    <definedName name="審査支払手数料" localSheetId="18">#REF!</definedName>
    <definedName name="審査支払手数料" localSheetId="20">#REF!</definedName>
    <definedName name="審査支払手数料" localSheetId="19">#REF!</definedName>
    <definedName name="審査支払手数料" localSheetId="21">#REF!</definedName>
    <definedName name="審査支払手数料" localSheetId="0">#REF!</definedName>
    <definedName name="審査支払手数料" localSheetId="1">#REF!</definedName>
    <definedName name="審査支払手数料" localSheetId="2">#REF!</definedName>
    <definedName name="審査支払手数料" localSheetId="3">#REF!</definedName>
    <definedName name="審査支払手数料" localSheetId="4">#REF!</definedName>
    <definedName name="審査支払手数料" localSheetId="5">#REF!</definedName>
    <definedName name="審査支払手数料" localSheetId="6">#REF!</definedName>
    <definedName name="審査支払手数料" localSheetId="8">#REF!</definedName>
    <definedName name="審査支払手数料" localSheetId="16">#REF!</definedName>
    <definedName name="審査支払手数料">#REF!</definedName>
    <definedName name="退職計" localSheetId="14">#REF!</definedName>
    <definedName name="退職計" localSheetId="15">#REF!</definedName>
    <definedName name="退職計" localSheetId="18">#REF!</definedName>
    <definedName name="退職計" localSheetId="20">#REF!</definedName>
    <definedName name="退職計" localSheetId="19">#REF!</definedName>
    <definedName name="退職計" localSheetId="21">#REF!</definedName>
    <definedName name="退職計" localSheetId="0">#REF!</definedName>
    <definedName name="退職計" localSheetId="1">#REF!</definedName>
    <definedName name="退職計" localSheetId="2">#REF!</definedName>
    <definedName name="退職計" localSheetId="3">#REF!</definedName>
    <definedName name="退職計" localSheetId="4">#REF!</definedName>
    <definedName name="退職計" localSheetId="5">#REF!</definedName>
    <definedName name="退職計" localSheetId="6">#REF!</definedName>
    <definedName name="退職計" localSheetId="8">#REF!</definedName>
    <definedName name="退職計" localSheetId="16">#REF!</definedName>
    <definedName name="退職計">#REF!</definedName>
    <definedName name="老人計" localSheetId="14">#REF!</definedName>
    <definedName name="老人計" localSheetId="15">#REF!</definedName>
    <definedName name="老人計" localSheetId="18">#REF!</definedName>
    <definedName name="老人計" localSheetId="20">#REF!</definedName>
    <definedName name="老人計" localSheetId="19">#REF!</definedName>
    <definedName name="老人計" localSheetId="21">#REF!</definedName>
    <definedName name="老人計" localSheetId="0">#REF!</definedName>
    <definedName name="老人計" localSheetId="1">#REF!</definedName>
    <definedName name="老人計" localSheetId="2">#REF!</definedName>
    <definedName name="老人計" localSheetId="3">#REF!</definedName>
    <definedName name="老人計" localSheetId="4">#REF!</definedName>
    <definedName name="老人計" localSheetId="5">#REF!</definedName>
    <definedName name="老人計" localSheetId="6">#REF!</definedName>
    <definedName name="老人計" localSheetId="8">#REF!</definedName>
    <definedName name="老人計" localSheetId="16">#REF!</definedName>
    <definedName name="老人計">#REF!</definedName>
  </definedNames>
  <calcPr calcId="191029"/>
</workbook>
</file>

<file path=xl/calcChain.xml><?xml version="1.0" encoding="utf-8"?>
<calcChain xmlns="http://schemas.openxmlformats.org/spreadsheetml/2006/main">
  <c r="AI56" i="52" l="1"/>
  <c r="AH56" i="52"/>
  <c r="AG56" i="52"/>
  <c r="AE56" i="52"/>
  <c r="AD56" i="52"/>
  <c r="AC56" i="52"/>
  <c r="AB56" i="52"/>
  <c r="AF56" i="52" s="1"/>
  <c r="AA56" i="52"/>
  <c r="Z56" i="52"/>
  <c r="Y56" i="52"/>
  <c r="X56" i="52"/>
  <c r="AI51" i="52"/>
  <c r="AH51" i="52"/>
  <c r="AE51" i="52"/>
  <c r="AD51" i="52"/>
  <c r="AC51" i="52"/>
  <c r="AB51" i="52"/>
  <c r="AF51" i="52" s="1"/>
  <c r="AA51" i="52"/>
  <c r="Z51" i="52"/>
  <c r="Y51" i="52"/>
  <c r="X51" i="52"/>
  <c r="P51" i="52"/>
  <c r="O51" i="52"/>
  <c r="M51" i="52"/>
  <c r="L51" i="52"/>
  <c r="K51" i="52"/>
  <c r="J51" i="52"/>
  <c r="N51" i="52" s="1"/>
  <c r="Q51" i="52" s="1"/>
  <c r="AG51" i="52" s="1"/>
  <c r="I51" i="52"/>
  <c r="H51" i="52"/>
  <c r="G51" i="52"/>
  <c r="F51" i="52"/>
  <c r="E51" i="52"/>
  <c r="D51" i="52"/>
  <c r="AI48" i="52"/>
  <c r="AH48" i="52"/>
  <c r="AG48" i="52"/>
  <c r="AE48" i="52"/>
  <c r="AD48" i="52"/>
  <c r="AC48" i="52"/>
  <c r="AA48" i="52"/>
  <c r="Z48" i="52"/>
  <c r="AB48" i="52" s="1"/>
  <c r="AF48" i="52" s="1"/>
  <c r="Y48" i="52"/>
  <c r="X48" i="52"/>
  <c r="M48" i="52"/>
  <c r="L48" i="52"/>
  <c r="K48" i="52"/>
  <c r="O48" i="52" s="1"/>
  <c r="J48" i="52"/>
  <c r="N48" i="52" s="1"/>
  <c r="I48" i="52"/>
  <c r="H48" i="52"/>
  <c r="G48" i="52"/>
  <c r="F48" i="52"/>
  <c r="E48" i="52"/>
  <c r="D48" i="52"/>
  <c r="AI42" i="52"/>
  <c r="AH42" i="52"/>
  <c r="AG42" i="52"/>
  <c r="AF42" i="52"/>
  <c r="AE42" i="52"/>
  <c r="AD42" i="52"/>
  <c r="AC42" i="52"/>
  <c r="AB42" i="52"/>
  <c r="AA42" i="52"/>
  <c r="Z42" i="52"/>
  <c r="Y42" i="52"/>
  <c r="X42" i="52"/>
  <c r="P42" i="52"/>
  <c r="O42" i="52"/>
  <c r="N42" i="52"/>
  <c r="M42" i="52"/>
  <c r="L42" i="52"/>
  <c r="K42" i="52"/>
  <c r="J42" i="52"/>
  <c r="I42" i="52"/>
  <c r="H42" i="52"/>
  <c r="G42" i="52"/>
  <c r="Q42" i="52" s="1"/>
  <c r="F42" i="52"/>
  <c r="E42" i="52"/>
  <c r="D42" i="52"/>
  <c r="X36" i="52"/>
  <c r="Q36" i="52"/>
  <c r="P36" i="52"/>
  <c r="O36" i="52"/>
  <c r="N36" i="52"/>
  <c r="M36" i="52"/>
  <c r="L36" i="52"/>
  <c r="K36" i="52"/>
  <c r="J36" i="52"/>
  <c r="I36" i="52"/>
  <c r="H36" i="52"/>
  <c r="G36" i="52"/>
  <c r="F36" i="52"/>
  <c r="E36" i="52"/>
  <c r="D36" i="52"/>
  <c r="AC32" i="52"/>
  <c r="Y32" i="52"/>
  <c r="X32" i="52"/>
  <c r="Q32" i="52"/>
  <c r="P32" i="52"/>
  <c r="O32" i="52"/>
  <c r="N32" i="52"/>
  <c r="M32" i="52"/>
  <c r="L32" i="52"/>
  <c r="K32" i="52"/>
  <c r="J32" i="52"/>
  <c r="I32" i="52"/>
  <c r="H32" i="52"/>
  <c r="G32" i="52"/>
  <c r="F32" i="52"/>
  <c r="E32" i="52"/>
  <c r="D32" i="52"/>
  <c r="AH30" i="52"/>
  <c r="AH32" i="52" s="1"/>
  <c r="AE30" i="52"/>
  <c r="AE32" i="52" s="1"/>
  <c r="AD30" i="52"/>
  <c r="AD32" i="52" s="1"/>
  <c r="AC30" i="52"/>
  <c r="AA30" i="52"/>
  <c r="AA32" i="52" s="1"/>
  <c r="Z30" i="52"/>
  <c r="AB30" i="52" s="1"/>
  <c r="Y30" i="52"/>
  <c r="X30" i="52"/>
  <c r="AI27" i="52"/>
  <c r="AI32" i="52" s="1"/>
  <c r="AH27" i="52"/>
  <c r="AE27" i="52"/>
  <c r="AD27" i="52"/>
  <c r="AC27" i="52"/>
  <c r="AA27" i="52"/>
  <c r="Z27" i="52"/>
  <c r="AB27" i="52" s="1"/>
  <c r="AF27" i="52" s="1"/>
  <c r="AG27" i="52" s="1"/>
  <c r="Y27" i="52"/>
  <c r="X27" i="52"/>
  <c r="AI23" i="52"/>
  <c r="AH23" i="52"/>
  <c r="AE23" i="52"/>
  <c r="AD23" i="52"/>
  <c r="AC23" i="52"/>
  <c r="AA23" i="52"/>
  <c r="Z23" i="52"/>
  <c r="AB23" i="52" s="1"/>
  <c r="AF23" i="52" s="1"/>
  <c r="AG23" i="52" s="1"/>
  <c r="Y23" i="52"/>
  <c r="X23" i="52"/>
  <c r="AI18" i="52"/>
  <c r="AH18" i="52"/>
  <c r="AE18" i="52"/>
  <c r="AD18" i="52"/>
  <c r="AC18" i="52"/>
  <c r="AA18" i="52"/>
  <c r="Z18" i="52"/>
  <c r="AB18" i="52" s="1"/>
  <c r="AF18" i="52" s="1"/>
  <c r="AG18" i="52" s="1"/>
  <c r="Y18" i="52"/>
  <c r="X18" i="52"/>
  <c r="AM11" i="52"/>
  <c r="AP55" i="51"/>
  <c r="AO55" i="51"/>
  <c r="AN55" i="51"/>
  <c r="AK54" i="51"/>
  <c r="AJ54" i="51"/>
  <c r="AI54" i="51"/>
  <c r="AH54" i="51"/>
  <c r="AG54" i="51"/>
  <c r="AF54" i="51"/>
  <c r="AE54" i="51"/>
  <c r="AD54" i="51"/>
  <c r="AC54" i="51"/>
  <c r="AB54" i="51"/>
  <c r="AA54" i="51"/>
  <c r="Z54" i="51"/>
  <c r="Y54" i="51"/>
  <c r="X54" i="51"/>
  <c r="W54" i="51"/>
  <c r="R54" i="51"/>
  <c r="Q54" i="51"/>
  <c r="P54" i="51"/>
  <c r="O54" i="51"/>
  <c r="N54" i="51"/>
  <c r="M54" i="51"/>
  <c r="L54" i="51"/>
  <c r="K54" i="51"/>
  <c r="J54" i="51"/>
  <c r="I54" i="51"/>
  <c r="H54" i="51"/>
  <c r="G54" i="51"/>
  <c r="F54" i="51"/>
  <c r="E54" i="51"/>
  <c r="D54" i="51"/>
  <c r="AP53" i="51"/>
  <c r="AO53" i="51"/>
  <c r="AN53" i="51"/>
  <c r="AP52" i="51"/>
  <c r="AO52" i="51"/>
  <c r="AN52" i="51"/>
  <c r="AP51" i="51"/>
  <c r="AO51" i="51"/>
  <c r="AN51" i="51"/>
  <c r="AP50" i="51"/>
  <c r="AO50" i="51"/>
  <c r="AN50" i="51"/>
  <c r="AK49" i="51"/>
  <c r="AJ49" i="51"/>
  <c r="AI49" i="51"/>
  <c r="AH49" i="51"/>
  <c r="AG49" i="51"/>
  <c r="AF49" i="51"/>
  <c r="AE49" i="51"/>
  <c r="AD49" i="51"/>
  <c r="AC49" i="51"/>
  <c r="AB49" i="51"/>
  <c r="AA49" i="51"/>
  <c r="Z49" i="51"/>
  <c r="Y49" i="51"/>
  <c r="X49" i="51"/>
  <c r="W49" i="51"/>
  <c r="R49" i="51"/>
  <c r="L49" i="51"/>
  <c r="K49" i="51"/>
  <c r="J49" i="51"/>
  <c r="I49" i="51"/>
  <c r="H49" i="51"/>
  <c r="G49" i="51"/>
  <c r="F49" i="51"/>
  <c r="E49" i="51"/>
  <c r="D49" i="51"/>
  <c r="AP48" i="51"/>
  <c r="AO48" i="51"/>
  <c r="AN48" i="51"/>
  <c r="AO47" i="51"/>
  <c r="R47" i="51"/>
  <c r="AP47" i="51" s="1"/>
  <c r="Q47" i="51"/>
  <c r="Q49" i="51" s="1"/>
  <c r="P47" i="51"/>
  <c r="AN47" i="51" s="1"/>
  <c r="AK46" i="51"/>
  <c r="AJ46" i="51"/>
  <c r="AI46" i="51"/>
  <c r="AH46" i="51"/>
  <c r="AG46" i="51"/>
  <c r="AF46" i="51"/>
  <c r="AE46" i="51"/>
  <c r="AD46" i="51"/>
  <c r="AC46" i="51"/>
  <c r="AB46" i="51"/>
  <c r="AA46" i="51"/>
  <c r="Z46" i="51"/>
  <c r="Y46" i="51"/>
  <c r="X46" i="51"/>
  <c r="W46" i="51"/>
  <c r="R46" i="51"/>
  <c r="Q46" i="51"/>
  <c r="P46" i="51"/>
  <c r="O46" i="51"/>
  <c r="N46" i="51"/>
  <c r="M46" i="51"/>
  <c r="L46" i="51"/>
  <c r="K46" i="51"/>
  <c r="J46" i="51"/>
  <c r="I46" i="51"/>
  <c r="H46" i="51"/>
  <c r="G46" i="51"/>
  <c r="F46" i="51"/>
  <c r="E46" i="51"/>
  <c r="D46" i="51"/>
  <c r="AP45" i="51"/>
  <c r="AO45" i="51"/>
  <c r="AN45" i="51"/>
  <c r="AP44" i="51"/>
  <c r="AO44" i="51"/>
  <c r="AN44" i="51"/>
  <c r="AP43" i="51"/>
  <c r="AO43" i="51"/>
  <c r="AN43" i="51"/>
  <c r="AP42" i="51"/>
  <c r="AO42" i="51"/>
  <c r="AN42" i="51"/>
  <c r="U42" i="51"/>
  <c r="AP41" i="51"/>
  <c r="AO41" i="51"/>
  <c r="AN41" i="51"/>
  <c r="AK40" i="51"/>
  <c r="AJ40" i="51"/>
  <c r="AI40" i="51"/>
  <c r="AH40" i="51"/>
  <c r="AG40" i="51"/>
  <c r="AF40" i="51"/>
  <c r="AE40" i="51"/>
  <c r="AD40" i="51"/>
  <c r="AC40" i="51"/>
  <c r="AB40" i="51"/>
  <c r="AA40" i="51"/>
  <c r="Z40" i="51"/>
  <c r="Y40" i="51"/>
  <c r="X40" i="51"/>
  <c r="W40" i="51"/>
  <c r="Q40" i="51"/>
  <c r="P40" i="51"/>
  <c r="O40" i="51"/>
  <c r="N40" i="51"/>
  <c r="M40" i="51"/>
  <c r="L40" i="51"/>
  <c r="R40" i="51" s="1"/>
  <c r="K40" i="51"/>
  <c r="J40" i="51"/>
  <c r="I40" i="51"/>
  <c r="H40" i="51"/>
  <c r="G40" i="51"/>
  <c r="F40" i="51"/>
  <c r="E40" i="51"/>
  <c r="D40" i="51"/>
  <c r="AP39" i="51"/>
  <c r="AO39" i="51"/>
  <c r="AN39" i="51"/>
  <c r="AP38" i="51"/>
  <c r="AO38" i="51"/>
  <c r="AN38" i="51"/>
  <c r="AP37" i="51"/>
  <c r="AO37" i="51"/>
  <c r="AN37" i="51"/>
  <c r="AP36" i="51"/>
  <c r="AO36" i="51"/>
  <c r="AN36" i="51"/>
  <c r="AP35" i="51"/>
  <c r="AO35" i="51"/>
  <c r="AN35" i="51"/>
  <c r="AK34" i="51"/>
  <c r="AJ34" i="51"/>
  <c r="AI34" i="51"/>
  <c r="AH34" i="51"/>
  <c r="AG34" i="51"/>
  <c r="AF34" i="51"/>
  <c r="AE34" i="51"/>
  <c r="AD34" i="51"/>
  <c r="AC34" i="51"/>
  <c r="AB34" i="51"/>
  <c r="AA34" i="51"/>
  <c r="Z34" i="51"/>
  <c r="Y34" i="51"/>
  <c r="X34" i="51"/>
  <c r="W34" i="51"/>
  <c r="R34" i="51"/>
  <c r="Q34" i="51"/>
  <c r="P34" i="51"/>
  <c r="O34" i="51"/>
  <c r="N34" i="51"/>
  <c r="M34" i="51"/>
  <c r="L34" i="51"/>
  <c r="K34" i="51"/>
  <c r="J34" i="51"/>
  <c r="I34" i="51"/>
  <c r="H34" i="51"/>
  <c r="G34" i="51"/>
  <c r="F34" i="51"/>
  <c r="E34" i="51"/>
  <c r="D34" i="51"/>
  <c r="AP33" i="51"/>
  <c r="AO33" i="51"/>
  <c r="AN33" i="51"/>
  <c r="AP32" i="51"/>
  <c r="AO32" i="51"/>
  <c r="AN32" i="51"/>
  <c r="AP31" i="51"/>
  <c r="AO31" i="51"/>
  <c r="AN31" i="51"/>
  <c r="AJ30" i="51"/>
  <c r="AF30" i="51"/>
  <c r="AB30" i="51"/>
  <c r="X30" i="51"/>
  <c r="P30" i="51"/>
  <c r="L30" i="51"/>
  <c r="H30" i="51"/>
  <c r="D30" i="51"/>
  <c r="AP29" i="51"/>
  <c r="AO29" i="51"/>
  <c r="AN29" i="51"/>
  <c r="AK28" i="51"/>
  <c r="AJ28" i="51"/>
  <c r="AI28" i="51"/>
  <c r="AH28" i="51"/>
  <c r="AG28" i="51"/>
  <c r="AF28" i="51"/>
  <c r="AE28" i="51"/>
  <c r="AD28" i="51"/>
  <c r="AC28" i="51"/>
  <c r="AB28" i="51"/>
  <c r="AA28" i="51"/>
  <c r="Z28" i="51"/>
  <c r="Y28" i="51"/>
  <c r="X28" i="51"/>
  <c r="W28" i="51"/>
  <c r="R28" i="51"/>
  <c r="Q28" i="51"/>
  <c r="P28" i="51"/>
  <c r="O28" i="51"/>
  <c r="N28" i="51"/>
  <c r="M28" i="51"/>
  <c r="L28" i="51"/>
  <c r="K28" i="51"/>
  <c r="J28" i="51"/>
  <c r="I28" i="51"/>
  <c r="H28" i="51"/>
  <c r="G28" i="51"/>
  <c r="F28" i="51"/>
  <c r="E28" i="51"/>
  <c r="D28" i="51"/>
  <c r="AP27" i="51"/>
  <c r="AO27" i="51"/>
  <c r="AN27" i="51"/>
  <c r="AP26" i="51"/>
  <c r="AO26" i="51"/>
  <c r="AN26" i="51"/>
  <c r="AK25" i="51"/>
  <c r="AK30" i="51" s="1"/>
  <c r="AJ25" i="51"/>
  <c r="AI25" i="51"/>
  <c r="AI30" i="51" s="1"/>
  <c r="AH25" i="51"/>
  <c r="AH30" i="51" s="1"/>
  <c r="AG25" i="51"/>
  <c r="AG30" i="51" s="1"/>
  <c r="AF25" i="51"/>
  <c r="AE25" i="51"/>
  <c r="AE30" i="51" s="1"/>
  <c r="AD25" i="51"/>
  <c r="AD30" i="51" s="1"/>
  <c r="AC25" i="51"/>
  <c r="AC30" i="51" s="1"/>
  <c r="AB25" i="51"/>
  <c r="AA25" i="51"/>
  <c r="AA30" i="51" s="1"/>
  <c r="Z25" i="51"/>
  <c r="Z30" i="51" s="1"/>
  <c r="Y25" i="51"/>
  <c r="Y30" i="51" s="1"/>
  <c r="X25" i="51"/>
  <c r="W25" i="51"/>
  <c r="W30" i="51" s="1"/>
  <c r="R25" i="51"/>
  <c r="R30" i="51" s="1"/>
  <c r="Q25" i="51"/>
  <c r="Q30" i="51" s="1"/>
  <c r="P25" i="51"/>
  <c r="O25" i="51"/>
  <c r="O30" i="51" s="1"/>
  <c r="N25" i="51"/>
  <c r="N30" i="51" s="1"/>
  <c r="M25" i="51"/>
  <c r="M30" i="51" s="1"/>
  <c r="L25" i="51"/>
  <c r="K25" i="51"/>
  <c r="K30" i="51" s="1"/>
  <c r="J25" i="51"/>
  <c r="J30" i="51" s="1"/>
  <c r="I25" i="51"/>
  <c r="I30" i="51" s="1"/>
  <c r="H25" i="51"/>
  <c r="G25" i="51"/>
  <c r="G30" i="51" s="1"/>
  <c r="F25" i="51"/>
  <c r="F30" i="51" s="1"/>
  <c r="E25" i="51"/>
  <c r="E30" i="51" s="1"/>
  <c r="D25" i="51"/>
  <c r="AP24" i="51"/>
  <c r="AO24" i="51"/>
  <c r="AN24" i="51"/>
  <c r="AP23" i="51"/>
  <c r="AO23" i="51"/>
  <c r="AN23" i="51"/>
  <c r="AP22" i="51"/>
  <c r="AO22" i="51"/>
  <c r="AN22" i="51"/>
  <c r="AK21" i="51"/>
  <c r="AJ21" i="51"/>
  <c r="AI21" i="51"/>
  <c r="AH21" i="51"/>
  <c r="AG21" i="51"/>
  <c r="AF21" i="51"/>
  <c r="AE21" i="51"/>
  <c r="AD21" i="51"/>
  <c r="AC21" i="51"/>
  <c r="AB21" i="51"/>
  <c r="AA21" i="51"/>
  <c r="Z21" i="51"/>
  <c r="Y21" i="51"/>
  <c r="X21" i="51"/>
  <c r="W21" i="51"/>
  <c r="R21" i="51"/>
  <c r="Q21" i="51"/>
  <c r="P21" i="51"/>
  <c r="O21" i="51"/>
  <c r="N21" i="51"/>
  <c r="M21" i="51"/>
  <c r="L21" i="51"/>
  <c r="K21" i="51"/>
  <c r="J21" i="51"/>
  <c r="I21" i="51"/>
  <c r="H21" i="51"/>
  <c r="G21" i="51"/>
  <c r="F21" i="51"/>
  <c r="E21" i="51"/>
  <c r="D21" i="51"/>
  <c r="AP20" i="51"/>
  <c r="AO20" i="51"/>
  <c r="AN20" i="51"/>
  <c r="AP19" i="51"/>
  <c r="AO19" i="51"/>
  <c r="AN19" i="51"/>
  <c r="AP18" i="51"/>
  <c r="AO18" i="51"/>
  <c r="AN18" i="51"/>
  <c r="AP17" i="51"/>
  <c r="AO17" i="51"/>
  <c r="AN17" i="51"/>
  <c r="AK16" i="51"/>
  <c r="AJ16" i="51"/>
  <c r="AI16" i="51"/>
  <c r="AH16" i="51"/>
  <c r="AG16" i="51"/>
  <c r="AF16" i="51"/>
  <c r="AE16" i="51"/>
  <c r="AD16" i="51"/>
  <c r="AC16" i="51"/>
  <c r="AB16" i="51"/>
  <c r="AA16" i="51"/>
  <c r="Z16" i="51"/>
  <c r="Y16" i="51"/>
  <c r="X16" i="51"/>
  <c r="W16" i="51"/>
  <c r="R16" i="51"/>
  <c r="Q16" i="51"/>
  <c r="P16" i="51"/>
  <c r="O16" i="51"/>
  <c r="N16" i="51"/>
  <c r="M16" i="51"/>
  <c r="L16" i="51"/>
  <c r="K16" i="51"/>
  <c r="J16" i="51"/>
  <c r="I16" i="51"/>
  <c r="H16" i="51"/>
  <c r="G16" i="51"/>
  <c r="F16" i="51"/>
  <c r="E16" i="51"/>
  <c r="D16" i="51"/>
  <c r="AP15" i="51"/>
  <c r="AO15" i="51"/>
  <c r="AN15" i="51"/>
  <c r="AP14" i="51"/>
  <c r="AO14" i="51"/>
  <c r="AN14" i="51"/>
  <c r="AP13" i="51"/>
  <c r="AO13" i="51"/>
  <c r="AN13" i="51"/>
  <c r="AP12" i="51"/>
  <c r="AO12" i="51"/>
  <c r="AN12" i="51"/>
  <c r="AP11" i="51"/>
  <c r="AP58" i="51" s="1"/>
  <c r="AO11" i="51"/>
  <c r="AO58" i="51" s="1"/>
  <c r="AN11" i="51"/>
  <c r="AN58" i="51" s="1"/>
  <c r="AE41" i="50"/>
  <c r="AD41" i="50"/>
  <c r="AC41" i="50"/>
  <c r="AB41" i="50"/>
  <c r="AA41" i="50"/>
  <c r="Z41" i="50"/>
  <c r="Y41" i="50"/>
  <c r="X41" i="50"/>
  <c r="W41" i="50"/>
  <c r="V41" i="50"/>
  <c r="U41" i="50"/>
  <c r="T41" i="50"/>
  <c r="S41" i="50"/>
  <c r="R41" i="50"/>
  <c r="Q41" i="50"/>
  <c r="P41" i="50"/>
  <c r="O41" i="50"/>
  <c r="AD30" i="50"/>
  <c r="AC30" i="50"/>
  <c r="AE30" i="50" s="1"/>
  <c r="AB29" i="50"/>
  <c r="AB31" i="50" s="1"/>
  <c r="AA29" i="50"/>
  <c r="Z29" i="50"/>
  <c r="Y29" i="50"/>
  <c r="X29" i="50"/>
  <c r="X31" i="50" s="1"/>
  <c r="W29" i="50"/>
  <c r="V29" i="50"/>
  <c r="U29" i="50"/>
  <c r="T29" i="50"/>
  <c r="T31" i="50" s="1"/>
  <c r="S29" i="50"/>
  <c r="R29" i="50"/>
  <c r="Q29" i="50"/>
  <c r="P29" i="50"/>
  <c r="P31" i="50" s="1"/>
  <c r="O29" i="50"/>
  <c r="AD28" i="50"/>
  <c r="AC28" i="50"/>
  <c r="AE28" i="50" s="1"/>
  <c r="AE27" i="50"/>
  <c r="AD27" i="50"/>
  <c r="AD29" i="50" s="1"/>
  <c r="AC27" i="50"/>
  <c r="AC29" i="50" s="1"/>
  <c r="AB26" i="50"/>
  <c r="AA26" i="50"/>
  <c r="AA31" i="50" s="1"/>
  <c r="AA10" i="50" s="1"/>
  <c r="Z26" i="50"/>
  <c r="Z31" i="50" s="1"/>
  <c r="Y26" i="50"/>
  <c r="Y31" i="50" s="1"/>
  <c r="X26" i="50"/>
  <c r="W26" i="50"/>
  <c r="W31" i="50" s="1"/>
  <c r="W10" i="50" s="1"/>
  <c r="V26" i="50"/>
  <c r="V31" i="50" s="1"/>
  <c r="U26" i="50"/>
  <c r="U31" i="50" s="1"/>
  <c r="T26" i="50"/>
  <c r="S26" i="50"/>
  <c r="S31" i="50" s="1"/>
  <c r="S10" i="50" s="1"/>
  <c r="R26" i="50"/>
  <c r="R31" i="50" s="1"/>
  <c r="Q26" i="50"/>
  <c r="Q31" i="50" s="1"/>
  <c r="P26" i="50"/>
  <c r="O26" i="50"/>
  <c r="O31" i="50" s="1"/>
  <c r="O10" i="50" s="1"/>
  <c r="AE25" i="50"/>
  <c r="AD25" i="50"/>
  <c r="AC25" i="50"/>
  <c r="AE24" i="50"/>
  <c r="AD24" i="50"/>
  <c r="AD26" i="50" s="1"/>
  <c r="AC24" i="50"/>
  <c r="AC26" i="50" s="1"/>
  <c r="AD23" i="50"/>
  <c r="AC23" i="50"/>
  <c r="AC31" i="50" s="1"/>
  <c r="AB22" i="50"/>
  <c r="AA22" i="50"/>
  <c r="Z22" i="50"/>
  <c r="Y22" i="50"/>
  <c r="X22" i="50"/>
  <c r="W22" i="50"/>
  <c r="V22" i="50"/>
  <c r="U22" i="50"/>
  <c r="T22" i="50"/>
  <c r="S22" i="50"/>
  <c r="R22" i="50"/>
  <c r="Q22" i="50"/>
  <c r="P22" i="50"/>
  <c r="O22" i="50"/>
  <c r="AD21" i="50"/>
  <c r="AC21" i="50"/>
  <c r="AE21" i="50" s="1"/>
  <c r="AD20" i="50"/>
  <c r="AD22" i="50" s="1"/>
  <c r="AC20" i="50"/>
  <c r="AE20" i="50" s="1"/>
  <c r="AE19" i="50"/>
  <c r="AD19" i="50"/>
  <c r="AC19" i="50"/>
  <c r="AE18" i="50"/>
  <c r="AD18" i="50"/>
  <c r="AC18" i="50"/>
  <c r="AD17" i="50"/>
  <c r="AB17" i="50"/>
  <c r="AA17" i="50"/>
  <c r="Z17" i="50"/>
  <c r="Z10" i="50" s="1"/>
  <c r="Y17" i="50"/>
  <c r="Y10" i="50" s="1"/>
  <c r="X17" i="50"/>
  <c r="W17" i="50"/>
  <c r="V17" i="50"/>
  <c r="V10" i="50" s="1"/>
  <c r="U17" i="50"/>
  <c r="U10" i="50" s="1"/>
  <c r="T17" i="50"/>
  <c r="S17" i="50"/>
  <c r="R17" i="50"/>
  <c r="R10" i="50" s="1"/>
  <c r="Q17" i="50"/>
  <c r="Q10" i="50" s="1"/>
  <c r="P17" i="50"/>
  <c r="O17" i="50"/>
  <c r="AE16" i="50"/>
  <c r="AD16" i="50"/>
  <c r="AC16" i="50"/>
  <c r="AD14" i="50"/>
  <c r="AC14" i="50"/>
  <c r="AC17" i="50" s="1"/>
  <c r="AD13" i="50"/>
  <c r="AC13" i="50"/>
  <c r="AE13" i="50" s="1"/>
  <c r="AE12" i="50"/>
  <c r="AD12" i="50"/>
  <c r="AC12" i="50"/>
  <c r="N10" i="50"/>
  <c r="M10" i="50"/>
  <c r="L10" i="50"/>
  <c r="K10" i="50"/>
  <c r="J10" i="50"/>
  <c r="H10" i="50"/>
  <c r="G10" i="50"/>
  <c r="F10" i="50"/>
  <c r="E10" i="50"/>
  <c r="AB32" i="52" l="1"/>
  <c r="AF30" i="52"/>
  <c r="AG30" i="52" s="1"/>
  <c r="AG32" i="52" s="1"/>
  <c r="P48" i="52"/>
  <c r="Q48" i="52" s="1"/>
  <c r="Z32" i="52"/>
  <c r="P49" i="51"/>
  <c r="AD31" i="50"/>
  <c r="AE17" i="50"/>
  <c r="AE26" i="50"/>
  <c r="AE29" i="50"/>
  <c r="AD10" i="50"/>
  <c r="P10" i="50"/>
  <c r="T10" i="50"/>
  <c r="X10" i="50"/>
  <c r="AB10" i="50"/>
  <c r="AC22" i="50"/>
  <c r="AE22" i="50" s="1"/>
  <c r="AE14" i="50"/>
  <c r="AE23" i="50"/>
  <c r="T6" i="42"/>
  <c r="T6" i="41"/>
  <c r="T6" i="40"/>
  <c r="BP69" i="30"/>
  <c r="AC57" i="29"/>
  <c r="AC56" i="29"/>
  <c r="AC55" i="29"/>
  <c r="AC54" i="29"/>
  <c r="AC53" i="29"/>
  <c r="AC52" i="29"/>
  <c r="AC51" i="29"/>
  <c r="AC50" i="29"/>
  <c r="AC49" i="29"/>
  <c r="AC48" i="29"/>
  <c r="AC47" i="29"/>
  <c r="AC46" i="29"/>
  <c r="AC45" i="29"/>
  <c r="AC44" i="29"/>
  <c r="AC43" i="29"/>
  <c r="AC42" i="29"/>
  <c r="AC41" i="29"/>
  <c r="AC40" i="29"/>
  <c r="AC39" i="29"/>
  <c r="AC38" i="29"/>
  <c r="AC37" i="29"/>
  <c r="AC36" i="29"/>
  <c r="AC35" i="29"/>
  <c r="AC34" i="29"/>
  <c r="AC33" i="29"/>
  <c r="AC32" i="29"/>
  <c r="AC31" i="29"/>
  <c r="AC30" i="29"/>
  <c r="AC29" i="29"/>
  <c r="AC28" i="29"/>
  <c r="AC27" i="29"/>
  <c r="AC26" i="29"/>
  <c r="AC25" i="29"/>
  <c r="AC24" i="29"/>
  <c r="AC23" i="29"/>
  <c r="AC22" i="29"/>
  <c r="AC21" i="29"/>
  <c r="AC20" i="29"/>
  <c r="AC19" i="29"/>
  <c r="AC18" i="29"/>
  <c r="AC17" i="29"/>
  <c r="AF32" i="52" l="1"/>
  <c r="AE10" i="50"/>
  <c r="AC10" i="50"/>
  <c r="AE31" i="50"/>
</calcChain>
</file>

<file path=xl/sharedStrings.xml><?xml version="1.0" encoding="utf-8"?>
<sst xmlns="http://schemas.openxmlformats.org/spreadsheetml/2006/main" count="4455" uniqueCount="1309">
  <si>
    <t>　　　第１表  　保　険　者　別　一　般　状　況</t>
    <phoneticPr fontId="7"/>
  </si>
  <si>
    <t>事業開始</t>
  </si>
  <si>
    <t>世 帯 数</t>
  </si>
  <si>
    <t>総被保険</t>
  </si>
  <si>
    <t>退職被保</t>
  </si>
  <si>
    <t>未就学児</t>
    <rPh sb="0" eb="3">
      <t>ミシュウガク</t>
    </rPh>
    <rPh sb="3" eb="4">
      <t>ジ</t>
    </rPh>
    <phoneticPr fontId="2"/>
  </si>
  <si>
    <t>就学児</t>
    <rPh sb="0" eb="3">
      <t>シュウガクジ</t>
    </rPh>
    <phoneticPr fontId="2"/>
  </si>
  <si>
    <t>【再掲】</t>
    <rPh sb="1" eb="3">
      <t>サイケイ</t>
    </rPh>
    <phoneticPr fontId="2"/>
  </si>
  <si>
    <t>一世帯当</t>
  </si>
  <si>
    <t>人   口</t>
  </si>
  <si>
    <t>年度末総被</t>
  </si>
  <si>
    <t>加入率</t>
  </si>
  <si>
    <t xml:space="preserve"> その他の保険給付（年度末現在）</t>
  </si>
  <si>
    <t>事  務</t>
  </si>
  <si>
    <t>番号</t>
  </si>
  <si>
    <t>保険者名</t>
  </si>
  <si>
    <t>年 月 日</t>
  </si>
  <si>
    <t xml:space="preserve"> 者数 </t>
  </si>
  <si>
    <t>険者等数</t>
  </si>
  <si>
    <t>～３９歳</t>
    <rPh sb="3" eb="4">
      <t>サイ</t>
    </rPh>
    <phoneticPr fontId="2"/>
  </si>
  <si>
    <t>６４歳</t>
    <rPh sb="2" eb="3">
      <t>サイ</t>
    </rPh>
    <phoneticPr fontId="2"/>
  </si>
  <si>
    <t>65歳以上</t>
    <rPh sb="2" eb="3">
      <t>サイ</t>
    </rPh>
    <rPh sb="3" eb="5">
      <t>イジョウ</t>
    </rPh>
    <phoneticPr fontId="2"/>
  </si>
  <si>
    <t>たり被保数</t>
  </si>
  <si>
    <t>険者の割合</t>
    <rPh sb="0" eb="2">
      <t>ヒホケンシャ</t>
    </rPh>
    <rPh sb="3" eb="5">
      <t>ワリアイ</t>
    </rPh>
    <phoneticPr fontId="2"/>
  </si>
  <si>
    <t>保険者数</t>
  </si>
  <si>
    <t>負担金</t>
  </si>
  <si>
    <t>出産育児</t>
  </si>
  <si>
    <t>葬祭費</t>
  </si>
  <si>
    <t>その他</t>
  </si>
  <si>
    <t>職員数</t>
  </si>
  <si>
    <t>(A)</t>
  </si>
  <si>
    <t>(B)</t>
  </si>
  <si>
    <t>(C)</t>
  </si>
  <si>
    <t>(D)</t>
  </si>
  <si>
    <t>(B)/(A)</t>
  </si>
  <si>
    <t>(C)/(B)</t>
  </si>
  <si>
    <t>の割合</t>
  </si>
  <si>
    <t>一時金</t>
  </si>
  <si>
    <t>世帯</t>
  </si>
  <si>
    <t>人</t>
  </si>
  <si>
    <t>%</t>
  </si>
  <si>
    <t>円</t>
  </si>
  <si>
    <t>－</t>
  </si>
  <si>
    <t>２７</t>
  </si>
  <si>
    <t>２８</t>
  </si>
  <si>
    <t>２９</t>
  </si>
  <si>
    <t>市　計</t>
  </si>
  <si>
    <t>町　計</t>
  </si>
  <si>
    <t>市町計</t>
  </si>
  <si>
    <t>表末の</t>
  </si>
  <si>
    <t>組合計</t>
  </si>
  <si>
    <t>(注)参照</t>
  </si>
  <si>
    <t>神 戸 市</t>
  </si>
  <si>
    <t>―</t>
  </si>
  <si>
    <t>姫 路 市</t>
  </si>
  <si>
    <t>尼 崎 市</t>
  </si>
  <si>
    <t>　○  △</t>
  </si>
  <si>
    <t>明 石 市</t>
  </si>
  <si>
    <t>　○</t>
  </si>
  <si>
    <t>西 宮 市</t>
  </si>
  <si>
    <t>洲 本 市</t>
  </si>
  <si>
    <t>芦 屋 市</t>
  </si>
  <si>
    <t>伊 丹 市</t>
  </si>
  <si>
    <t>相 生 市</t>
  </si>
  <si>
    <t>加古川市</t>
  </si>
  <si>
    <t>赤 穂 市</t>
  </si>
  <si>
    <t>西 脇 市</t>
  </si>
  <si>
    <t>宝 塚 市</t>
  </si>
  <si>
    <t>三 木 市</t>
  </si>
  <si>
    <t>高 砂 市</t>
  </si>
  <si>
    <t>川 西 市</t>
  </si>
  <si>
    <t>小 野 市</t>
  </si>
  <si>
    <t>三 田 市</t>
  </si>
  <si>
    <t>加 西 市</t>
  </si>
  <si>
    <t>猪名川町</t>
  </si>
  <si>
    <t>加 東 市</t>
    <rPh sb="0" eb="1">
      <t>カ</t>
    </rPh>
    <rPh sb="2" eb="3">
      <t>ヒガシ</t>
    </rPh>
    <rPh sb="4" eb="5">
      <t>シ</t>
    </rPh>
    <phoneticPr fontId="7"/>
  </si>
  <si>
    <t>多 可 町</t>
    <rPh sb="0" eb="1">
      <t>タ</t>
    </rPh>
    <rPh sb="2" eb="3">
      <t>カ</t>
    </rPh>
    <rPh sb="4" eb="5">
      <t>マチ</t>
    </rPh>
    <phoneticPr fontId="7"/>
  </si>
  <si>
    <t>稲 美 町</t>
  </si>
  <si>
    <t>播 磨 町</t>
  </si>
  <si>
    <t>市 川 町</t>
  </si>
  <si>
    <t>福 崎 町</t>
  </si>
  <si>
    <t>太 子 町</t>
  </si>
  <si>
    <t>たつの市</t>
    <phoneticPr fontId="7"/>
  </si>
  <si>
    <t>上 郡 町</t>
  </si>
  <si>
    <t>佐 用 町</t>
  </si>
  <si>
    <t>宍 粟 市</t>
    <rPh sb="0" eb="1">
      <t>シシ</t>
    </rPh>
    <rPh sb="2" eb="3">
      <t>アワ</t>
    </rPh>
    <rPh sb="4" eb="5">
      <t>シ</t>
    </rPh>
    <phoneticPr fontId="7"/>
  </si>
  <si>
    <t>香 美 町</t>
    <rPh sb="0" eb="1">
      <t>カオリ</t>
    </rPh>
    <rPh sb="2" eb="3">
      <t>ビ</t>
    </rPh>
    <rPh sb="4" eb="5">
      <t>マチ</t>
    </rPh>
    <phoneticPr fontId="7"/>
  </si>
  <si>
    <t>新温泉町</t>
    <rPh sb="0" eb="1">
      <t>シン</t>
    </rPh>
    <rPh sb="1" eb="3">
      <t>オンセン</t>
    </rPh>
    <rPh sb="3" eb="4">
      <t>マチ</t>
    </rPh>
    <phoneticPr fontId="7"/>
  </si>
  <si>
    <t>養 父 市</t>
    <rPh sb="4" eb="5">
      <t>シ</t>
    </rPh>
    <phoneticPr fontId="7"/>
  </si>
  <si>
    <t>朝 来 市</t>
    <rPh sb="0" eb="1">
      <t>アサ</t>
    </rPh>
    <rPh sb="2" eb="3">
      <t>ライ</t>
    </rPh>
    <rPh sb="4" eb="5">
      <t>シ</t>
    </rPh>
    <phoneticPr fontId="7"/>
  </si>
  <si>
    <t>丹 波 市</t>
    <rPh sb="0" eb="1">
      <t>タン</t>
    </rPh>
    <rPh sb="2" eb="3">
      <t>ナミ</t>
    </rPh>
    <rPh sb="4" eb="5">
      <t>シ</t>
    </rPh>
    <phoneticPr fontId="7"/>
  </si>
  <si>
    <t>淡 路 市</t>
    <rPh sb="0" eb="1">
      <t>タン</t>
    </rPh>
    <rPh sb="2" eb="3">
      <t>ロ</t>
    </rPh>
    <rPh sb="4" eb="5">
      <t>シ</t>
    </rPh>
    <phoneticPr fontId="7"/>
  </si>
  <si>
    <t xml:space="preserve"> 南あわじ市</t>
  </si>
  <si>
    <t>豊 岡 市</t>
  </si>
  <si>
    <t>(注)１ （A）（B）（C）（D）（E）（F）（G）（H）（Ｉ）の各欄は、年間平均</t>
    <phoneticPr fontId="7"/>
  </si>
  <si>
    <t>　　２　人口（J）欄及び加入率（K）／（J）については、平成３１年４月１日現在</t>
    <rPh sb="4" eb="6">
      <t>ジンコウ</t>
    </rPh>
    <rPh sb="10" eb="11">
      <t>オヨ</t>
    </rPh>
    <rPh sb="12" eb="15">
      <t>カニュウリツ</t>
    </rPh>
    <phoneticPr fontId="7"/>
  </si>
  <si>
    <t>　　３　朝来市は、生野町、和田山町、山東町、朝来町が平成１７年４月１日に合併</t>
    <rPh sb="4" eb="6">
      <t>アサゴ</t>
    </rPh>
    <rPh sb="6" eb="7">
      <t>シ</t>
    </rPh>
    <rPh sb="9" eb="12">
      <t>イカノチョウ</t>
    </rPh>
    <rPh sb="13" eb="16">
      <t>ワダヤマ</t>
    </rPh>
    <rPh sb="16" eb="17">
      <t>チョウ</t>
    </rPh>
    <rPh sb="18" eb="20">
      <t>サントウ</t>
    </rPh>
    <rPh sb="20" eb="21">
      <t>チョウ</t>
    </rPh>
    <rPh sb="22" eb="24">
      <t>アサゴ</t>
    </rPh>
    <rPh sb="24" eb="25">
      <t>チョウ</t>
    </rPh>
    <rPh sb="26" eb="28">
      <t>ヘイセイ</t>
    </rPh>
    <rPh sb="30" eb="31">
      <t>ネン</t>
    </rPh>
    <rPh sb="32" eb="33">
      <t>ツキ</t>
    </rPh>
    <rPh sb="34" eb="35">
      <t>ヒ</t>
    </rPh>
    <rPh sb="36" eb="38">
      <t>ガッペイ</t>
    </rPh>
    <phoneticPr fontId="7"/>
  </si>
  <si>
    <t>　　  　佐用町は、旧佐用町、上月町、南光町、三日月町が平成１７年１０月１日に合併</t>
    <rPh sb="5" eb="7">
      <t>サヨウ</t>
    </rPh>
    <rPh sb="7" eb="8">
      <t>マチ</t>
    </rPh>
    <rPh sb="10" eb="11">
      <t>キュウ</t>
    </rPh>
    <rPh sb="11" eb="14">
      <t>サヨウチョウ</t>
    </rPh>
    <rPh sb="15" eb="16">
      <t>ウエ</t>
    </rPh>
    <rPh sb="16" eb="17">
      <t>ツキ</t>
    </rPh>
    <rPh sb="17" eb="18">
      <t>チョウ</t>
    </rPh>
    <rPh sb="19" eb="21">
      <t>ナンコウ</t>
    </rPh>
    <rPh sb="21" eb="22">
      <t>マチ</t>
    </rPh>
    <rPh sb="23" eb="26">
      <t>ミカヅキ</t>
    </rPh>
    <rPh sb="26" eb="27">
      <t>マチ</t>
    </rPh>
    <rPh sb="28" eb="30">
      <t>ヘイセイ</t>
    </rPh>
    <rPh sb="32" eb="33">
      <t>ネン</t>
    </rPh>
    <rPh sb="35" eb="36">
      <t>ツキ</t>
    </rPh>
    <rPh sb="37" eb="38">
      <t>ヒ</t>
    </rPh>
    <rPh sb="39" eb="41">
      <t>ガッペイ</t>
    </rPh>
    <phoneticPr fontId="7"/>
  </si>
  <si>
    <t>６５～</t>
  </si>
  <si>
    <t>７０～</t>
  </si>
  <si>
    <t>介護2号被保</t>
    <rPh sb="0" eb="2">
      <t>カイゴ</t>
    </rPh>
    <rPh sb="3" eb="4">
      <t>ゴウ</t>
    </rPh>
    <rPh sb="4" eb="6">
      <t>ヒホケンシャ</t>
    </rPh>
    <phoneticPr fontId="2"/>
  </si>
  <si>
    <t>年度末総被</t>
    <rPh sb="0" eb="3">
      <t>ネンドマツ</t>
    </rPh>
    <rPh sb="3" eb="4">
      <t>ソウスウ</t>
    </rPh>
    <rPh sb="4" eb="5">
      <t>ヒ</t>
    </rPh>
    <phoneticPr fontId="2"/>
  </si>
  <si>
    <t>６９歳</t>
    <rPh sb="2" eb="3">
      <t>サイ</t>
    </rPh>
    <phoneticPr fontId="1"/>
  </si>
  <si>
    <t>７４歳</t>
    <rPh sb="2" eb="3">
      <t>サイ</t>
    </rPh>
    <phoneticPr fontId="1"/>
  </si>
  <si>
    <t>保険者数</t>
    <rPh sb="0" eb="3">
      <t>ホケンシャ</t>
    </rPh>
    <rPh sb="3" eb="4">
      <t>スウ</t>
    </rPh>
    <phoneticPr fontId="2"/>
  </si>
  <si>
    <t xml:space="preserve">         一部負担金の割合</t>
  </si>
  <si>
    <t>(G)</t>
  </si>
  <si>
    <t>(H)</t>
  </si>
  <si>
    <t>（３歳未満、７０歳以上除く）</t>
    <rPh sb="2" eb="3">
      <t>サイ</t>
    </rPh>
    <rPh sb="3" eb="5">
      <t>ミマン</t>
    </rPh>
    <rPh sb="8" eb="9">
      <t>サイ</t>
    </rPh>
    <rPh sb="9" eb="11">
      <t>イジョウ</t>
    </rPh>
    <rPh sb="11" eb="12">
      <t>ノゾ</t>
    </rPh>
    <phoneticPr fontId="2"/>
  </si>
  <si>
    <t>世帯</t>
    <rPh sb="0" eb="2">
      <t>セタイ</t>
    </rPh>
    <phoneticPr fontId="2"/>
  </si>
  <si>
    <t>人</t>
    <rPh sb="0" eb="1">
      <t>ニン</t>
    </rPh>
    <phoneticPr fontId="2"/>
  </si>
  <si>
    <t>兵庫食糧</t>
  </si>
  <si>
    <t>S25.10. 1</t>
    <phoneticPr fontId="7"/>
  </si>
  <si>
    <t>経組100,000</t>
  </si>
  <si>
    <t>従組 80,000</t>
  </si>
  <si>
    <t>家   70,000</t>
  </si>
  <si>
    <t>食　　品</t>
  </si>
  <si>
    <t>甲 　60,000</t>
  </si>
  <si>
    <t xml:space="preserve">埋葬手当     </t>
  </si>
  <si>
    <t>乙   55,000</t>
  </si>
  <si>
    <t>3年以上(組)</t>
  </si>
  <si>
    <t>家 　50,000</t>
  </si>
  <si>
    <t>歯科医師</t>
  </si>
  <si>
    <t>S32. 1. 1</t>
    <phoneticPr fontId="7"/>
  </si>
  <si>
    <r>
      <t>甲</t>
    </r>
    <r>
      <rPr>
        <sz val="11"/>
        <color theme="1"/>
        <rFont val="ＭＳ Ｐゴシック"/>
        <family val="2"/>
        <scheme val="minor"/>
      </rPr>
      <t xml:space="preserve">  200,000</t>
    </r>
    <rPh sb="0" eb="1">
      <t>コウ</t>
    </rPh>
    <phoneticPr fontId="2"/>
  </si>
  <si>
    <t>その他</t>
    <rPh sb="2" eb="3">
      <t>タ</t>
    </rPh>
    <phoneticPr fontId="2"/>
  </si>
  <si>
    <t>医　　師</t>
  </si>
  <si>
    <t>S32. 4.25</t>
    <phoneticPr fontId="7"/>
  </si>
  <si>
    <t>組  500,000</t>
  </si>
  <si>
    <t>傷病手当(組)
（２年以上加入）</t>
    <rPh sb="10" eb="13">
      <t>ネンイジョウ</t>
    </rPh>
    <rPh sb="13" eb="15">
      <t>カニュウ</t>
    </rPh>
    <phoneticPr fontId="2"/>
  </si>
  <si>
    <t xml:space="preserve">准  300,000 </t>
  </si>
  <si>
    <t>入院</t>
    <rPh sb="0" eb="2">
      <t>ニュウイン</t>
    </rPh>
    <phoneticPr fontId="2"/>
  </si>
  <si>
    <t xml:space="preserve">家  200,000 </t>
  </si>
  <si>
    <t>葬祭一時金</t>
    <rPh sb="0" eb="2">
      <t>ソウサイ</t>
    </rPh>
    <rPh sb="2" eb="5">
      <t>イチジキン</t>
    </rPh>
    <phoneticPr fontId="2"/>
  </si>
  <si>
    <t>自宅療養</t>
    <rPh sb="0" eb="2">
      <t>ジタク</t>
    </rPh>
    <rPh sb="2" eb="4">
      <t>リョウヨウ</t>
    </rPh>
    <phoneticPr fontId="2"/>
  </si>
  <si>
    <t>（２年以上の加入で組合員が傷病手当金を受けない場合加算）</t>
    <rPh sb="2" eb="5">
      <t>ネンイジョウ</t>
    </rPh>
    <rPh sb="6" eb="8">
      <t>カニュウ</t>
    </rPh>
    <rPh sb="9" eb="12">
      <t>クミアイイン</t>
    </rPh>
    <rPh sb="13" eb="15">
      <t>ショウビョウ</t>
    </rPh>
    <rPh sb="15" eb="18">
      <t>テアテキン</t>
    </rPh>
    <rPh sb="19" eb="20">
      <t>ウ</t>
    </rPh>
    <rPh sb="23" eb="25">
      <t>バアイ</t>
    </rPh>
    <rPh sb="25" eb="27">
      <t>カサン</t>
    </rPh>
    <phoneticPr fontId="2"/>
  </si>
  <si>
    <t>傷病手当（准、入院）
（１年以上加入）
4,000×180日
出産手当金
3,000×90日</t>
    <rPh sb="0" eb="2">
      <t>ショウビョウ</t>
    </rPh>
    <rPh sb="2" eb="4">
      <t>テアテ</t>
    </rPh>
    <rPh sb="5" eb="6">
      <t>ジュン</t>
    </rPh>
    <rPh sb="7" eb="9">
      <t>ニュウイン</t>
    </rPh>
    <rPh sb="13" eb="16">
      <t>ネンイジョウ</t>
    </rPh>
    <rPh sb="16" eb="18">
      <t>カニュウ</t>
    </rPh>
    <rPh sb="29" eb="30">
      <t>ニチ</t>
    </rPh>
    <rPh sb="31" eb="33">
      <t>シュッサン</t>
    </rPh>
    <rPh sb="33" eb="36">
      <t>テアテキン</t>
    </rPh>
    <rPh sb="45" eb="46">
      <t>ニチ</t>
    </rPh>
    <phoneticPr fontId="2"/>
  </si>
  <si>
    <t>○  △（現物）</t>
    <rPh sb="5" eb="7">
      <t>ゲンブツ</t>
    </rPh>
    <phoneticPr fontId="2"/>
  </si>
  <si>
    <t>薬 剤 師</t>
  </si>
  <si>
    <t>S33. 2.20</t>
    <phoneticPr fontId="7"/>
  </si>
  <si>
    <t>兵庫建設</t>
  </si>
  <si>
    <t>S45. 8. 1</t>
    <phoneticPr fontId="7"/>
  </si>
  <si>
    <t xml:space="preserve">組   60,000 </t>
  </si>
  <si>
    <t>傷病手当(組)</t>
  </si>
  <si>
    <t>他   40,000</t>
  </si>
  <si>
    <t>通院</t>
  </si>
  <si>
    <t>1,500×40日</t>
  </si>
  <si>
    <t>入院</t>
  </si>
  <si>
    <t>出産手当(組)</t>
  </si>
  <si>
    <t>入院外</t>
    <rPh sb="2" eb="3">
      <t>ガイ</t>
    </rPh>
    <phoneticPr fontId="2"/>
  </si>
  <si>
    <r>
      <t>3</t>
    </r>
    <r>
      <rPr>
        <sz val="10"/>
        <rFont val="ＭＳ 明朝"/>
        <family val="1"/>
        <charset val="128"/>
      </rPr>
      <t>,500×40日
療養付加給付金</t>
    </r>
    <rPh sb="10" eb="12">
      <t>リョウヨウ</t>
    </rPh>
    <rPh sb="12" eb="14">
      <t>フカ</t>
    </rPh>
    <rPh sb="14" eb="17">
      <t>キュウフキン</t>
    </rPh>
    <phoneticPr fontId="2"/>
  </si>
  <si>
    <t>(注) １ （A）（B）（C）（D）（E）（F）（G）（H）（Ｉ）の各欄は、年間平均</t>
    <phoneticPr fontId="7"/>
  </si>
  <si>
    <t>※　出産育児一時金「420,000円」とあるのは、産科医療補償制度</t>
    <rPh sb="2" eb="4">
      <t>シュッサン</t>
    </rPh>
    <rPh sb="4" eb="6">
      <t>イクジ</t>
    </rPh>
    <rPh sb="6" eb="9">
      <t>イチジキン</t>
    </rPh>
    <rPh sb="17" eb="18">
      <t>エン</t>
    </rPh>
    <rPh sb="25" eb="27">
      <t>サンカ</t>
    </rPh>
    <rPh sb="27" eb="29">
      <t>イリョウ</t>
    </rPh>
    <rPh sb="29" eb="31">
      <t>ホショウ</t>
    </rPh>
    <rPh sb="31" eb="33">
      <t>セイド</t>
    </rPh>
    <phoneticPr fontId="2"/>
  </si>
  <si>
    <t>　　 ２　一部負担金の割合の欄における記号は次のとおり。　</t>
    <rPh sb="19" eb="21">
      <t>キゴウ</t>
    </rPh>
    <rPh sb="22" eb="23">
      <t>ツギ</t>
    </rPh>
    <phoneticPr fontId="7"/>
  </si>
  <si>
    <t>　非該当分は「404,000円」である。</t>
    <rPh sb="1" eb="2">
      <t>ヒ</t>
    </rPh>
    <rPh sb="2" eb="4">
      <t>ガイトウ</t>
    </rPh>
    <rPh sb="4" eb="5">
      <t>ブン</t>
    </rPh>
    <rPh sb="14" eb="15">
      <t>エン</t>
    </rPh>
    <phoneticPr fontId="2"/>
  </si>
  <si>
    <t>　　 ３　組は組合員、甲は甲種組合員（歯科医師、食品にあっては事業主）、乙は乙種組合員</t>
    <rPh sb="19" eb="23">
      <t>シカイシ</t>
    </rPh>
    <rPh sb="24" eb="26">
      <t>ショクヒン</t>
    </rPh>
    <rPh sb="31" eb="34">
      <t>ジギョウヌシ</t>
    </rPh>
    <rPh sb="36" eb="37">
      <t>オツ</t>
    </rPh>
    <rPh sb="38" eb="39">
      <t>オツ</t>
    </rPh>
    <rPh sb="39" eb="40">
      <t>シュ</t>
    </rPh>
    <rPh sb="40" eb="43">
      <t>クミアイイン</t>
    </rPh>
    <phoneticPr fontId="7"/>
  </si>
  <si>
    <t>　　　　（甲に使用されている者）、家は家族、経組は経営者である組合員、従組は従業員で</t>
    <phoneticPr fontId="7"/>
  </si>
  <si>
    <t>　　　　　ある組合員</t>
    <phoneticPr fontId="7"/>
  </si>
  <si>
    <t>　　 ４　その他の保険給付の欄の記号は、次のとおり。</t>
    <phoneticPr fontId="7"/>
  </si>
  <si>
    <t xml:space="preserve"> 　　　　○：感染症の予防及び感染症の患者に対する医療に関する法律第３７条の２適用の</t>
    <rPh sb="7" eb="10">
      <t>カンセンショウ</t>
    </rPh>
    <rPh sb="11" eb="13">
      <t>ヨボウ</t>
    </rPh>
    <rPh sb="13" eb="14">
      <t>オヨ</t>
    </rPh>
    <rPh sb="15" eb="18">
      <t>カンセンショウ</t>
    </rPh>
    <rPh sb="19" eb="21">
      <t>カンジャ</t>
    </rPh>
    <rPh sb="22" eb="23">
      <t>タイ</t>
    </rPh>
    <rPh sb="25" eb="27">
      <t>イリョウ</t>
    </rPh>
    <rPh sb="28" eb="29">
      <t>カン</t>
    </rPh>
    <rPh sb="31" eb="33">
      <t>ホウリツ</t>
    </rPh>
    <rPh sb="33" eb="34">
      <t>ダイ</t>
    </rPh>
    <rPh sb="36" eb="37">
      <t>ジョウ</t>
    </rPh>
    <rPh sb="39" eb="41">
      <t>テキヨウ</t>
    </rPh>
    <phoneticPr fontId="7"/>
  </si>
  <si>
    <t xml:space="preserve"> 　　　　　　結核医療付加金支給</t>
    <rPh sb="14" eb="16">
      <t>シキュウ</t>
    </rPh>
    <phoneticPr fontId="7"/>
  </si>
  <si>
    <t>　　 　　□：感染症の予防及び感染症の患者に対する医療に関する法律第３７条適用の</t>
    <rPh sb="7" eb="10">
      <t>カンセンショウ</t>
    </rPh>
    <rPh sb="11" eb="13">
      <t>ヨボウ</t>
    </rPh>
    <rPh sb="13" eb="14">
      <t>オヨ</t>
    </rPh>
    <rPh sb="15" eb="18">
      <t>カンセンショウ</t>
    </rPh>
    <rPh sb="19" eb="21">
      <t>カンジャ</t>
    </rPh>
    <rPh sb="22" eb="23">
      <t>タイ</t>
    </rPh>
    <rPh sb="25" eb="27">
      <t>イリョウ</t>
    </rPh>
    <rPh sb="28" eb="29">
      <t>カン</t>
    </rPh>
    <rPh sb="31" eb="33">
      <t>ホウリツ</t>
    </rPh>
    <rPh sb="33" eb="34">
      <t>ダイ</t>
    </rPh>
    <rPh sb="36" eb="37">
      <t>ジョウ</t>
    </rPh>
    <rPh sb="37" eb="39">
      <t>テキヨウ</t>
    </rPh>
    <phoneticPr fontId="7"/>
  </si>
  <si>
    <t>　　　　 △：障害者自立支援法施行令第１条第３項に規定された医療に係る精神医療付加金</t>
    <rPh sb="7" eb="10">
      <t>ショウガイシャ</t>
    </rPh>
    <rPh sb="10" eb="12">
      <t>ジリツ</t>
    </rPh>
    <rPh sb="12" eb="15">
      <t>シエンホウ</t>
    </rPh>
    <rPh sb="15" eb="18">
      <t>セコウレイ</t>
    </rPh>
    <rPh sb="18" eb="19">
      <t>ダイ</t>
    </rPh>
    <rPh sb="20" eb="21">
      <t>ジョウ</t>
    </rPh>
    <rPh sb="21" eb="22">
      <t>ダイ</t>
    </rPh>
    <rPh sb="23" eb="24">
      <t>コウ</t>
    </rPh>
    <rPh sb="25" eb="27">
      <t>キテイ</t>
    </rPh>
    <rPh sb="30" eb="32">
      <t>イリョウ</t>
    </rPh>
    <rPh sb="33" eb="34">
      <t>カカ</t>
    </rPh>
    <rPh sb="35" eb="37">
      <t>セイシン</t>
    </rPh>
    <rPh sb="37" eb="39">
      <t>イリョウ</t>
    </rPh>
    <rPh sb="39" eb="42">
      <t>フカキン</t>
    </rPh>
    <phoneticPr fontId="7"/>
  </si>
  <si>
    <t xml:space="preserve">             付加金支給</t>
    <phoneticPr fontId="7"/>
  </si>
  <si>
    <t>　　 ５　「事務職員数」欄は、年度末現在の専任・兼任をあわせた人数</t>
    <phoneticPr fontId="7"/>
  </si>
  <si>
    <t>　　 ６　中央卸国民健康保険組合は平成２８年３月３１日で解散</t>
    <rPh sb="5" eb="7">
      <t>チュウオウ</t>
    </rPh>
    <rPh sb="6" eb="7">
      <t>オロシ</t>
    </rPh>
    <rPh sb="7" eb="9">
      <t>コクミン</t>
    </rPh>
    <rPh sb="9" eb="11">
      <t>ケンコウ</t>
    </rPh>
    <rPh sb="11" eb="13">
      <t>ホケン</t>
    </rPh>
    <rPh sb="13" eb="15">
      <t>クミアイ</t>
    </rPh>
    <rPh sb="16" eb="18">
      <t>ヘイセイ</t>
    </rPh>
    <rPh sb="20" eb="21">
      <t>ネン</t>
    </rPh>
    <rPh sb="22" eb="23">
      <t>ガツ</t>
    </rPh>
    <rPh sb="25" eb="26">
      <t>ニチ</t>
    </rPh>
    <rPh sb="27" eb="29">
      <t>_x0000_㾀ʖ㾀</t>
    </rPh>
    <phoneticPr fontId="7"/>
  </si>
  <si>
    <t>神    戸</t>
  </si>
  <si>
    <t>阪 神 南</t>
    <rPh sb="0" eb="3">
      <t>ハンシン</t>
    </rPh>
    <rPh sb="4" eb="5">
      <t>ミナミ</t>
    </rPh>
    <phoneticPr fontId="7"/>
  </si>
  <si>
    <t>阪 神 北</t>
    <rPh sb="0" eb="3">
      <t>ハンシン</t>
    </rPh>
    <rPh sb="4" eb="5">
      <t>キタ</t>
    </rPh>
    <phoneticPr fontId="7"/>
  </si>
  <si>
    <t>北 播 磨</t>
    <rPh sb="0" eb="1">
      <t>キタ</t>
    </rPh>
    <rPh sb="2" eb="5">
      <t>ハリマ</t>
    </rPh>
    <phoneticPr fontId="7"/>
  </si>
  <si>
    <t>中 播 磨</t>
    <rPh sb="0" eb="1">
      <t>ナカ</t>
    </rPh>
    <rPh sb="2" eb="5">
      <t>ハリマ</t>
    </rPh>
    <phoneticPr fontId="7"/>
  </si>
  <si>
    <t>西 播 磨</t>
    <rPh sb="0" eb="1">
      <t>ニシ</t>
    </rPh>
    <rPh sb="2" eb="5">
      <t>ハリマ</t>
    </rPh>
    <phoneticPr fontId="7"/>
  </si>
  <si>
    <t>淡    路</t>
  </si>
  <si>
    <r>
      <t xml:space="preserve">　　   </t>
    </r>
    <r>
      <rPr>
        <sz val="11"/>
        <rFont val="ＭＳ Ｐゴシック"/>
        <family val="2"/>
        <scheme val="minor"/>
      </rPr>
      <t xml:space="preserve"> </t>
    </r>
    <r>
      <rPr>
        <sz val="10"/>
        <rFont val="ＭＳ 明朝"/>
        <family val="1"/>
        <charset val="128"/>
      </rPr>
      <t>淡路市は、津名町、淡路町、北淡町、一宮町、東浦町が平成１７年４月１日に合併</t>
    </r>
    <rPh sb="6" eb="8">
      <t>アワジ</t>
    </rPh>
    <rPh sb="8" eb="9">
      <t>シ</t>
    </rPh>
    <rPh sb="11" eb="13">
      <t>ツナ</t>
    </rPh>
    <rPh sb="13" eb="14">
      <t>チョウ</t>
    </rPh>
    <rPh sb="15" eb="17">
      <t>アワジ</t>
    </rPh>
    <rPh sb="17" eb="18">
      <t>チョウ</t>
    </rPh>
    <rPh sb="19" eb="21">
      <t>ホクダン</t>
    </rPh>
    <rPh sb="21" eb="22">
      <t>チョウ</t>
    </rPh>
    <rPh sb="23" eb="26">
      <t>イックチョウ</t>
    </rPh>
    <rPh sb="27" eb="30">
      <t>ヒガシウラチョウ</t>
    </rPh>
    <rPh sb="31" eb="33">
      <t>ヘイセイ</t>
    </rPh>
    <rPh sb="35" eb="36">
      <t>ネン</t>
    </rPh>
    <rPh sb="37" eb="38">
      <t>ツキ</t>
    </rPh>
    <rPh sb="39" eb="40">
      <t>ヒ</t>
    </rPh>
    <rPh sb="41" eb="43">
      <t>ガッペイ</t>
    </rPh>
    <phoneticPr fontId="7"/>
  </si>
  <si>
    <r>
      <t xml:space="preserve">　　   </t>
    </r>
    <r>
      <rPr>
        <sz val="11"/>
        <rFont val="ＭＳ Ｐゴシック"/>
        <family val="2"/>
        <scheme val="minor"/>
      </rPr>
      <t xml:space="preserve"> </t>
    </r>
    <r>
      <rPr>
        <sz val="10"/>
        <rFont val="ＭＳ 明朝"/>
        <family val="1"/>
        <charset val="128"/>
      </rPr>
      <t>豊岡市は、旧豊岡市、城崎町、竹野町、日高町、出石町、但東町が平成１７年４月１日</t>
    </r>
    <rPh sb="6" eb="8">
      <t>トヨオカ</t>
    </rPh>
    <rPh sb="8" eb="9">
      <t>シ</t>
    </rPh>
    <rPh sb="11" eb="12">
      <t>キュウ</t>
    </rPh>
    <rPh sb="12" eb="14">
      <t>トヨオカ</t>
    </rPh>
    <rPh sb="14" eb="15">
      <t>シ</t>
    </rPh>
    <rPh sb="16" eb="19">
      <t>シロサキチョウ</t>
    </rPh>
    <rPh sb="20" eb="23">
      <t>タケノマチ</t>
    </rPh>
    <rPh sb="24" eb="27">
      <t>ヒタカチョウ</t>
    </rPh>
    <rPh sb="28" eb="31">
      <t>イズシチョウ</t>
    </rPh>
    <rPh sb="32" eb="34">
      <t>タントウ</t>
    </rPh>
    <rPh sb="34" eb="35">
      <t>チョウ</t>
    </rPh>
    <rPh sb="36" eb="38">
      <t>ヘイセイ</t>
    </rPh>
    <rPh sb="40" eb="41">
      <t>ネン</t>
    </rPh>
    <rPh sb="42" eb="43">
      <t>ツキ</t>
    </rPh>
    <rPh sb="44" eb="45">
      <t>ヒ</t>
    </rPh>
    <phoneticPr fontId="7"/>
  </si>
  <si>
    <r>
      <t xml:space="preserve">　　   </t>
    </r>
    <r>
      <rPr>
        <sz val="11"/>
        <rFont val="ＭＳ Ｐゴシック"/>
        <family val="2"/>
        <scheme val="minor"/>
      </rPr>
      <t xml:space="preserve"> </t>
    </r>
    <r>
      <rPr>
        <sz val="10"/>
        <rFont val="ＭＳ 明朝"/>
        <family val="1"/>
        <charset val="128"/>
      </rPr>
      <t>に合併</t>
    </r>
    <rPh sb="7" eb="9">
      <t>ガッペイ</t>
    </rPh>
    <phoneticPr fontId="7"/>
  </si>
  <si>
    <r>
      <t xml:space="preserve">　　   </t>
    </r>
    <r>
      <rPr>
        <sz val="11"/>
        <rFont val="ＭＳ Ｐゴシック"/>
        <family val="2"/>
        <scheme val="minor"/>
      </rPr>
      <t xml:space="preserve"> </t>
    </r>
    <r>
      <rPr>
        <sz val="10"/>
        <rFont val="ＭＳ 明朝"/>
        <family val="1"/>
        <charset val="128"/>
      </rPr>
      <t>宍粟市は、山崎町、一宮町、波賀町、千種町が平成１７年４月１日に合併</t>
    </r>
    <rPh sb="6" eb="8">
      <t>シソウ</t>
    </rPh>
    <rPh sb="8" eb="9">
      <t>シ</t>
    </rPh>
    <rPh sb="11" eb="13">
      <t>ヤマサキ</t>
    </rPh>
    <rPh sb="13" eb="14">
      <t>チョウ</t>
    </rPh>
    <rPh sb="15" eb="17">
      <t>イチノミヤ</t>
    </rPh>
    <rPh sb="17" eb="18">
      <t>チョウ</t>
    </rPh>
    <rPh sb="19" eb="21">
      <t>ハガ</t>
    </rPh>
    <rPh sb="21" eb="22">
      <t>チョウ</t>
    </rPh>
    <rPh sb="23" eb="26">
      <t>チグサチョウ</t>
    </rPh>
    <rPh sb="27" eb="29">
      <t>ヘイセイ</t>
    </rPh>
    <rPh sb="31" eb="32">
      <t>ネン</t>
    </rPh>
    <rPh sb="33" eb="34">
      <t>ツキ</t>
    </rPh>
    <rPh sb="35" eb="36">
      <t>ヒ</t>
    </rPh>
    <rPh sb="37" eb="39">
      <t>ガッペイ</t>
    </rPh>
    <phoneticPr fontId="7"/>
  </si>
  <si>
    <r>
      <t xml:space="preserve">　　   </t>
    </r>
    <r>
      <rPr>
        <sz val="11"/>
        <rFont val="ＭＳ Ｐゴシック"/>
        <family val="2"/>
        <scheme val="minor"/>
      </rPr>
      <t xml:space="preserve"> </t>
    </r>
    <r>
      <rPr>
        <sz val="10"/>
        <rFont val="ＭＳ 明朝"/>
        <family val="1"/>
        <charset val="128"/>
      </rPr>
      <t>香美町は、香住町、村岡町、美方町が平成１７年４月１日に合併</t>
    </r>
    <rPh sb="6" eb="8">
      <t>カミ</t>
    </rPh>
    <rPh sb="8" eb="9">
      <t>マチ</t>
    </rPh>
    <rPh sb="11" eb="13">
      <t>カスミ</t>
    </rPh>
    <rPh sb="13" eb="14">
      <t>チョウ</t>
    </rPh>
    <rPh sb="15" eb="17">
      <t>ムラオカ</t>
    </rPh>
    <rPh sb="17" eb="18">
      <t>チョウ</t>
    </rPh>
    <rPh sb="19" eb="21">
      <t>ミカタ</t>
    </rPh>
    <rPh sb="21" eb="22">
      <t>チョウ</t>
    </rPh>
    <rPh sb="23" eb="25">
      <t>ヘイセイ</t>
    </rPh>
    <rPh sb="27" eb="28">
      <t>ネン</t>
    </rPh>
    <rPh sb="29" eb="30">
      <t>ツキ</t>
    </rPh>
    <rPh sb="31" eb="32">
      <t>ヒ</t>
    </rPh>
    <rPh sb="33" eb="35">
      <t>ガッペイ</t>
    </rPh>
    <phoneticPr fontId="7"/>
  </si>
  <si>
    <r>
      <t xml:space="preserve">　　   </t>
    </r>
    <r>
      <rPr>
        <sz val="11"/>
        <rFont val="ＭＳ Ｐゴシック"/>
        <family val="2"/>
        <scheme val="minor"/>
      </rPr>
      <t xml:space="preserve"> </t>
    </r>
    <r>
      <rPr>
        <sz val="10"/>
        <rFont val="ＭＳ 明朝"/>
        <family val="1"/>
        <charset val="128"/>
      </rPr>
      <t>西脇市は、旧西脇市、黒田庄町が平成１７年１０月１日に合併</t>
    </r>
    <rPh sb="6" eb="8">
      <t>ニシワキ</t>
    </rPh>
    <rPh sb="8" eb="9">
      <t>シ</t>
    </rPh>
    <rPh sb="11" eb="12">
      <t>キュウ</t>
    </rPh>
    <rPh sb="12" eb="15">
      <t>ニシワキシ</t>
    </rPh>
    <rPh sb="16" eb="19">
      <t>クロダショウ</t>
    </rPh>
    <rPh sb="19" eb="20">
      <t>チョウ</t>
    </rPh>
    <rPh sb="21" eb="23">
      <t>ヘイセイ</t>
    </rPh>
    <rPh sb="25" eb="26">
      <t>ネン</t>
    </rPh>
    <rPh sb="28" eb="29">
      <t>ツキ</t>
    </rPh>
    <rPh sb="30" eb="31">
      <t>ヒ</t>
    </rPh>
    <rPh sb="32" eb="34">
      <t>ガッペイ</t>
    </rPh>
    <phoneticPr fontId="7"/>
  </si>
  <si>
    <r>
      <t xml:space="preserve">　　   </t>
    </r>
    <r>
      <rPr>
        <sz val="11"/>
        <rFont val="ＭＳ Ｐゴシック"/>
        <family val="2"/>
        <scheme val="minor"/>
      </rPr>
      <t xml:space="preserve"> </t>
    </r>
    <r>
      <rPr>
        <sz val="10"/>
        <rFont val="ＭＳ 明朝"/>
        <family val="1"/>
        <charset val="128"/>
      </rPr>
      <t>たつの市は、龍野市、新宮町、揖保川町、御津町が平成１７年１０月１日に合併</t>
    </r>
    <rPh sb="9" eb="10">
      <t>シ</t>
    </rPh>
    <rPh sb="12" eb="14">
      <t>タツノ</t>
    </rPh>
    <rPh sb="14" eb="15">
      <t>シ</t>
    </rPh>
    <rPh sb="16" eb="18">
      <t>シングウ</t>
    </rPh>
    <rPh sb="18" eb="19">
      <t>チョウ</t>
    </rPh>
    <rPh sb="20" eb="23">
      <t>イボガワ</t>
    </rPh>
    <rPh sb="23" eb="24">
      <t>マチ</t>
    </rPh>
    <rPh sb="25" eb="27">
      <t>ミツ</t>
    </rPh>
    <rPh sb="27" eb="28">
      <t>マチ</t>
    </rPh>
    <rPh sb="29" eb="31">
      <t>ヘイセイ</t>
    </rPh>
    <rPh sb="33" eb="34">
      <t>ネン</t>
    </rPh>
    <rPh sb="36" eb="37">
      <t>ツキ</t>
    </rPh>
    <rPh sb="38" eb="39">
      <t>ヒ</t>
    </rPh>
    <rPh sb="40" eb="42">
      <t>ガッペイ</t>
    </rPh>
    <phoneticPr fontId="7"/>
  </si>
  <si>
    <r>
      <t xml:space="preserve">　　   </t>
    </r>
    <r>
      <rPr>
        <sz val="11"/>
        <rFont val="ＭＳ Ｐゴシック"/>
        <family val="2"/>
        <scheme val="minor"/>
      </rPr>
      <t xml:space="preserve"> </t>
    </r>
    <r>
      <rPr>
        <sz val="10"/>
        <rFont val="ＭＳ 明朝"/>
        <family val="1"/>
        <charset val="128"/>
      </rPr>
      <t>新温泉町は、浜坂町、温泉町が平成１７年１０月１日に合併</t>
    </r>
    <rPh sb="6" eb="7">
      <t>シン</t>
    </rPh>
    <rPh sb="7" eb="9">
      <t>オンセン</t>
    </rPh>
    <rPh sb="9" eb="10">
      <t>マチ</t>
    </rPh>
    <rPh sb="12" eb="14">
      <t>ハマサカ</t>
    </rPh>
    <rPh sb="14" eb="15">
      <t>マチ</t>
    </rPh>
    <rPh sb="16" eb="18">
      <t>オンセン</t>
    </rPh>
    <rPh sb="18" eb="19">
      <t>チョウ</t>
    </rPh>
    <rPh sb="20" eb="22">
      <t>ヘイセイ</t>
    </rPh>
    <rPh sb="24" eb="25">
      <t>ネン</t>
    </rPh>
    <rPh sb="27" eb="28">
      <t>ツキ</t>
    </rPh>
    <rPh sb="29" eb="30">
      <t>ヒ</t>
    </rPh>
    <rPh sb="31" eb="33">
      <t>ガッペイ</t>
    </rPh>
    <phoneticPr fontId="7"/>
  </si>
  <si>
    <r>
      <t xml:space="preserve">　　   </t>
    </r>
    <r>
      <rPr>
        <sz val="11"/>
        <rFont val="ＭＳ Ｐゴシック"/>
        <family val="2"/>
        <scheme val="minor"/>
      </rPr>
      <t xml:space="preserve"> </t>
    </r>
    <r>
      <rPr>
        <sz val="10"/>
        <rFont val="ＭＳ 明朝"/>
        <family val="1"/>
        <charset val="128"/>
      </rPr>
      <t>三木市は、旧三木市、吉川町が平成１７年１０月２４日に合併</t>
    </r>
    <rPh sb="6" eb="9">
      <t>ミキシ</t>
    </rPh>
    <rPh sb="11" eb="12">
      <t>キュウ</t>
    </rPh>
    <rPh sb="12" eb="15">
      <t>ミキシ</t>
    </rPh>
    <rPh sb="16" eb="18">
      <t>ヨカワ</t>
    </rPh>
    <rPh sb="18" eb="19">
      <t>チョウ</t>
    </rPh>
    <rPh sb="20" eb="22">
      <t>ヘイセイ</t>
    </rPh>
    <rPh sb="24" eb="25">
      <t>ネン</t>
    </rPh>
    <rPh sb="27" eb="28">
      <t>ツキ</t>
    </rPh>
    <rPh sb="30" eb="31">
      <t>ヒ</t>
    </rPh>
    <rPh sb="32" eb="34">
      <t>ガッペイ</t>
    </rPh>
    <phoneticPr fontId="7"/>
  </si>
  <si>
    <r>
      <t xml:space="preserve">　　   </t>
    </r>
    <r>
      <rPr>
        <sz val="11"/>
        <rFont val="ＭＳ Ｐゴシック"/>
        <family val="2"/>
        <scheme val="minor"/>
      </rPr>
      <t xml:space="preserve"> </t>
    </r>
    <r>
      <rPr>
        <sz val="10"/>
        <rFont val="ＭＳ 明朝"/>
        <family val="1"/>
        <charset val="128"/>
      </rPr>
      <t>多可町は、中町、加美町、八千代町が平成１７年１１月１日に合併</t>
    </r>
    <rPh sb="6" eb="8">
      <t>タカ</t>
    </rPh>
    <rPh sb="8" eb="9">
      <t>マチ</t>
    </rPh>
    <rPh sb="11" eb="12">
      <t>ナカ</t>
    </rPh>
    <rPh sb="12" eb="13">
      <t>マチ</t>
    </rPh>
    <rPh sb="14" eb="16">
      <t>カミ</t>
    </rPh>
    <rPh sb="16" eb="17">
      <t>チョウ</t>
    </rPh>
    <rPh sb="18" eb="21">
      <t>ヤチヨ</t>
    </rPh>
    <rPh sb="21" eb="22">
      <t>マチ</t>
    </rPh>
    <rPh sb="23" eb="25">
      <t>ヘイセイ</t>
    </rPh>
    <rPh sb="27" eb="28">
      <t>ネン</t>
    </rPh>
    <rPh sb="30" eb="31">
      <t>ツキ</t>
    </rPh>
    <rPh sb="32" eb="33">
      <t>ヒ</t>
    </rPh>
    <rPh sb="34" eb="36">
      <t>ガッペイ</t>
    </rPh>
    <phoneticPr fontId="7"/>
  </si>
  <si>
    <r>
      <t xml:space="preserve">　　   </t>
    </r>
    <r>
      <rPr>
        <sz val="11"/>
        <rFont val="ＭＳ Ｐゴシック"/>
        <family val="2"/>
        <scheme val="minor"/>
      </rPr>
      <t xml:space="preserve"> </t>
    </r>
    <r>
      <rPr>
        <sz val="10"/>
        <rFont val="ＭＳ 明朝"/>
        <family val="1"/>
        <charset val="128"/>
      </rPr>
      <t>神河町は、神崎町、大河内町が平成１７年１１月７日に合併</t>
    </r>
    <rPh sb="6" eb="8">
      <t>カミカワ</t>
    </rPh>
    <rPh sb="8" eb="9">
      <t>マチ</t>
    </rPh>
    <rPh sb="11" eb="13">
      <t>カンザキ</t>
    </rPh>
    <rPh sb="13" eb="14">
      <t>マチ</t>
    </rPh>
    <rPh sb="15" eb="18">
      <t>オオコウチ</t>
    </rPh>
    <rPh sb="18" eb="19">
      <t>チョウ</t>
    </rPh>
    <rPh sb="20" eb="22">
      <t>ヘイセイ</t>
    </rPh>
    <rPh sb="24" eb="25">
      <t>ネン</t>
    </rPh>
    <rPh sb="27" eb="28">
      <t>ツキ</t>
    </rPh>
    <rPh sb="29" eb="30">
      <t>ヒ</t>
    </rPh>
    <rPh sb="31" eb="33">
      <t>ガッペイ</t>
    </rPh>
    <phoneticPr fontId="7"/>
  </si>
  <si>
    <r>
      <t xml:space="preserve">　　   </t>
    </r>
    <r>
      <rPr>
        <sz val="11"/>
        <rFont val="ＭＳ Ｐゴシック"/>
        <family val="2"/>
        <scheme val="minor"/>
      </rPr>
      <t xml:space="preserve"> </t>
    </r>
    <r>
      <rPr>
        <sz val="10"/>
        <rFont val="ＭＳ 明朝"/>
        <family val="1"/>
        <charset val="128"/>
      </rPr>
      <t>洲本市は、旧洲本市、五色町が平成１８年２月１１日に合併</t>
    </r>
    <rPh sb="6" eb="8">
      <t>スモト</t>
    </rPh>
    <rPh sb="8" eb="9">
      <t>シ</t>
    </rPh>
    <rPh sb="11" eb="12">
      <t>キュウ</t>
    </rPh>
    <rPh sb="12" eb="15">
      <t>スモトシ</t>
    </rPh>
    <rPh sb="16" eb="18">
      <t>ゴシキ</t>
    </rPh>
    <rPh sb="18" eb="19">
      <t>チョウ</t>
    </rPh>
    <rPh sb="20" eb="22">
      <t>ヘイセイ</t>
    </rPh>
    <rPh sb="24" eb="25">
      <t>ネン</t>
    </rPh>
    <rPh sb="26" eb="27">
      <t>ツキ</t>
    </rPh>
    <rPh sb="29" eb="30">
      <t>ヒ</t>
    </rPh>
    <rPh sb="31" eb="33">
      <t>ガッペイ</t>
    </rPh>
    <phoneticPr fontId="7"/>
  </si>
  <si>
    <r>
      <t xml:space="preserve">　　   </t>
    </r>
    <r>
      <rPr>
        <sz val="11"/>
        <rFont val="ＭＳ Ｐゴシック"/>
        <family val="2"/>
        <scheme val="minor"/>
      </rPr>
      <t xml:space="preserve"> </t>
    </r>
    <r>
      <rPr>
        <sz val="10"/>
        <rFont val="ＭＳ 明朝"/>
        <family val="1"/>
        <charset val="128"/>
      </rPr>
      <t>加東市は、社町、滝野町、東条町が平成１８年３月２０日に合併</t>
    </r>
    <rPh sb="6" eb="8">
      <t>カトウ</t>
    </rPh>
    <rPh sb="8" eb="9">
      <t>シ</t>
    </rPh>
    <rPh sb="11" eb="12">
      <t>ヤシロ</t>
    </rPh>
    <rPh sb="12" eb="13">
      <t>マチ</t>
    </rPh>
    <rPh sb="14" eb="16">
      <t>タキノ</t>
    </rPh>
    <rPh sb="16" eb="17">
      <t>チョウ</t>
    </rPh>
    <rPh sb="18" eb="21">
      <t>トウジョウチョウ</t>
    </rPh>
    <rPh sb="22" eb="24">
      <t>ヘイセイ</t>
    </rPh>
    <rPh sb="26" eb="27">
      <t>ネン</t>
    </rPh>
    <rPh sb="28" eb="29">
      <t>ツキ</t>
    </rPh>
    <rPh sb="31" eb="32">
      <t>ヒ</t>
    </rPh>
    <rPh sb="33" eb="35">
      <t>ガッペイ</t>
    </rPh>
    <phoneticPr fontId="7"/>
  </si>
  <si>
    <r>
      <t xml:space="preserve">　　   </t>
    </r>
    <r>
      <rPr>
        <sz val="11"/>
        <rFont val="ＭＳ Ｐゴシック"/>
        <family val="2"/>
        <scheme val="minor"/>
      </rPr>
      <t xml:space="preserve"> </t>
    </r>
    <r>
      <rPr>
        <sz val="10"/>
        <rFont val="ＭＳ 明朝"/>
        <family val="1"/>
        <charset val="128"/>
      </rPr>
      <t>姫路市は、旧姫路市、家島町、夢前町、香寺町、安富町が平成１８年３月２７日に合併</t>
    </r>
    <rPh sb="6" eb="8">
      <t>ヒメジ</t>
    </rPh>
    <rPh sb="8" eb="9">
      <t>シ</t>
    </rPh>
    <rPh sb="11" eb="12">
      <t>キュウ</t>
    </rPh>
    <rPh sb="12" eb="14">
      <t>ヒメジ</t>
    </rPh>
    <rPh sb="14" eb="15">
      <t>シ</t>
    </rPh>
    <rPh sb="16" eb="18">
      <t>イエシマ</t>
    </rPh>
    <rPh sb="18" eb="19">
      <t>チョウ</t>
    </rPh>
    <rPh sb="20" eb="23">
      <t>ユメサキチョウ</t>
    </rPh>
    <rPh sb="24" eb="27">
      <t>コウデラチョウ</t>
    </rPh>
    <rPh sb="28" eb="31">
      <t>ヤスドミチョウ</t>
    </rPh>
    <rPh sb="32" eb="34">
      <t>ヘイセイ</t>
    </rPh>
    <rPh sb="36" eb="37">
      <t>ネン</t>
    </rPh>
    <rPh sb="38" eb="39">
      <t>ツキ</t>
    </rPh>
    <rPh sb="41" eb="42">
      <t>ヒ</t>
    </rPh>
    <rPh sb="43" eb="45">
      <t>ガッペイ</t>
    </rPh>
    <phoneticPr fontId="7"/>
  </si>
  <si>
    <r>
      <t>S20</t>
    </r>
    <r>
      <rPr>
        <sz val="11"/>
        <rFont val="ＭＳ Ｐゴシック"/>
        <family val="2"/>
        <scheme val="minor"/>
      </rPr>
      <t xml:space="preserve">. </t>
    </r>
    <r>
      <rPr>
        <sz val="10"/>
        <rFont val="ＭＳ 明朝"/>
        <family val="1"/>
        <charset val="128"/>
      </rPr>
      <t>4</t>
    </r>
    <r>
      <rPr>
        <sz val="11"/>
        <rFont val="ＭＳ Ｐゴシック"/>
        <family val="2"/>
        <scheme val="minor"/>
      </rPr>
      <t>.</t>
    </r>
    <r>
      <rPr>
        <sz val="10"/>
        <rFont val="ＭＳ 明朝"/>
        <family val="1"/>
        <charset val="128"/>
      </rPr>
      <t>13</t>
    </r>
    <phoneticPr fontId="7"/>
  </si>
  <si>
    <t>●</t>
  </si>
  <si>
    <t xml:space="preserve">　○  </t>
  </si>
  <si>
    <t>　○　△　□</t>
  </si>
  <si>
    <t xml:space="preserve">　○ </t>
  </si>
  <si>
    <t xml:space="preserve">　　　　 </t>
  </si>
  <si>
    <t>４０～</t>
  </si>
  <si>
    <t>(E)</t>
  </si>
  <si>
    <t>(F)</t>
  </si>
  <si>
    <t>(I)</t>
  </si>
  <si>
    <t>(E)/(B)</t>
  </si>
  <si>
    <t>　　　　30%</t>
  </si>
  <si>
    <t>※</t>
  </si>
  <si>
    <t xml:space="preserve">     70,000</t>
  </si>
  <si>
    <t>10,000×720日</t>
  </si>
  <si>
    <t>5,000×720日</t>
  </si>
  <si>
    <t>組  100,000</t>
  </si>
  <si>
    <t>3,500×60日</t>
  </si>
  <si>
    <t>第２表　　保　険　者　別　経　理　状　況</t>
  </si>
  <si>
    <t xml:space="preserve"> </t>
  </si>
  <si>
    <t xml:space="preserve">         (単位　　千円)</t>
  </si>
  <si>
    <t>保険料(税)</t>
  </si>
  <si>
    <t>国庫支出金</t>
  </si>
  <si>
    <t>普通交付金</t>
    <rPh sb="0" eb="2">
      <t>フツウ</t>
    </rPh>
    <rPh sb="2" eb="5">
      <t>コウフキン</t>
    </rPh>
    <phoneticPr fontId="7"/>
  </si>
  <si>
    <t>特別交付金</t>
    <rPh sb="0" eb="2">
      <t>トクベツ</t>
    </rPh>
    <rPh sb="2" eb="5">
      <t>コウフキン</t>
    </rPh>
    <phoneticPr fontId="7"/>
  </si>
  <si>
    <t>都道府県</t>
    <rPh sb="0" eb="4">
      <t>トドウフケン</t>
    </rPh>
    <phoneticPr fontId="7"/>
  </si>
  <si>
    <t>一般会計</t>
  </si>
  <si>
    <t>繰越金</t>
  </si>
  <si>
    <t>その他収入</t>
  </si>
  <si>
    <t>合    計</t>
  </si>
  <si>
    <t>総務費</t>
  </si>
  <si>
    <t>保険給付費</t>
  </si>
  <si>
    <t>納付金</t>
    <rPh sb="0" eb="3">
      <t>ノウフキン</t>
    </rPh>
    <phoneticPr fontId="7"/>
  </si>
  <si>
    <t>介護</t>
    <rPh sb="0" eb="2">
      <t>カイゴ</t>
    </rPh>
    <phoneticPr fontId="7"/>
  </si>
  <si>
    <t>保健</t>
  </si>
  <si>
    <t>前年度</t>
  </si>
  <si>
    <t>収支差引額</t>
  </si>
  <si>
    <t>努力支援分</t>
    <rPh sb="0" eb="2">
      <t>ドリョク</t>
    </rPh>
    <rPh sb="2" eb="4">
      <t>シエン</t>
    </rPh>
    <rPh sb="4" eb="5">
      <t>ブン</t>
    </rPh>
    <phoneticPr fontId="7"/>
  </si>
  <si>
    <t>特調分</t>
    <rPh sb="0" eb="2">
      <t>トクチョウ</t>
    </rPh>
    <rPh sb="2" eb="3">
      <t>ブン</t>
    </rPh>
    <phoneticPr fontId="7"/>
  </si>
  <si>
    <t>２号分</t>
    <rPh sb="1" eb="2">
      <t>ゴウ</t>
    </rPh>
    <rPh sb="2" eb="3">
      <t>ブン</t>
    </rPh>
    <phoneticPr fontId="7"/>
  </si>
  <si>
    <t>特定健診負担金</t>
    <rPh sb="0" eb="2">
      <t>トクテイ</t>
    </rPh>
    <rPh sb="2" eb="4">
      <t>ケンシン</t>
    </rPh>
    <rPh sb="4" eb="7">
      <t>フタンキン</t>
    </rPh>
    <phoneticPr fontId="7"/>
  </si>
  <si>
    <t>支出金</t>
    <rPh sb="0" eb="3">
      <t>シシュツキン</t>
    </rPh>
    <phoneticPr fontId="7"/>
  </si>
  <si>
    <t>繰入金</t>
  </si>
  <si>
    <t>医療給付費分</t>
    <rPh sb="0" eb="2">
      <t>イリョウ</t>
    </rPh>
    <rPh sb="2" eb="5">
      <t>キュウフヒ</t>
    </rPh>
    <rPh sb="5" eb="6">
      <t>ブン</t>
    </rPh>
    <phoneticPr fontId="7"/>
  </si>
  <si>
    <t>後期高齢者支援金等分</t>
    <rPh sb="0" eb="2">
      <t>コウキ</t>
    </rPh>
    <rPh sb="2" eb="5">
      <t>コウレイシャ</t>
    </rPh>
    <rPh sb="5" eb="8">
      <t>シエンキン</t>
    </rPh>
    <rPh sb="8" eb="9">
      <t>トウ</t>
    </rPh>
    <rPh sb="9" eb="10">
      <t>ブン</t>
    </rPh>
    <phoneticPr fontId="7"/>
  </si>
  <si>
    <t>合計</t>
    <rPh sb="0" eb="2">
      <t>ゴウケイ</t>
    </rPh>
    <phoneticPr fontId="7"/>
  </si>
  <si>
    <t>事業費</t>
  </si>
  <si>
    <t>繰上充用金</t>
  </si>
  <si>
    <t>２７</t>
    <phoneticPr fontId="7"/>
  </si>
  <si>
    <t>２８</t>
    <phoneticPr fontId="7"/>
  </si>
  <si>
    <t>２９</t>
    <phoneticPr fontId="7"/>
  </si>
  <si>
    <t>市  計</t>
  </si>
  <si>
    <t>町  計</t>
  </si>
  <si>
    <t xml:space="preserve"> 宝 塚 市 </t>
  </si>
  <si>
    <t>猪名川町</t>
  </si>
  <si>
    <t>神 河 町</t>
    <rPh sb="0" eb="1">
      <t>カミ</t>
    </rPh>
    <rPh sb="2" eb="3">
      <t>カワ</t>
    </rPh>
    <rPh sb="4" eb="5">
      <t>マチ</t>
    </rPh>
    <phoneticPr fontId="7"/>
  </si>
  <si>
    <t>たつの市</t>
    <rPh sb="3" eb="4">
      <t>シ</t>
    </rPh>
    <phoneticPr fontId="7"/>
  </si>
  <si>
    <t>養 父 市</t>
    <rPh sb="0" eb="1">
      <t>オサム</t>
    </rPh>
    <rPh sb="2" eb="3">
      <t>チチ</t>
    </rPh>
    <rPh sb="4" eb="5">
      <t>シ</t>
    </rPh>
    <phoneticPr fontId="7"/>
  </si>
  <si>
    <t>丹 波 市</t>
    <rPh sb="0" eb="1">
      <t>タン</t>
    </rPh>
    <rPh sb="4" eb="5">
      <t>シ</t>
    </rPh>
    <phoneticPr fontId="7"/>
  </si>
  <si>
    <t>丹波篠山市</t>
    <rPh sb="0" eb="2">
      <t>タンバ</t>
    </rPh>
    <rPh sb="4" eb="5">
      <t>シ</t>
    </rPh>
    <phoneticPr fontId="7"/>
  </si>
  <si>
    <t>篠 山 市</t>
    <rPh sb="4" eb="5">
      <t>シ</t>
    </rPh>
    <phoneticPr fontId="7"/>
  </si>
  <si>
    <t>南あわじ市</t>
    <rPh sb="0" eb="1">
      <t>ミナミ</t>
    </rPh>
    <rPh sb="4" eb="5">
      <t>シ</t>
    </rPh>
    <phoneticPr fontId="7"/>
  </si>
  <si>
    <t xml:space="preserve">  豊 岡 市  </t>
  </si>
  <si>
    <t>(注) 1　各欄とも千円未満四捨五入。ただし横計が不一致の場合がある。</t>
    <rPh sb="22" eb="23">
      <t>ヨコ</t>
    </rPh>
    <rPh sb="23" eb="24">
      <t>ケイ</t>
    </rPh>
    <rPh sb="25" eb="28">
      <t>フイッチ</t>
    </rPh>
    <rPh sb="29" eb="31">
      <t>バアイ</t>
    </rPh>
    <phoneticPr fontId="7"/>
  </si>
  <si>
    <t xml:space="preserve">     2  市町の「一般会計繰入金」欄は、保険基盤安定繰入金他を含む。</t>
  </si>
  <si>
    <t>－地区別経理状況（市町分）－</t>
  </si>
  <si>
    <t>保険料</t>
  </si>
  <si>
    <t>後期高齢者</t>
    <rPh sb="0" eb="2">
      <t>コウキ</t>
    </rPh>
    <rPh sb="2" eb="5">
      <t>コウレイシャ</t>
    </rPh>
    <phoneticPr fontId="7"/>
  </si>
  <si>
    <t>前期高齢者</t>
    <rPh sb="0" eb="2">
      <t>ゼンキ</t>
    </rPh>
    <rPh sb="2" eb="5">
      <t>コウレイシャ</t>
    </rPh>
    <phoneticPr fontId="7"/>
  </si>
  <si>
    <t>保健施設費</t>
  </si>
  <si>
    <t>地区別</t>
  </si>
  <si>
    <t>(税)</t>
  </si>
  <si>
    <t>収  入</t>
  </si>
  <si>
    <t>支援金</t>
    <rPh sb="0" eb="3">
      <t>シエンキン</t>
    </rPh>
    <phoneticPr fontId="7"/>
  </si>
  <si>
    <t>支　出</t>
  </si>
  <si>
    <t>神　戸</t>
  </si>
  <si>
    <t>阪　神</t>
  </si>
  <si>
    <t>東　播</t>
  </si>
  <si>
    <t>西　播</t>
  </si>
  <si>
    <t>但　馬</t>
  </si>
  <si>
    <t>丹　波</t>
  </si>
  <si>
    <t>淡　路</t>
  </si>
  <si>
    <t>合　計</t>
    <rPh sb="0" eb="1">
      <t>ゴウ</t>
    </rPh>
    <rPh sb="2" eb="3">
      <t>ケイ</t>
    </rPh>
    <phoneticPr fontId="7"/>
  </si>
  <si>
    <t>四捨五入の差</t>
    <rPh sb="0" eb="4">
      <t>シシャゴニュウ</t>
    </rPh>
    <rPh sb="5" eb="6">
      <t>サ</t>
    </rPh>
    <phoneticPr fontId="7"/>
  </si>
  <si>
    <t>保険料</t>
    <phoneticPr fontId="7"/>
  </si>
  <si>
    <t>事務費負担金</t>
    <rPh sb="0" eb="2">
      <t>ジム</t>
    </rPh>
    <rPh sb="2" eb="3">
      <t>ヒ</t>
    </rPh>
    <rPh sb="3" eb="5">
      <t>フタン</t>
    </rPh>
    <rPh sb="5" eb="6">
      <t>キン</t>
    </rPh>
    <phoneticPr fontId="21"/>
  </si>
  <si>
    <t>療養給付費等</t>
    <rPh sb="0" eb="2">
      <t>リョウヨウ</t>
    </rPh>
    <rPh sb="2" eb="4">
      <t>キュウフ</t>
    </rPh>
    <rPh sb="4" eb="5">
      <t>ヒ</t>
    </rPh>
    <rPh sb="5" eb="6">
      <t>トウ</t>
    </rPh>
    <phoneticPr fontId="21"/>
  </si>
  <si>
    <t>高額医療費</t>
    <rPh sb="0" eb="2">
      <t>コウガク</t>
    </rPh>
    <rPh sb="2" eb="5">
      <t>イリョウヒ</t>
    </rPh>
    <phoneticPr fontId="21"/>
  </si>
  <si>
    <t>特定健康診査等</t>
    <rPh sb="0" eb="2">
      <t>トクテイ</t>
    </rPh>
    <rPh sb="2" eb="4">
      <t>ケンコウ</t>
    </rPh>
    <rPh sb="4" eb="6">
      <t>シンサ</t>
    </rPh>
    <rPh sb="6" eb="7">
      <t>トウ</t>
    </rPh>
    <phoneticPr fontId="21"/>
  </si>
  <si>
    <t>出産育児</t>
    <rPh sb="0" eb="2">
      <t>シュッサン</t>
    </rPh>
    <rPh sb="2" eb="4">
      <t>イクジ</t>
    </rPh>
    <phoneticPr fontId="21"/>
  </si>
  <si>
    <t>前期高齢者</t>
    <rPh sb="0" eb="2">
      <t>ゼンキ</t>
    </rPh>
    <rPh sb="2" eb="5">
      <t>コウレイシャ</t>
    </rPh>
    <phoneticPr fontId="21"/>
  </si>
  <si>
    <t>都道府県</t>
    <rPh sb="0" eb="4">
      <t>トドウフケン</t>
    </rPh>
    <phoneticPr fontId="21"/>
  </si>
  <si>
    <t>高額医療費</t>
    <phoneticPr fontId="7"/>
  </si>
  <si>
    <t>準備金繰入金</t>
    <phoneticPr fontId="7"/>
  </si>
  <si>
    <t>その他の収入</t>
  </si>
  <si>
    <t>合計</t>
    <phoneticPr fontId="7"/>
  </si>
  <si>
    <t>総務費</t>
    <rPh sb="0" eb="3">
      <t>ソウムヒ</t>
    </rPh>
    <phoneticPr fontId="21"/>
  </si>
  <si>
    <t>保険給付費</t>
    <rPh sb="0" eb="2">
      <t>ホケン</t>
    </rPh>
    <rPh sb="2" eb="4">
      <t>キュウフ</t>
    </rPh>
    <rPh sb="4" eb="5">
      <t>ヒ</t>
    </rPh>
    <phoneticPr fontId="21"/>
  </si>
  <si>
    <t>後期高齢者支援金等</t>
    <rPh sb="0" eb="2">
      <t>コウキ</t>
    </rPh>
    <rPh sb="2" eb="5">
      <t>コウレイシャ</t>
    </rPh>
    <rPh sb="5" eb="7">
      <t>シエン</t>
    </rPh>
    <rPh sb="7" eb="8">
      <t>キン</t>
    </rPh>
    <rPh sb="8" eb="9">
      <t>トウ</t>
    </rPh>
    <phoneticPr fontId="7"/>
  </si>
  <si>
    <t>介護納付金</t>
    <rPh sb="0" eb="2">
      <t>カイゴ</t>
    </rPh>
    <rPh sb="2" eb="5">
      <t>ノウフキン</t>
    </rPh>
    <phoneticPr fontId="7"/>
  </si>
  <si>
    <t>高額医療費</t>
    <rPh sb="0" eb="2">
      <t>コウガク</t>
    </rPh>
    <rPh sb="2" eb="5">
      <t>イリョウヒ</t>
    </rPh>
    <phoneticPr fontId="7"/>
  </si>
  <si>
    <t>保健</t>
    <rPh sb="0" eb="2">
      <t>ホケン</t>
    </rPh>
    <phoneticPr fontId="7"/>
  </si>
  <si>
    <t>負担金</t>
    <phoneticPr fontId="7"/>
  </si>
  <si>
    <t>共同事業負担金</t>
  </si>
  <si>
    <t>一時金補助金</t>
  </si>
  <si>
    <t>交付金</t>
  </si>
  <si>
    <t>共同事業交付金</t>
  </si>
  <si>
    <t>納付金等</t>
    <rPh sb="0" eb="3">
      <t>ノウフキン</t>
    </rPh>
    <rPh sb="3" eb="4">
      <t>トウ</t>
    </rPh>
    <phoneticPr fontId="7"/>
  </si>
  <si>
    <t>共同事業拠出金</t>
    <rPh sb="0" eb="2">
      <t>キョウドウ</t>
    </rPh>
    <rPh sb="2" eb="4">
      <t>ジギョウ</t>
    </rPh>
    <rPh sb="4" eb="7">
      <t>キョシュツキン</t>
    </rPh>
    <phoneticPr fontId="7"/>
  </si>
  <si>
    <t>事業費</t>
    <rPh sb="0" eb="3">
      <t>ジギョウヒ</t>
    </rPh>
    <phoneticPr fontId="7"/>
  </si>
  <si>
    <t xml:space="preserve"> 兵庫食糧</t>
  </si>
  <si>
    <t xml:space="preserve"> 食品</t>
  </si>
  <si>
    <t xml:space="preserve"> 歯科医師</t>
  </si>
  <si>
    <t xml:space="preserve"> 医師</t>
  </si>
  <si>
    <t xml:space="preserve"> 薬剤師</t>
  </si>
  <si>
    <t xml:space="preserve"> 兵庫建設</t>
  </si>
  <si>
    <t>-</t>
  </si>
  <si>
    <t xml:space="preserve">第３表　保 険 者 別 基 金 等 保 有 額 </t>
  </si>
  <si>
    <t>(出納閉鎖時現在)  （単位　円）</t>
    <rPh sb="12" eb="14">
      <t>タンイ</t>
    </rPh>
    <rPh sb="15" eb="16">
      <t>エン</t>
    </rPh>
    <phoneticPr fontId="7"/>
  </si>
  <si>
    <t>基金等保有額</t>
  </si>
  <si>
    <r>
      <t>加 東</t>
    </r>
    <r>
      <rPr>
        <sz val="11"/>
        <color theme="1"/>
        <rFont val="ＭＳ Ｐゴシック"/>
        <family val="2"/>
        <scheme val="minor"/>
      </rPr>
      <t xml:space="preserve"> </t>
    </r>
    <r>
      <rPr>
        <sz val="10"/>
        <rFont val="ＭＳ 明朝"/>
        <family val="1"/>
        <charset val="128"/>
      </rPr>
      <t>市</t>
    </r>
    <rPh sb="0" eb="1">
      <t>カ</t>
    </rPh>
    <rPh sb="2" eb="3">
      <t>ヒガシ</t>
    </rPh>
    <rPh sb="4" eb="5">
      <t>シ</t>
    </rPh>
    <phoneticPr fontId="7"/>
  </si>
  <si>
    <r>
      <t>多 可</t>
    </r>
    <r>
      <rPr>
        <sz val="11"/>
        <color theme="1"/>
        <rFont val="ＭＳ Ｐゴシック"/>
        <family val="2"/>
        <scheme val="minor"/>
      </rPr>
      <t xml:space="preserve"> </t>
    </r>
    <r>
      <rPr>
        <sz val="10"/>
        <rFont val="ＭＳ 明朝"/>
        <family val="1"/>
        <charset val="128"/>
      </rPr>
      <t>町</t>
    </r>
    <rPh sb="0" eb="1">
      <t>タ</t>
    </rPh>
    <rPh sb="2" eb="3">
      <t>カ</t>
    </rPh>
    <rPh sb="4" eb="5">
      <t>マチ</t>
    </rPh>
    <phoneticPr fontId="7"/>
  </si>
  <si>
    <r>
      <t>神 河</t>
    </r>
    <r>
      <rPr>
        <sz val="11"/>
        <color theme="1"/>
        <rFont val="ＭＳ Ｐゴシック"/>
        <family val="2"/>
        <scheme val="minor"/>
      </rPr>
      <t xml:space="preserve"> </t>
    </r>
    <r>
      <rPr>
        <sz val="10"/>
        <rFont val="ＭＳ 明朝"/>
        <family val="1"/>
        <charset val="128"/>
      </rPr>
      <t>町</t>
    </r>
    <rPh sb="0" eb="1">
      <t>カミ</t>
    </rPh>
    <rPh sb="2" eb="3">
      <t>カワ</t>
    </rPh>
    <rPh sb="4" eb="5">
      <t>マチ</t>
    </rPh>
    <phoneticPr fontId="7"/>
  </si>
  <si>
    <r>
      <t>宍 粟</t>
    </r>
    <r>
      <rPr>
        <sz val="11"/>
        <color theme="1"/>
        <rFont val="ＭＳ Ｐゴシック"/>
        <family val="2"/>
        <scheme val="minor"/>
      </rPr>
      <t xml:space="preserve"> </t>
    </r>
    <r>
      <rPr>
        <sz val="10"/>
        <rFont val="ＭＳ 明朝"/>
        <family val="1"/>
        <charset val="128"/>
      </rPr>
      <t>市</t>
    </r>
    <rPh sb="0" eb="1">
      <t>シシ</t>
    </rPh>
    <rPh sb="2" eb="3">
      <t>アワ</t>
    </rPh>
    <rPh sb="4" eb="5">
      <t>シ</t>
    </rPh>
    <phoneticPr fontId="7"/>
  </si>
  <si>
    <r>
      <t>香 美</t>
    </r>
    <r>
      <rPr>
        <sz val="11"/>
        <color theme="1"/>
        <rFont val="ＭＳ Ｐゴシック"/>
        <family val="2"/>
        <scheme val="minor"/>
      </rPr>
      <t xml:space="preserve"> </t>
    </r>
    <r>
      <rPr>
        <sz val="10"/>
        <rFont val="ＭＳ 明朝"/>
        <family val="1"/>
        <charset val="128"/>
      </rPr>
      <t>町</t>
    </r>
    <rPh sb="0" eb="1">
      <t>カオリ</t>
    </rPh>
    <rPh sb="2" eb="3">
      <t>ビ</t>
    </rPh>
    <rPh sb="4" eb="5">
      <t>マチ</t>
    </rPh>
    <phoneticPr fontId="7"/>
  </si>
  <si>
    <r>
      <t>朝 来</t>
    </r>
    <r>
      <rPr>
        <sz val="11"/>
        <color theme="1"/>
        <rFont val="ＭＳ Ｐゴシック"/>
        <family val="2"/>
        <scheme val="minor"/>
      </rPr>
      <t xml:space="preserve"> </t>
    </r>
    <r>
      <rPr>
        <sz val="10"/>
        <rFont val="ＭＳ 明朝"/>
        <family val="1"/>
        <charset val="128"/>
      </rPr>
      <t>市</t>
    </r>
    <rPh sb="0" eb="1">
      <t>アサ</t>
    </rPh>
    <rPh sb="2" eb="3">
      <t>ライ</t>
    </rPh>
    <rPh sb="4" eb="5">
      <t>シ</t>
    </rPh>
    <phoneticPr fontId="7"/>
  </si>
  <si>
    <r>
      <t>淡 路</t>
    </r>
    <r>
      <rPr>
        <sz val="11"/>
        <color theme="1"/>
        <rFont val="ＭＳ Ｐゴシック"/>
        <family val="2"/>
        <scheme val="minor"/>
      </rPr>
      <t xml:space="preserve"> </t>
    </r>
    <r>
      <rPr>
        <sz val="10"/>
        <rFont val="ＭＳ 明朝"/>
        <family val="1"/>
        <charset val="128"/>
      </rPr>
      <t>市</t>
    </r>
    <rPh sb="0" eb="1">
      <t>タン</t>
    </rPh>
    <rPh sb="2" eb="3">
      <t>ロ</t>
    </rPh>
    <rPh sb="4" eb="5">
      <t>シ</t>
    </rPh>
    <phoneticPr fontId="7"/>
  </si>
  <si>
    <t>（注）　保有額は平成３０年度決算剰余金にかかる基金積立金を除いた</t>
    <rPh sb="1" eb="2">
      <t>チュウ</t>
    </rPh>
    <rPh sb="4" eb="7">
      <t>ホユウガク</t>
    </rPh>
    <rPh sb="8" eb="10">
      <t>ヘイセイ</t>
    </rPh>
    <rPh sb="12" eb="14">
      <t>ネンド</t>
    </rPh>
    <rPh sb="14" eb="16">
      <t>ケッサン</t>
    </rPh>
    <rPh sb="16" eb="18">
      <t>ジョウヨ</t>
    </rPh>
    <rPh sb="18" eb="19">
      <t>キン</t>
    </rPh>
    <rPh sb="23" eb="25">
      <t>キキン</t>
    </rPh>
    <rPh sb="25" eb="28">
      <t>ツミタテキン</t>
    </rPh>
    <rPh sb="29" eb="30">
      <t>ノゾ</t>
    </rPh>
    <phoneticPr fontId="7"/>
  </si>
  <si>
    <r>
      <t xml:space="preserve"> </t>
    </r>
    <r>
      <rPr>
        <sz val="10"/>
        <rFont val="ＭＳ 明朝"/>
        <family val="1"/>
        <charset val="128"/>
      </rPr>
      <t xml:space="preserve"> </t>
    </r>
    <r>
      <rPr>
        <sz val="11"/>
        <color theme="1"/>
        <rFont val="ＭＳ Ｐゴシック"/>
        <family val="2"/>
        <scheme val="minor"/>
      </rPr>
      <t xml:space="preserve">    </t>
    </r>
    <r>
      <rPr>
        <sz val="10"/>
        <rFont val="ＭＳ 明朝"/>
        <family val="1"/>
        <charset val="128"/>
      </rPr>
      <t>数値である。</t>
    </r>
    <phoneticPr fontId="7"/>
  </si>
  <si>
    <t xml:space="preserve">第４表　　保 険 者 別 １ 人 当 た り 経 理 状 況（その１）  </t>
    <phoneticPr fontId="7"/>
  </si>
  <si>
    <t>(単位　　円)</t>
  </si>
  <si>
    <t>収</t>
    <rPh sb="0" eb="1">
      <t>オサ</t>
    </rPh>
    <phoneticPr fontId="7"/>
  </si>
  <si>
    <t>入</t>
    <rPh sb="0" eb="1">
      <t>ニュウ</t>
    </rPh>
    <phoneticPr fontId="7"/>
  </si>
  <si>
    <t>支</t>
    <phoneticPr fontId="7"/>
  </si>
  <si>
    <t>出</t>
    <phoneticPr fontId="7"/>
  </si>
  <si>
    <t>収支
差引額</t>
    <phoneticPr fontId="7"/>
  </si>
  <si>
    <t>県支出金</t>
    <rPh sb="0" eb="1">
      <t>ケン</t>
    </rPh>
    <rPh sb="1" eb="4">
      <t>シシュツキン</t>
    </rPh>
    <phoneticPr fontId="7"/>
  </si>
  <si>
    <t>基盤安定</t>
  </si>
  <si>
    <t>基金</t>
  </si>
  <si>
    <t>保険</t>
  </si>
  <si>
    <t>前年度繰</t>
  </si>
  <si>
    <t>計</t>
  </si>
  <si>
    <t>給付費</t>
  </si>
  <si>
    <t>上充用金</t>
  </si>
  <si>
    <t>入</t>
    <rPh sb="0" eb="1">
      <t>ハイ</t>
    </rPh>
    <phoneticPr fontId="7"/>
  </si>
  <si>
    <t>支</t>
    <rPh sb="0" eb="1">
      <t>ササ</t>
    </rPh>
    <phoneticPr fontId="7"/>
  </si>
  <si>
    <t>出</t>
    <rPh sb="0" eb="1">
      <t>デ</t>
    </rPh>
    <phoneticPr fontId="7"/>
  </si>
  <si>
    <t>支援金等</t>
    <rPh sb="0" eb="3">
      <t>シエンキン</t>
    </rPh>
    <rPh sb="3" eb="4">
      <t>トウ</t>
    </rPh>
    <phoneticPr fontId="7"/>
  </si>
  <si>
    <t>(注) 1　第４表は、主な事項記載のため、横計は一致しない。</t>
    <rPh sb="6" eb="7">
      <t>ダイ</t>
    </rPh>
    <rPh sb="8" eb="9">
      <t>ヒョウ</t>
    </rPh>
    <rPh sb="11" eb="12">
      <t>オモ</t>
    </rPh>
    <rPh sb="13" eb="15">
      <t>ジコウ</t>
    </rPh>
    <rPh sb="15" eb="17">
      <t>キサイ</t>
    </rPh>
    <rPh sb="21" eb="22">
      <t>ヨコ</t>
    </rPh>
    <rPh sb="22" eb="23">
      <t>ケイ</t>
    </rPh>
    <rPh sb="24" eb="26">
      <t>イッチ</t>
    </rPh>
    <phoneticPr fontId="7"/>
  </si>
  <si>
    <t xml:space="preserve">     2  各欄とも円未満四捨五入。</t>
    <rPh sb="8" eb="10">
      <t>カクラン</t>
    </rPh>
    <rPh sb="12" eb="15">
      <t>エンミマン</t>
    </rPh>
    <rPh sb="15" eb="19">
      <t>シシャゴニュウ</t>
    </rPh>
    <phoneticPr fontId="7"/>
  </si>
  <si>
    <t xml:space="preserve">     3  市町の「一般会計繰入金」欄は、保険基盤安定繰入金他を含む。</t>
    <phoneticPr fontId="7"/>
  </si>
  <si>
    <t xml:space="preserve">     4  「保険給付費」欄の数値は、「（保険給付費計－審査支払手数料）／平均被保険者数」</t>
    <rPh sb="9" eb="11">
      <t>ホケン</t>
    </rPh>
    <rPh sb="11" eb="14">
      <t>キュウフヒ</t>
    </rPh>
    <rPh sb="15" eb="16">
      <t>ラン</t>
    </rPh>
    <rPh sb="17" eb="19">
      <t>スウチ</t>
    </rPh>
    <rPh sb="23" eb="25">
      <t>ホケン</t>
    </rPh>
    <rPh sb="25" eb="28">
      <t>キュウフヒ</t>
    </rPh>
    <rPh sb="28" eb="29">
      <t>ケイ</t>
    </rPh>
    <rPh sb="30" eb="32">
      <t>シンサ</t>
    </rPh>
    <rPh sb="32" eb="34">
      <t>シハライ</t>
    </rPh>
    <rPh sb="34" eb="37">
      <t>テスウリョウ</t>
    </rPh>
    <rPh sb="39" eb="41">
      <t>ヘイキン</t>
    </rPh>
    <rPh sb="41" eb="45">
      <t>ヒホケンシャ</t>
    </rPh>
    <rPh sb="45" eb="46">
      <t>スウ</t>
    </rPh>
    <phoneticPr fontId="7"/>
  </si>
  <si>
    <t>　　　　である。</t>
    <phoneticPr fontId="7"/>
  </si>
  <si>
    <t>　 　5　中央卸売は平成２８年３月３１日で解散。</t>
    <rPh sb="5" eb="7">
      <t>チュウオウ</t>
    </rPh>
    <rPh sb="7" eb="9">
      <t>オロシウリ</t>
    </rPh>
    <rPh sb="10" eb="12">
      <t>ヘイセイ</t>
    </rPh>
    <rPh sb="14" eb="15">
      <t>ネン</t>
    </rPh>
    <rPh sb="16" eb="17">
      <t>ガツ</t>
    </rPh>
    <rPh sb="19" eb="20">
      <t>ニチ</t>
    </rPh>
    <rPh sb="21" eb="23">
      <t>カイサン</t>
    </rPh>
    <phoneticPr fontId="7"/>
  </si>
  <si>
    <t xml:space="preserve">第４表　保険者別１人当たり経理状況（その２） </t>
  </si>
  <si>
    <t>１人当たり調定額</t>
  </si>
  <si>
    <t>順</t>
  </si>
  <si>
    <t>１世帯当たり</t>
  </si>
  <si>
    <t>１人当たり</t>
  </si>
  <si>
    <t>調定額</t>
  </si>
  <si>
    <t>保険者負担等</t>
  </si>
  <si>
    <t>(A)/(B)</t>
  </si>
  <si>
    <t>一般(A)</t>
  </si>
  <si>
    <t>退職</t>
  </si>
  <si>
    <t>総数</t>
  </si>
  <si>
    <t>位</t>
  </si>
  <si>
    <t xml:space="preserve">  (B)　 円</t>
  </si>
  <si>
    <t>一般</t>
  </si>
  <si>
    <t>合計</t>
  </si>
  <si>
    <t>後期高齢者支援金分</t>
    <rPh sb="0" eb="2">
      <t>コウキ</t>
    </rPh>
    <rPh sb="2" eb="5">
      <t>コウレイシャ</t>
    </rPh>
    <rPh sb="5" eb="8">
      <t>シエンキン</t>
    </rPh>
    <rPh sb="8" eb="9">
      <t>ブン</t>
    </rPh>
    <phoneticPr fontId="7"/>
  </si>
  <si>
    <t>加 東 市</t>
    <rPh sb="0" eb="1">
      <t>カ</t>
    </rPh>
    <rPh sb="2" eb="3">
      <t>ヒガシ</t>
    </rPh>
    <rPh sb="4" eb="5">
      <t>シ</t>
    </rPh>
    <phoneticPr fontId="3"/>
  </si>
  <si>
    <t>多 可 町</t>
    <rPh sb="0" eb="1">
      <t>タ</t>
    </rPh>
    <rPh sb="2" eb="3">
      <t>カ</t>
    </rPh>
    <rPh sb="4" eb="5">
      <t>マチ</t>
    </rPh>
    <phoneticPr fontId="3"/>
  </si>
  <si>
    <t>神 河 町</t>
    <rPh sb="0" eb="1">
      <t>カミ</t>
    </rPh>
    <rPh sb="2" eb="3">
      <t>カワ</t>
    </rPh>
    <rPh sb="4" eb="5">
      <t>マチ</t>
    </rPh>
    <phoneticPr fontId="3"/>
  </si>
  <si>
    <t>たつの市</t>
    <rPh sb="3" eb="4">
      <t>シ</t>
    </rPh>
    <phoneticPr fontId="3"/>
  </si>
  <si>
    <t>宍 粟 市</t>
    <rPh sb="0" eb="1">
      <t>シシ</t>
    </rPh>
    <rPh sb="2" eb="3">
      <t>アワ</t>
    </rPh>
    <rPh sb="4" eb="5">
      <t>シ</t>
    </rPh>
    <phoneticPr fontId="3"/>
  </si>
  <si>
    <t>香 美 町</t>
    <rPh sb="0" eb="1">
      <t>カオリ</t>
    </rPh>
    <rPh sb="2" eb="3">
      <t>ビ</t>
    </rPh>
    <rPh sb="4" eb="5">
      <t>マチ</t>
    </rPh>
    <phoneticPr fontId="3"/>
  </si>
  <si>
    <t>新温泉町</t>
    <rPh sb="0" eb="1">
      <t>シン</t>
    </rPh>
    <rPh sb="1" eb="3">
      <t>オンセン</t>
    </rPh>
    <rPh sb="3" eb="4">
      <t>マチ</t>
    </rPh>
    <phoneticPr fontId="3"/>
  </si>
  <si>
    <t>朝 来 市</t>
    <rPh sb="0" eb="1">
      <t>アサ</t>
    </rPh>
    <rPh sb="2" eb="3">
      <t>ライ</t>
    </rPh>
    <rPh sb="4" eb="5">
      <t>シ</t>
    </rPh>
    <phoneticPr fontId="3"/>
  </si>
  <si>
    <t>丹波篠山市</t>
    <rPh sb="0" eb="2">
      <t>タンバ</t>
    </rPh>
    <rPh sb="2" eb="4">
      <t>ササヤマ</t>
    </rPh>
    <rPh sb="4" eb="5">
      <t>シ</t>
    </rPh>
    <phoneticPr fontId="7"/>
  </si>
  <si>
    <t>淡 路 市</t>
    <rPh sb="0" eb="1">
      <t>タン</t>
    </rPh>
    <rPh sb="2" eb="3">
      <t>ロ</t>
    </rPh>
    <rPh sb="4" eb="5">
      <t>シ</t>
    </rPh>
    <phoneticPr fontId="3"/>
  </si>
  <si>
    <t>南あわじ市</t>
    <rPh sb="0" eb="1">
      <t>ミナミ</t>
    </rPh>
    <rPh sb="4" eb="5">
      <t>シ</t>
    </rPh>
    <phoneticPr fontId="3"/>
  </si>
  <si>
    <t xml:space="preserve">  薬 剤 師  </t>
  </si>
  <si>
    <t>(注) 「Ｂ」欄は、一般被保険者に係る療養諸費・高額療養費・高額介護合算療養費と納付金の合算額の</t>
    <rPh sb="7" eb="8">
      <t>ラン</t>
    </rPh>
    <rPh sb="30" eb="32">
      <t>コウガク</t>
    </rPh>
    <rPh sb="32" eb="34">
      <t>カイゴ</t>
    </rPh>
    <rPh sb="34" eb="36">
      <t>ガッサン</t>
    </rPh>
    <rPh sb="36" eb="39">
      <t>リョウヨウヒ</t>
    </rPh>
    <rPh sb="40" eb="43">
      <t>ノウフキン</t>
    </rPh>
    <rPh sb="44" eb="47">
      <t>ガッサンガク</t>
    </rPh>
    <phoneticPr fontId="7"/>
  </si>
  <si>
    <t>　　　</t>
    <phoneticPr fontId="7"/>
  </si>
  <si>
    <t>の１人当たりの額</t>
    <rPh sb="2" eb="3">
      <t>ニン</t>
    </rPh>
    <rPh sb="3" eb="4">
      <t>ア</t>
    </rPh>
    <rPh sb="7" eb="8">
      <t>ガク</t>
    </rPh>
    <phoneticPr fontId="7"/>
  </si>
  <si>
    <r>
      <t>第５表　 保険者別保険給付状況</t>
    </r>
    <r>
      <rPr>
        <sz val="12"/>
        <rFont val="ＭＳ 明朝"/>
        <family val="1"/>
        <charset val="128"/>
      </rPr>
      <t>（ 一般被保険者分・その１ )</t>
    </r>
    <r>
      <rPr>
        <sz val="14"/>
        <rFont val="ＭＳ 明朝"/>
        <family val="1"/>
        <charset val="128"/>
      </rPr>
      <t xml:space="preserve"> </t>
    </r>
  </si>
  <si>
    <t>療養の給付等</t>
  </si>
  <si>
    <t>療養費等</t>
  </si>
  <si>
    <t>計（療養諸費）</t>
  </si>
  <si>
    <t>療　　養　　諸　　費　　負　　担　　区　　分</t>
  </si>
  <si>
    <t>件数</t>
  </si>
  <si>
    <t>費用額</t>
  </si>
  <si>
    <t>保険者負担</t>
  </si>
  <si>
    <t>一部負担金</t>
  </si>
  <si>
    <t>薬剤一部負担金</t>
  </si>
  <si>
    <t>件</t>
  </si>
  <si>
    <t>（注）「薬剤一部負担金」欄は、「一部負担金」・「他法負担」欄の再掲</t>
    <rPh sb="25" eb="26">
      <t>ホウ</t>
    </rPh>
    <rPh sb="26" eb="28">
      <t>フタン</t>
    </rPh>
    <phoneticPr fontId="7"/>
  </si>
  <si>
    <r>
      <t>第５表　 保険者別保険給付状況</t>
    </r>
    <r>
      <rPr>
        <sz val="12"/>
        <rFont val="ＭＳ 明朝"/>
        <family val="1"/>
        <charset val="128"/>
      </rPr>
      <t>（ 一般被保険者分・その２ ）</t>
    </r>
    <r>
      <rPr>
        <sz val="14"/>
        <rFont val="ＭＳ 明朝"/>
        <family val="1"/>
        <charset val="128"/>
      </rPr>
      <t xml:space="preserve"> </t>
    </r>
  </si>
  <si>
    <t>そ　　　の　　　他　　　の</t>
  </si>
  <si>
    <t>保　　　険　　　給　　　付</t>
  </si>
  <si>
    <t>高額療養費</t>
  </si>
  <si>
    <t>出産育児給付</t>
  </si>
  <si>
    <t>葬祭給付</t>
  </si>
  <si>
    <t>金額</t>
  </si>
  <si>
    <t>養 父 市</t>
    <rPh sb="0" eb="1">
      <t>オサム</t>
    </rPh>
    <rPh sb="2" eb="3">
      <t>チチ</t>
    </rPh>
    <rPh sb="4" eb="5">
      <t>シ</t>
    </rPh>
    <phoneticPr fontId="3"/>
  </si>
  <si>
    <t>丹 波 市</t>
    <rPh sb="0" eb="1">
      <t>タン</t>
    </rPh>
    <rPh sb="4" eb="5">
      <t>シ</t>
    </rPh>
    <phoneticPr fontId="3"/>
  </si>
  <si>
    <r>
      <t>第７表　保険者別保険給付状況</t>
    </r>
    <r>
      <rPr>
        <sz val="12"/>
        <rFont val="ＭＳ 明朝"/>
        <family val="1"/>
        <charset val="128"/>
      </rPr>
      <t>( 退職被保険者等分 )</t>
    </r>
  </si>
  <si>
    <t xml:space="preserve">      高額療養費</t>
  </si>
  <si>
    <t>　　　（注）　「薬剤一部負担金」欄は、「一部負担金」・「他法負担」欄の再掲。</t>
    <rPh sb="4" eb="5">
      <t>チュウ</t>
    </rPh>
    <rPh sb="28" eb="30">
      <t>タホウ</t>
    </rPh>
    <rPh sb="30" eb="32">
      <t>フタン</t>
    </rPh>
    <phoneticPr fontId="7"/>
  </si>
  <si>
    <t xml:space="preserve">    第１３表　保険者別・制度別１人当たり医療費及び対前年度比</t>
    <phoneticPr fontId="10"/>
  </si>
  <si>
    <t>一般被保険者</t>
  </si>
  <si>
    <t>退職被保険者等</t>
  </si>
  <si>
    <t>金 額(円)</t>
    <phoneticPr fontId="10"/>
  </si>
  <si>
    <t>順位</t>
  </si>
  <si>
    <t>伸 率(%)</t>
  </si>
  <si>
    <t>金 額(円)</t>
  </si>
  <si>
    <t>平成２４年度データ</t>
    <rPh sb="0" eb="2">
      <t>ヘイセイ</t>
    </rPh>
    <rPh sb="4" eb="6">
      <t>ネンド</t>
    </rPh>
    <phoneticPr fontId="7"/>
  </si>
  <si>
    <t>年報Ｃ表</t>
  </si>
  <si>
    <t>年報Ｆ表</t>
  </si>
  <si>
    <t>年報Ａ表</t>
  </si>
  <si>
    <t>医療給付の状況</t>
  </si>
  <si>
    <t>合　　　計</t>
  </si>
  <si>
    <t>年間平均</t>
  </si>
  <si>
    <t>費用額の計</t>
  </si>
  <si>
    <t>総被保険者</t>
  </si>
  <si>
    <t>退職被保険者</t>
  </si>
  <si>
    <t>２４(県計)</t>
    <phoneticPr fontId="10"/>
  </si>
  <si>
    <t>市　  計</t>
  </si>
  <si>
    <t>町　  計</t>
  </si>
  <si>
    <t>市 町 計</t>
  </si>
  <si>
    <t>組 合 計</t>
  </si>
  <si>
    <t>一般(C-110)</t>
  </si>
  <si>
    <t>退職(F-110)</t>
  </si>
  <si>
    <t xml:space="preserve"> 神戸市</t>
  </si>
  <si>
    <t xml:space="preserve"> 姫路市</t>
  </si>
  <si>
    <t xml:space="preserve"> 尼崎市</t>
  </si>
  <si>
    <t xml:space="preserve"> 明石市</t>
  </si>
  <si>
    <t xml:space="preserve"> 西宮市</t>
  </si>
  <si>
    <t xml:space="preserve"> 洲本市</t>
  </si>
  <si>
    <t xml:space="preserve"> 芦屋市</t>
  </si>
  <si>
    <t xml:space="preserve"> 伊丹市</t>
  </si>
  <si>
    <t xml:space="preserve"> 相生市</t>
  </si>
  <si>
    <t xml:space="preserve"> 加古川市</t>
  </si>
  <si>
    <t xml:space="preserve"> 赤穂市</t>
  </si>
  <si>
    <t xml:space="preserve"> 西脇市</t>
  </si>
  <si>
    <t xml:space="preserve"> 宝塚市</t>
  </si>
  <si>
    <t xml:space="preserve"> 三木市</t>
  </si>
  <si>
    <t xml:space="preserve"> 高砂市</t>
  </si>
  <si>
    <t xml:space="preserve"> 川西市</t>
  </si>
  <si>
    <t xml:space="preserve"> 小野市</t>
  </si>
  <si>
    <t xml:space="preserve"> 三田市</t>
  </si>
  <si>
    <t xml:space="preserve"> 加西市</t>
  </si>
  <si>
    <t xml:space="preserve"> 猪名川町</t>
  </si>
  <si>
    <t xml:space="preserve"> 加東市</t>
  </si>
  <si>
    <t xml:space="preserve"> 多可町</t>
  </si>
  <si>
    <t xml:space="preserve"> 稲美町</t>
  </si>
  <si>
    <t xml:space="preserve"> 播磨町</t>
  </si>
  <si>
    <t xml:space="preserve"> 市川町</t>
  </si>
  <si>
    <t xml:space="preserve"> 福崎町</t>
  </si>
  <si>
    <t xml:space="preserve"> 神河町</t>
  </si>
  <si>
    <t xml:space="preserve"> 太子町</t>
  </si>
  <si>
    <t xml:space="preserve"> たつの市</t>
  </si>
  <si>
    <t xml:space="preserve"> 上郡町</t>
  </si>
  <si>
    <t xml:space="preserve"> 佐用町</t>
  </si>
  <si>
    <t xml:space="preserve"> 宍粟市</t>
  </si>
  <si>
    <t xml:space="preserve"> 香美町</t>
  </si>
  <si>
    <t xml:space="preserve"> 新温泉町</t>
  </si>
  <si>
    <t xml:space="preserve"> 養父市</t>
  </si>
  <si>
    <t xml:space="preserve"> 朝来市</t>
  </si>
  <si>
    <t xml:space="preserve"> 丹波市</t>
  </si>
  <si>
    <t xml:space="preserve"> 篠山市</t>
  </si>
  <si>
    <t xml:space="preserve"> 淡路（東浦町）</t>
  </si>
  <si>
    <t xml:space="preserve"> 豊岡市</t>
  </si>
  <si>
    <t>※中央卸売は平成２８年３月３１日で解散</t>
    <rPh sb="1" eb="3">
      <t>チュウオウ</t>
    </rPh>
    <rPh sb="3" eb="4">
      <t>オロシ</t>
    </rPh>
    <rPh sb="4" eb="5">
      <t>ウ</t>
    </rPh>
    <rPh sb="6" eb="8">
      <t>ヘイセイ</t>
    </rPh>
    <rPh sb="10" eb="11">
      <t>ネン</t>
    </rPh>
    <rPh sb="12" eb="13">
      <t>ガツ</t>
    </rPh>
    <rPh sb="15" eb="16">
      <t>ニチ</t>
    </rPh>
    <rPh sb="17" eb="19">
      <t>カイサン</t>
    </rPh>
    <phoneticPr fontId="10"/>
  </si>
  <si>
    <t>医療分</t>
    <rPh sb="0" eb="2">
      <t>イリョウ</t>
    </rPh>
    <rPh sb="2" eb="3">
      <t>ブン</t>
    </rPh>
    <phoneticPr fontId="7"/>
  </si>
  <si>
    <t>介護分</t>
    <rPh sb="0" eb="2">
      <t>カイゴ</t>
    </rPh>
    <rPh sb="2" eb="3">
      <t>ブン</t>
    </rPh>
    <phoneticPr fontId="7"/>
  </si>
  <si>
    <t>料税</t>
  </si>
  <si>
    <t>算定</t>
  </si>
  <si>
    <t>徴収</t>
  </si>
  <si>
    <t>資産割</t>
  </si>
  <si>
    <t>　料　（税）　率</t>
  </si>
  <si>
    <t>賦課</t>
  </si>
  <si>
    <t>　</t>
  </si>
  <si>
    <t>算定基</t>
  </si>
  <si>
    <t>所得割</t>
  </si>
  <si>
    <t>均等割</t>
  </si>
  <si>
    <t>平等割</t>
  </si>
  <si>
    <t>限度額</t>
  </si>
  <si>
    <t>の別</t>
  </si>
  <si>
    <t>方式</t>
  </si>
  <si>
    <t>回数</t>
  </si>
  <si>
    <t>礎　　</t>
  </si>
  <si>
    <t>（％）</t>
  </si>
  <si>
    <t>（円）</t>
  </si>
  <si>
    <t>（万円）</t>
  </si>
  <si>
    <t>001</t>
  </si>
  <si>
    <t>神戸市</t>
  </si>
  <si>
    <t>料</t>
  </si>
  <si>
    <t>002</t>
  </si>
  <si>
    <t xml:space="preserve">姫路市 </t>
    <phoneticPr fontId="7"/>
  </si>
  <si>
    <t>姫路市</t>
    <phoneticPr fontId="7"/>
  </si>
  <si>
    <t>003</t>
  </si>
  <si>
    <t>尼崎市</t>
  </si>
  <si>
    <t>004</t>
  </si>
  <si>
    <t>明石市</t>
  </si>
  <si>
    <t>005</t>
  </si>
  <si>
    <t>西宮市</t>
  </si>
  <si>
    <t>006</t>
  </si>
  <si>
    <t>洲本市</t>
    <phoneticPr fontId="7"/>
  </si>
  <si>
    <t>税</t>
  </si>
  <si>
    <t>007</t>
  </si>
  <si>
    <t>芦屋市</t>
  </si>
  <si>
    <t>008</t>
  </si>
  <si>
    <t>伊丹市</t>
  </si>
  <si>
    <t>009</t>
  </si>
  <si>
    <t>相生市</t>
  </si>
  <si>
    <t>011</t>
  </si>
  <si>
    <t>013</t>
  </si>
  <si>
    <t>赤穂市</t>
  </si>
  <si>
    <t>014</t>
  </si>
  <si>
    <t>西脇市</t>
    <phoneticPr fontId="7"/>
  </si>
  <si>
    <t>西脇市</t>
  </si>
  <si>
    <t>015</t>
  </si>
  <si>
    <t>宝塚市</t>
  </si>
  <si>
    <t>016</t>
  </si>
  <si>
    <t>三木市</t>
    <phoneticPr fontId="7"/>
  </si>
  <si>
    <t>三木市</t>
  </si>
  <si>
    <t>017</t>
  </si>
  <si>
    <t>高砂市</t>
  </si>
  <si>
    <t>018</t>
  </si>
  <si>
    <t>川西市</t>
  </si>
  <si>
    <t>019</t>
  </si>
  <si>
    <t>小野市</t>
  </si>
  <si>
    <t>020</t>
  </si>
  <si>
    <t>三田市</t>
  </si>
  <si>
    <t>021</t>
  </si>
  <si>
    <t>加西市</t>
  </si>
  <si>
    <t>022</t>
  </si>
  <si>
    <t>024</t>
  </si>
  <si>
    <t>加東市</t>
    <phoneticPr fontId="7"/>
  </si>
  <si>
    <t>加東市</t>
  </si>
  <si>
    <t>027</t>
  </si>
  <si>
    <t>多可町</t>
    <phoneticPr fontId="7"/>
  </si>
  <si>
    <t>多可町</t>
  </si>
  <si>
    <t>031</t>
  </si>
  <si>
    <t>稲美町</t>
  </si>
  <si>
    <t>032</t>
  </si>
  <si>
    <t>播磨町</t>
  </si>
  <si>
    <t>037</t>
  </si>
  <si>
    <t>市川町</t>
  </si>
  <si>
    <t>039</t>
  </si>
  <si>
    <t>福崎町</t>
  </si>
  <si>
    <t>040</t>
  </si>
  <si>
    <t>神河町</t>
    <phoneticPr fontId="7"/>
  </si>
  <si>
    <t>042</t>
  </si>
  <si>
    <t>太子町</t>
  </si>
  <si>
    <t>043</t>
  </si>
  <si>
    <t>ﾛ</t>
  </si>
  <si>
    <t>たつの市</t>
  </si>
  <si>
    <t>045</t>
  </si>
  <si>
    <t>上郡町</t>
  </si>
  <si>
    <t>046</t>
  </si>
  <si>
    <t>佐用町</t>
    <phoneticPr fontId="7"/>
  </si>
  <si>
    <t>佐用町</t>
  </si>
  <si>
    <t>050</t>
  </si>
  <si>
    <t>宍粟市</t>
    <phoneticPr fontId="7"/>
  </si>
  <si>
    <t>宍粟市</t>
  </si>
  <si>
    <t>057</t>
  </si>
  <si>
    <t>香美町</t>
    <phoneticPr fontId="7"/>
  </si>
  <si>
    <t>062</t>
  </si>
  <si>
    <t>新温泉町</t>
    <phoneticPr fontId="7"/>
  </si>
  <si>
    <t>新温泉町</t>
  </si>
  <si>
    <t>065</t>
  </si>
  <si>
    <t>養父市</t>
  </si>
  <si>
    <t>070</t>
  </si>
  <si>
    <t>朝来市</t>
  </si>
  <si>
    <t>073</t>
  </si>
  <si>
    <t>丹波市</t>
  </si>
  <si>
    <t>079</t>
  </si>
  <si>
    <t>086</t>
  </si>
  <si>
    <t>淡路市</t>
  </si>
  <si>
    <t>093</t>
  </si>
  <si>
    <t>南あわじ市</t>
  </si>
  <si>
    <t>095</t>
  </si>
  <si>
    <t>豊岡市</t>
    <phoneticPr fontId="7"/>
  </si>
  <si>
    <t xml:space="preserve"> 食　　品</t>
  </si>
  <si>
    <t>詳細は別記</t>
  </si>
  <si>
    <t xml:space="preserve"> 医　　師</t>
  </si>
  <si>
    <t xml:space="preserve"> 薬 剤 師</t>
  </si>
  <si>
    <t>洲本市</t>
  </si>
  <si>
    <t>豊岡市</t>
  </si>
  <si>
    <t>＊別 記</t>
  </si>
  <si>
    <t>保　　　険　　　料　　　率　　　等　　　　　　</t>
  </si>
  <si>
    <t xml:space="preserve">               </t>
  </si>
  <si>
    <t>兵庫県</t>
  </si>
  <si>
    <t>医  師</t>
  </si>
  <si>
    <t>薬剤師</t>
  </si>
  <si>
    <t>「イ」・・・地方税法の規定による固定資産税額に基づいて算定する方式</t>
    <phoneticPr fontId="16"/>
  </si>
  <si>
    <t>注２）資産割の算定基礎の各欄の意味は、次のとおり。</t>
    <phoneticPr fontId="16"/>
  </si>
  <si>
    <t>「ヘ」・・・市町村民税非課税の者を除く場合の算定方式</t>
    <rPh sb="6" eb="9">
      <t>シチョウソン</t>
    </rPh>
    <rPh sb="9" eb="10">
      <t>ミン</t>
    </rPh>
    <rPh sb="10" eb="11">
      <t>ゼイ</t>
    </rPh>
    <rPh sb="11" eb="14">
      <t>ヒカゼイ</t>
    </rPh>
    <rPh sb="15" eb="16">
      <t>モノ</t>
    </rPh>
    <rPh sb="17" eb="18">
      <t>ノゾ</t>
    </rPh>
    <rPh sb="19" eb="21">
      <t>バアイ</t>
    </rPh>
    <rPh sb="22" eb="24">
      <t>サンテイ</t>
    </rPh>
    <rPh sb="24" eb="26">
      <t>ホウシキ</t>
    </rPh>
    <phoneticPr fontId="16"/>
  </si>
  <si>
    <t>「ホ」・・・市町村民税所得割非課税の者を除く場合の算定方式</t>
    <rPh sb="6" eb="9">
      <t>シチョウソン</t>
    </rPh>
    <rPh sb="9" eb="10">
      <t>ミン</t>
    </rPh>
    <rPh sb="10" eb="11">
      <t>ゼイ</t>
    </rPh>
    <rPh sb="11" eb="14">
      <t>ショトクワリ</t>
    </rPh>
    <rPh sb="14" eb="17">
      <t>ヒカゼイ</t>
    </rPh>
    <rPh sb="18" eb="19">
      <t>モノ</t>
    </rPh>
    <rPh sb="20" eb="21">
      <t>ノゾ</t>
    </rPh>
    <rPh sb="22" eb="24">
      <t>バアイ</t>
    </rPh>
    <rPh sb="25" eb="27">
      <t>サンテイ</t>
    </rPh>
    <rPh sb="27" eb="29">
      <t>ホウシキ</t>
    </rPh>
    <phoneticPr fontId="16"/>
  </si>
  <si>
    <t>　当該年度の地方税法の規定による市町村民税額又は市町村民税額及び道府県民税額（退職所得に係る所得割及び利子割を除く。）の合計額に基づいて所得割を算定する方式</t>
    <phoneticPr fontId="16"/>
  </si>
  <si>
    <t>「ニ」・・・市町村民税額等</t>
    <phoneticPr fontId="16"/>
  </si>
  <si>
    <t>　当該年度の地方税法の規定による市町村民税の所得割（退職所得に係る所得割を除く。）の額に基づいて所得割を算定する方式</t>
    <phoneticPr fontId="16"/>
  </si>
  <si>
    <t>「ハ」・・・市町村民税の所得割額</t>
    <phoneticPr fontId="16"/>
  </si>
  <si>
    <t>　市町村民税のいわゆる「本文方式」による課税所得金額であって、地方税法第３１４条の２第１項に規定する総所得金額及び山林所得金額の合計額（国保法施行令附則又は地方税法附則により読み替えられた金額を含む。）から同項各号に規定する各種所得控除額及び同条第２項に規定する基礎控除額を控除した後の額に基づいて所得割を算定する方式</t>
    <phoneticPr fontId="16"/>
  </si>
  <si>
    <t>「ロ」・・・各種控除後の総所得金額等</t>
    <phoneticPr fontId="16"/>
  </si>
  <si>
    <t>　市町村民税のいわゆる「旧ただし書き方式」による課税所得金額であって、地方税法第３１４条の２第１項に規定する総所得金額（給与所得がある場合は給与所得特別控除後の額）及び山林所得金額の合計額（国保法施行令附則又は地方税法附則により読み替えられた金額を含む。）から同条第２項に規定する基礎控除額を控除した後の額に基づいて所得割を算定する方式</t>
    <phoneticPr fontId="16"/>
  </si>
  <si>
    <t>「イ」・・・基礎控除後の総所得金額等</t>
  </si>
  <si>
    <t>注１）所得割の算定基礎の各欄の意味は、次のとおり。</t>
    <rPh sb="0" eb="1">
      <t>チュウ</t>
    </rPh>
    <rPh sb="3" eb="6">
      <t>ショトクワリ</t>
    </rPh>
    <rPh sb="7" eb="9">
      <t>サンテイ</t>
    </rPh>
    <rPh sb="9" eb="11">
      <t>キソ</t>
    </rPh>
    <rPh sb="12" eb="14">
      <t>カクラン</t>
    </rPh>
    <rPh sb="15" eb="17">
      <t>イミ</t>
    </rPh>
    <rPh sb="19" eb="20">
      <t>ツギ</t>
    </rPh>
    <phoneticPr fontId="16"/>
  </si>
  <si>
    <r>
      <t>第１４表　保険者別保険料（税）の賦課状況</t>
    </r>
    <r>
      <rPr>
        <sz val="12"/>
        <rFont val="ＭＳ 明朝"/>
        <family val="1"/>
        <charset val="128"/>
      </rPr>
      <t>（その１－１）</t>
    </r>
    <phoneticPr fontId="7"/>
  </si>
  <si>
    <r>
      <t>第１４表　保険者別保険料（税）の賦課状況</t>
    </r>
    <r>
      <rPr>
        <sz val="12"/>
        <rFont val="ＭＳ 明朝"/>
        <family val="1"/>
        <charset val="128"/>
      </rPr>
      <t>（その１－２）</t>
    </r>
    <phoneticPr fontId="7"/>
  </si>
  <si>
    <r>
      <t>第１４表　保険者別保険料（税）の賦課状況</t>
    </r>
    <r>
      <rPr>
        <sz val="12"/>
        <rFont val="ＭＳ 明朝"/>
        <family val="1"/>
        <charset val="128"/>
      </rPr>
      <t>（その１－３）</t>
    </r>
    <phoneticPr fontId="7"/>
  </si>
  <si>
    <t>第１４表　保険者別保険料（税）の賦課状況（その２－１）</t>
    <phoneticPr fontId="7"/>
  </si>
  <si>
    <t>保  険  料  (税)  算  定  額  及  び  割  合</t>
  </si>
  <si>
    <t>災害等</t>
  </si>
  <si>
    <t>そ の 他</t>
  </si>
  <si>
    <t>限度額を</t>
  </si>
  <si>
    <t xml:space="preserve">     課 税 対 象 額</t>
  </si>
  <si>
    <t>所  得  割</t>
  </si>
  <si>
    <t>資  産  割</t>
  </si>
  <si>
    <t>均  等  割</t>
  </si>
  <si>
    <t>平  等  割</t>
  </si>
  <si>
    <t>による</t>
  </si>
  <si>
    <t>増 減 額</t>
  </si>
  <si>
    <t>金  額</t>
  </si>
  <si>
    <t>割合(%)</t>
  </si>
  <si>
    <t>軽 減 額</t>
  </si>
  <si>
    <t>減免額</t>
  </si>
  <si>
    <t>減 免 額</t>
  </si>
  <si>
    <t>越える額</t>
  </si>
  <si>
    <t>調 定 額</t>
  </si>
  <si>
    <t>所 得 割</t>
  </si>
  <si>
    <t>資 産 割</t>
  </si>
  <si>
    <t>丹波篠山市</t>
    <rPh sb="0" eb="2">
      <t>タンバ</t>
    </rPh>
    <rPh sb="4" eb="5">
      <t>シ</t>
    </rPh>
    <phoneticPr fontId="3"/>
  </si>
  <si>
    <t>301</t>
  </si>
  <si>
    <t>305</t>
  </si>
  <si>
    <t>306</t>
  </si>
  <si>
    <t>307</t>
  </si>
  <si>
    <t>308</t>
  </si>
  <si>
    <t>309</t>
  </si>
  <si>
    <t>（注）１　調定額は、「事業年報B表(1)(続)及びＥ表(1)」から後期分（B表(3)及びE表(3)）及び介護分(B表(4)）を控除した（千円未満四捨五入）。</t>
    <rPh sb="11" eb="13">
      <t>ジギョウ</t>
    </rPh>
    <rPh sb="13" eb="15">
      <t>ネンポウ</t>
    </rPh>
    <rPh sb="16" eb="17">
      <t>オモテ</t>
    </rPh>
    <rPh sb="21" eb="22">
      <t>ツヅ</t>
    </rPh>
    <rPh sb="23" eb="24">
      <t>オヨ</t>
    </rPh>
    <rPh sb="25" eb="27">
      <t>エヒョウ</t>
    </rPh>
    <rPh sb="33" eb="35">
      <t>コウキ</t>
    </rPh>
    <rPh sb="35" eb="36">
      <t>ブン</t>
    </rPh>
    <rPh sb="38" eb="39">
      <t>ヒョウ</t>
    </rPh>
    <rPh sb="42" eb="43">
      <t>オヨ</t>
    </rPh>
    <rPh sb="45" eb="46">
      <t>ヒョウ</t>
    </rPh>
    <rPh sb="50" eb="51">
      <t>オヨ</t>
    </rPh>
    <rPh sb="52" eb="54">
      <t>カイゴ</t>
    </rPh>
    <rPh sb="54" eb="55">
      <t>ブン</t>
    </rPh>
    <rPh sb="57" eb="58">
      <t>オモテ</t>
    </rPh>
    <rPh sb="63" eb="65">
      <t>コウジョ</t>
    </rPh>
    <phoneticPr fontId="7"/>
  </si>
  <si>
    <t>第１４表　保険者別保険料（税）の賦課状況（その２－２）</t>
    <phoneticPr fontId="7"/>
  </si>
  <si>
    <t>（注）１　調定額は、事業年報Ｂ表(3)及びＥ表(3)より算出した。</t>
    <rPh sb="10" eb="12">
      <t>ジギョウ</t>
    </rPh>
    <rPh sb="12" eb="14">
      <t>ネンポウ</t>
    </rPh>
    <rPh sb="14" eb="16">
      <t>ｂヒョウ</t>
    </rPh>
    <rPh sb="19" eb="20">
      <t>オヨ</t>
    </rPh>
    <rPh sb="21" eb="23">
      <t>エヒョウ</t>
    </rPh>
    <rPh sb="28" eb="30">
      <t>サンシュツ</t>
    </rPh>
    <phoneticPr fontId="7"/>
  </si>
  <si>
    <t>第１４表　保険者別保険料（税）の賦課状況（その２－３）</t>
    <phoneticPr fontId="7"/>
  </si>
  <si>
    <t>（注）調定額は、事業年報Ｂ表(4)より算出した。</t>
    <rPh sb="8" eb="10">
      <t>ジギョウ</t>
    </rPh>
    <rPh sb="10" eb="12">
      <t>ネンポウ</t>
    </rPh>
    <rPh sb="12" eb="14">
      <t>ｂヒョウ</t>
    </rPh>
    <rPh sb="19" eb="21">
      <t>サンシュツ</t>
    </rPh>
    <phoneticPr fontId="7"/>
  </si>
  <si>
    <t>第１５表　年度別・保険者別保険料（税）収納率（現年度分）</t>
    <phoneticPr fontId="7"/>
  </si>
  <si>
    <t>N O</t>
  </si>
  <si>
    <t>(%)</t>
  </si>
  <si>
    <t>(増減)</t>
  </si>
  <si>
    <t>県　計</t>
  </si>
  <si>
    <t>姫路市</t>
  </si>
  <si>
    <t>加東市</t>
    <rPh sb="0" eb="2">
      <t>カトウ</t>
    </rPh>
    <rPh sb="2" eb="3">
      <t>シ</t>
    </rPh>
    <phoneticPr fontId="7"/>
  </si>
  <si>
    <t>多可町</t>
    <rPh sb="0" eb="2">
      <t>タカ</t>
    </rPh>
    <rPh sb="2" eb="3">
      <t>マチ</t>
    </rPh>
    <phoneticPr fontId="7"/>
  </si>
  <si>
    <t>神河町</t>
    <rPh sb="0" eb="2">
      <t>カミカワ</t>
    </rPh>
    <rPh sb="2" eb="3">
      <t>マチ</t>
    </rPh>
    <phoneticPr fontId="7"/>
  </si>
  <si>
    <t>宍粟市</t>
    <rPh sb="0" eb="2">
      <t>シソウ</t>
    </rPh>
    <rPh sb="2" eb="3">
      <t>シ</t>
    </rPh>
    <phoneticPr fontId="7"/>
  </si>
  <si>
    <t>香美町</t>
    <rPh sb="0" eb="2">
      <t>カミ</t>
    </rPh>
    <rPh sb="2" eb="3">
      <t>マチ</t>
    </rPh>
    <phoneticPr fontId="7"/>
  </si>
  <si>
    <t>養父市</t>
    <rPh sb="0" eb="2">
      <t>ヤブ</t>
    </rPh>
    <rPh sb="2" eb="3">
      <t>シ</t>
    </rPh>
    <phoneticPr fontId="7"/>
  </si>
  <si>
    <t>朝来市</t>
    <rPh sb="0" eb="2">
      <t>アサゴ</t>
    </rPh>
    <rPh sb="2" eb="3">
      <t>シ</t>
    </rPh>
    <phoneticPr fontId="7"/>
  </si>
  <si>
    <t>丹波市</t>
    <rPh sb="0" eb="2">
      <t>タンバ</t>
    </rPh>
    <rPh sb="2" eb="3">
      <t>シ</t>
    </rPh>
    <phoneticPr fontId="7"/>
  </si>
  <si>
    <t>淡路市</t>
    <rPh sb="0" eb="2">
      <t>アワジ</t>
    </rPh>
    <rPh sb="2" eb="3">
      <t>シ</t>
    </rPh>
    <phoneticPr fontId="7"/>
  </si>
  <si>
    <t>南あわじ市</t>
    <phoneticPr fontId="7"/>
  </si>
  <si>
    <t>兵庫食糧</t>
    <phoneticPr fontId="7"/>
  </si>
  <si>
    <t>食　　品</t>
    <phoneticPr fontId="7"/>
  </si>
  <si>
    <t>歯科医師</t>
    <phoneticPr fontId="7"/>
  </si>
  <si>
    <t>医　　師</t>
    <phoneticPr fontId="7"/>
  </si>
  <si>
    <t>薬 剤 師</t>
    <phoneticPr fontId="7"/>
  </si>
  <si>
    <t>兵庫建設</t>
    <phoneticPr fontId="7"/>
  </si>
  <si>
    <t>地    区</t>
  </si>
  <si>
    <t>東 播 磨</t>
    <rPh sb="2" eb="5">
      <t>ハリマ</t>
    </rPh>
    <phoneticPr fontId="7"/>
  </si>
  <si>
    <t>但    馬</t>
    <phoneticPr fontId="7"/>
  </si>
  <si>
    <t>丹　　波</t>
    <rPh sb="0" eb="4">
      <t>タンバ</t>
    </rPh>
    <phoneticPr fontId="7"/>
  </si>
  <si>
    <t>第６表　保険者別療養の給付（診療費）諸率（一般被保険者分）</t>
    <rPh sb="23" eb="24">
      <t>ヒ</t>
    </rPh>
    <rPh sb="24" eb="27">
      <t>ホケンシャ</t>
    </rPh>
    <phoneticPr fontId="10"/>
  </si>
  <si>
    <t>(食事療養費を除く)</t>
  </si>
  <si>
    <t>受　診　率　（％）</t>
    <phoneticPr fontId="10"/>
  </si>
  <si>
    <t>１件当たり日数（日）</t>
    <phoneticPr fontId="10"/>
  </si>
  <si>
    <t>１件当たり費用額　（円）</t>
    <phoneticPr fontId="10"/>
  </si>
  <si>
    <t>入　院</t>
  </si>
  <si>
    <t>入院外</t>
  </si>
  <si>
    <t>歯　科</t>
  </si>
  <si>
    <t>加東市</t>
    <rPh sb="0" eb="3">
      <t>カトウシ</t>
    </rPh>
    <phoneticPr fontId="37"/>
  </si>
  <si>
    <t>多可町</t>
    <rPh sb="0" eb="2">
      <t>タカ</t>
    </rPh>
    <rPh sb="2" eb="3">
      <t>チョウ</t>
    </rPh>
    <phoneticPr fontId="37"/>
  </si>
  <si>
    <t>神河町</t>
    <rPh sb="0" eb="1">
      <t>カミ</t>
    </rPh>
    <rPh sb="1" eb="2">
      <t>カワ</t>
    </rPh>
    <phoneticPr fontId="37"/>
  </si>
  <si>
    <t>たつの市</t>
    <rPh sb="3" eb="4">
      <t>シ</t>
    </rPh>
    <phoneticPr fontId="37"/>
  </si>
  <si>
    <t>宍粟市</t>
    <rPh sb="0" eb="2">
      <t>シソウ</t>
    </rPh>
    <rPh sb="2" eb="3">
      <t>シ</t>
    </rPh>
    <phoneticPr fontId="37"/>
  </si>
  <si>
    <t>香美町</t>
    <rPh sb="1" eb="2">
      <t>ビ</t>
    </rPh>
    <phoneticPr fontId="37"/>
  </si>
  <si>
    <t>新温泉町</t>
    <rPh sb="0" eb="1">
      <t>シン</t>
    </rPh>
    <rPh sb="1" eb="4">
      <t>オンセンチョウ</t>
    </rPh>
    <phoneticPr fontId="37"/>
  </si>
  <si>
    <t>養父市</t>
    <rPh sb="0" eb="2">
      <t>ヤブ</t>
    </rPh>
    <rPh sb="2" eb="3">
      <t>シ</t>
    </rPh>
    <phoneticPr fontId="37"/>
  </si>
  <si>
    <t>朝来市</t>
    <rPh sb="0" eb="2">
      <t>アサゴ</t>
    </rPh>
    <rPh sb="2" eb="3">
      <t>シ</t>
    </rPh>
    <phoneticPr fontId="37"/>
  </si>
  <si>
    <t>丹波市</t>
    <rPh sb="0" eb="2">
      <t>タンバ</t>
    </rPh>
    <rPh sb="2" eb="3">
      <t>シ</t>
    </rPh>
    <phoneticPr fontId="37"/>
  </si>
  <si>
    <t>淡路市</t>
    <rPh sb="0" eb="2">
      <t>アワジ</t>
    </rPh>
    <rPh sb="2" eb="3">
      <t>シ</t>
    </rPh>
    <phoneticPr fontId="8"/>
  </si>
  <si>
    <t>淡路市</t>
    <rPh sb="0" eb="2">
      <t>アワジ</t>
    </rPh>
    <rPh sb="2" eb="3">
      <t>シ</t>
    </rPh>
    <phoneticPr fontId="37"/>
  </si>
  <si>
    <t>南あわじ市</t>
    <rPh sb="4" eb="5">
      <t>シ</t>
    </rPh>
    <phoneticPr fontId="37"/>
  </si>
  <si>
    <t>豊岡市</t>
    <rPh sb="0" eb="3">
      <t>トヨオカシ</t>
    </rPh>
    <phoneticPr fontId="8"/>
  </si>
  <si>
    <t>豊岡市</t>
    <rPh sb="0" eb="3">
      <t>トヨオカシ</t>
    </rPh>
    <phoneticPr fontId="37"/>
  </si>
  <si>
    <t>兵庫食品</t>
  </si>
  <si>
    <t>医    師</t>
  </si>
  <si>
    <t>第８表　保険者別療養の給付（診療費）諸率（退職被保険者分）</t>
    <rPh sb="27" eb="28">
      <t>ブン</t>
    </rPh>
    <phoneticPr fontId="37"/>
  </si>
  <si>
    <t>受　　診　　率　（％）</t>
  </si>
  <si>
    <t xml:space="preserve"> １件当たり日数（日）</t>
    <phoneticPr fontId="37"/>
  </si>
  <si>
    <t>　１件当たり費用額（円）</t>
    <phoneticPr fontId="37"/>
  </si>
  <si>
    <t>加東市</t>
    <rPh sb="0" eb="3">
      <t>カトウシ</t>
    </rPh>
    <phoneticPr fontId="43"/>
  </si>
  <si>
    <t>多可町</t>
    <rPh sb="0" eb="2">
      <t>タカ</t>
    </rPh>
    <rPh sb="2" eb="3">
      <t>チョウ</t>
    </rPh>
    <phoneticPr fontId="43"/>
  </si>
  <si>
    <t>神河町</t>
    <rPh sb="0" eb="1">
      <t>カミ</t>
    </rPh>
    <rPh sb="1" eb="2">
      <t>カワ</t>
    </rPh>
    <phoneticPr fontId="43"/>
  </si>
  <si>
    <t>たつの市</t>
    <rPh sb="3" eb="4">
      <t>シ</t>
    </rPh>
    <phoneticPr fontId="43"/>
  </si>
  <si>
    <t>宍粟市</t>
    <rPh sb="0" eb="2">
      <t>シソウ</t>
    </rPh>
    <rPh sb="2" eb="3">
      <t>シ</t>
    </rPh>
    <phoneticPr fontId="43"/>
  </si>
  <si>
    <t>香美町</t>
    <rPh sb="1" eb="2">
      <t>ビ</t>
    </rPh>
    <phoneticPr fontId="43"/>
  </si>
  <si>
    <t>新温泉町</t>
    <rPh sb="0" eb="1">
      <t>シン</t>
    </rPh>
    <rPh sb="1" eb="4">
      <t>オンセンチョウ</t>
    </rPh>
    <phoneticPr fontId="43"/>
  </si>
  <si>
    <t>養父市</t>
    <rPh sb="0" eb="2">
      <t>ヤブ</t>
    </rPh>
    <rPh sb="2" eb="3">
      <t>シ</t>
    </rPh>
    <phoneticPr fontId="43"/>
  </si>
  <si>
    <t>朝来市</t>
    <rPh sb="0" eb="2">
      <t>アサゴ</t>
    </rPh>
    <rPh sb="2" eb="3">
      <t>シ</t>
    </rPh>
    <phoneticPr fontId="43"/>
  </si>
  <si>
    <t>丹波市</t>
    <rPh sb="0" eb="2">
      <t>タンバ</t>
    </rPh>
    <rPh sb="2" eb="3">
      <t>シ</t>
    </rPh>
    <phoneticPr fontId="43"/>
  </si>
  <si>
    <t>淡路市</t>
    <rPh sb="0" eb="2">
      <t>アワジ</t>
    </rPh>
    <rPh sb="2" eb="3">
      <t>シ</t>
    </rPh>
    <phoneticPr fontId="43"/>
  </si>
  <si>
    <t>南あわじ市</t>
    <rPh sb="4" eb="5">
      <t>シ</t>
    </rPh>
    <phoneticPr fontId="43"/>
  </si>
  <si>
    <t>豊岡市</t>
    <rPh sb="0" eb="3">
      <t>トヨオカシ</t>
    </rPh>
    <phoneticPr fontId="43"/>
  </si>
  <si>
    <t>第９表　保険者別療養の給付（診療費）諸率（全被保険者分）</t>
    <rPh sb="22" eb="23">
      <t>ヒ</t>
    </rPh>
    <phoneticPr fontId="37"/>
  </si>
  <si>
    <t>１件当たり費用額（円）</t>
    <phoneticPr fontId="37"/>
  </si>
  <si>
    <t>第１０表　保険者別・制度別１人当たり費用額（診療費）及び前年度比</t>
    <rPh sb="0" eb="1">
      <t>ダイ</t>
    </rPh>
    <rPh sb="3" eb="4">
      <t>ヒョウ</t>
    </rPh>
    <rPh sb="26" eb="27">
      <t>オヨ</t>
    </rPh>
    <rPh sb="28" eb="31">
      <t>ゼンネンド</t>
    </rPh>
    <rPh sb="31" eb="32">
      <t>ヒ</t>
    </rPh>
    <phoneticPr fontId="37"/>
  </si>
  <si>
    <t>合　　　　計</t>
  </si>
  <si>
    <t>金額（円）</t>
  </si>
  <si>
    <t>伸率</t>
  </si>
  <si>
    <t>第１１表　保険者別・制度別一日当たり費用額（診療費）</t>
    <phoneticPr fontId="37"/>
  </si>
  <si>
    <t>一般被保険者分</t>
  </si>
  <si>
    <t>退職被保険者分</t>
  </si>
  <si>
    <t>全被保険者</t>
  </si>
  <si>
    <t>第１２表　保険者別・制度別一人当たり費用額（診療費）</t>
    <phoneticPr fontId="37"/>
  </si>
  <si>
    <t>入院時食事療養費を除く</t>
  </si>
  <si>
    <t>入　　　　　院</t>
  </si>
  <si>
    <t>入　　院　　外</t>
  </si>
  <si>
    <t>歯　　　科</t>
  </si>
  <si>
    <t xml:space="preserve"> 1</t>
  </si>
  <si>
    <t xml:space="preserve"> 2</t>
  </si>
  <si>
    <t xml:space="preserve"> 3</t>
  </si>
  <si>
    <t xml:space="preserve"> 4</t>
  </si>
  <si>
    <t xml:space="preserve"> 5</t>
  </si>
  <si>
    <t xml:space="preserve"> 6</t>
  </si>
  <si>
    <t xml:space="preserve"> 7</t>
  </si>
  <si>
    <t xml:space="preserve"> 8</t>
  </si>
  <si>
    <t xml:space="preserve"> 9</t>
  </si>
  <si>
    <t>加東市</t>
    <rPh sb="0" eb="3">
      <t>カトウシ</t>
    </rPh>
    <phoneticPr fontId="45"/>
  </si>
  <si>
    <t>多可町</t>
    <rPh sb="0" eb="2">
      <t>タカ</t>
    </rPh>
    <rPh sb="2" eb="3">
      <t>チョウ</t>
    </rPh>
    <phoneticPr fontId="45"/>
  </si>
  <si>
    <t>神河町</t>
    <rPh sb="0" eb="1">
      <t>カミ</t>
    </rPh>
    <rPh sb="1" eb="2">
      <t>カワ</t>
    </rPh>
    <phoneticPr fontId="45"/>
  </si>
  <si>
    <t>たつの市</t>
    <rPh sb="3" eb="4">
      <t>シ</t>
    </rPh>
    <phoneticPr fontId="45"/>
  </si>
  <si>
    <t>宍粟市</t>
    <rPh sb="0" eb="2">
      <t>シソウ</t>
    </rPh>
    <rPh sb="2" eb="3">
      <t>シ</t>
    </rPh>
    <phoneticPr fontId="45"/>
  </si>
  <si>
    <t>香美町</t>
    <rPh sb="1" eb="2">
      <t>ビ</t>
    </rPh>
    <phoneticPr fontId="45"/>
  </si>
  <si>
    <t>新温泉町</t>
    <rPh sb="0" eb="1">
      <t>シン</t>
    </rPh>
    <rPh sb="1" eb="4">
      <t>オンセンチョウ</t>
    </rPh>
    <phoneticPr fontId="45"/>
  </si>
  <si>
    <t>養父市</t>
    <rPh sb="0" eb="2">
      <t>ヤブ</t>
    </rPh>
    <rPh sb="2" eb="3">
      <t>シ</t>
    </rPh>
    <phoneticPr fontId="45"/>
  </si>
  <si>
    <t>朝来市</t>
    <rPh sb="0" eb="2">
      <t>アサゴ</t>
    </rPh>
    <rPh sb="2" eb="3">
      <t>シ</t>
    </rPh>
    <phoneticPr fontId="45"/>
  </si>
  <si>
    <t>丹波市</t>
    <rPh sb="0" eb="2">
      <t>タンバ</t>
    </rPh>
    <rPh sb="2" eb="3">
      <t>シ</t>
    </rPh>
    <phoneticPr fontId="45"/>
  </si>
  <si>
    <t>淡路市</t>
    <rPh sb="0" eb="2">
      <t>アワジ</t>
    </rPh>
    <rPh sb="2" eb="3">
      <t>シ</t>
    </rPh>
    <phoneticPr fontId="45"/>
  </si>
  <si>
    <t>南あわじ市</t>
    <rPh sb="4" eb="5">
      <t>シ</t>
    </rPh>
    <phoneticPr fontId="45"/>
  </si>
  <si>
    <t>豊岡市</t>
    <rPh sb="0" eb="3">
      <t>トヨオカシ</t>
    </rPh>
    <phoneticPr fontId="45"/>
  </si>
  <si>
    <t>第１６表　年度別・保険者別診療施設一般状況</t>
    <rPh sb="0" eb="1">
      <t>ダイ</t>
    </rPh>
    <rPh sb="3" eb="4">
      <t>ヒョウ</t>
    </rPh>
    <rPh sb="5" eb="8">
      <t>ネンドベツ</t>
    </rPh>
    <rPh sb="9" eb="12">
      <t>ホケンシャ</t>
    </rPh>
    <rPh sb="12" eb="13">
      <t>ベツ</t>
    </rPh>
    <rPh sb="13" eb="15">
      <t>シンリョウ</t>
    </rPh>
    <rPh sb="15" eb="17">
      <t>シセツ</t>
    </rPh>
    <rPh sb="17" eb="19">
      <t>イッパン</t>
    </rPh>
    <rPh sb="19" eb="21">
      <t>ジョウキョウ</t>
    </rPh>
    <phoneticPr fontId="10"/>
  </si>
  <si>
    <t>保険者　番号</t>
    <rPh sb="4" eb="6">
      <t>バンゴウ</t>
    </rPh>
    <phoneticPr fontId="10"/>
  </si>
  <si>
    <t>年  　　度</t>
    <phoneticPr fontId="10"/>
  </si>
  <si>
    <t>診療施設
名　　  称</t>
    <rPh sb="5" eb="6">
      <t>メイ</t>
    </rPh>
    <rPh sb="10" eb="11">
      <t>ショウ</t>
    </rPh>
    <phoneticPr fontId="10"/>
  </si>
  <si>
    <t>診療開始
年 月  日</t>
    <rPh sb="0" eb="2">
      <t>シンリョウカ</t>
    </rPh>
    <rPh sb="2" eb="4">
      <t>カイシ</t>
    </rPh>
    <rPh sb="5" eb="6">
      <t>ネン</t>
    </rPh>
    <rPh sb="7" eb="8">
      <t>ツキ</t>
    </rPh>
    <rPh sb="10" eb="11">
      <t>ヒ</t>
    </rPh>
    <phoneticPr fontId="10"/>
  </si>
  <si>
    <t>診療施設の規模</t>
    <rPh sb="0" eb="2">
      <t>シンリョウ</t>
    </rPh>
    <rPh sb="2" eb="4">
      <t>シセツ</t>
    </rPh>
    <rPh sb="5" eb="7">
      <t>キボ</t>
    </rPh>
    <phoneticPr fontId="10"/>
  </si>
  <si>
    <t>診　　療　　科　　目</t>
    <rPh sb="0" eb="4">
      <t>シンリョウ</t>
    </rPh>
    <rPh sb="6" eb="10">
      <t>カモク</t>
    </rPh>
    <phoneticPr fontId="10"/>
  </si>
  <si>
    <t>病　　　床　　　数</t>
    <phoneticPr fontId="10"/>
  </si>
  <si>
    <t xml:space="preserve">                        職                    員                      数</t>
  </si>
  <si>
    <t>年　度</t>
    <rPh sb="0" eb="1">
      <t>ネン</t>
    </rPh>
    <rPh sb="2" eb="3">
      <t>ド</t>
    </rPh>
    <phoneticPr fontId="16"/>
  </si>
  <si>
    <t>一般医</t>
    <phoneticPr fontId="10"/>
  </si>
  <si>
    <t>歯科医</t>
    <phoneticPr fontId="10"/>
  </si>
  <si>
    <t>薬剤師</t>
    <phoneticPr fontId="10"/>
  </si>
  <si>
    <t>正看護師</t>
    <rPh sb="3" eb="4">
      <t>シ</t>
    </rPh>
    <phoneticPr fontId="10"/>
  </si>
  <si>
    <t>技術職員</t>
    <phoneticPr fontId="10"/>
  </si>
  <si>
    <t>事務職員</t>
    <phoneticPr fontId="10"/>
  </si>
  <si>
    <t>その他</t>
    <phoneticPr fontId="10"/>
  </si>
  <si>
    <t>計</t>
    <phoneticPr fontId="10"/>
  </si>
  <si>
    <t>保険者名</t>
    <rPh sb="0" eb="3">
      <t>ホケンジャ</t>
    </rPh>
    <rPh sb="3" eb="4">
      <t>メイ</t>
    </rPh>
    <phoneticPr fontId="16"/>
  </si>
  <si>
    <t>甲型</t>
    <rPh sb="0" eb="1">
      <t>コウ</t>
    </rPh>
    <rPh sb="1" eb="2">
      <t>カタ</t>
    </rPh>
    <phoneticPr fontId="10"/>
  </si>
  <si>
    <t>乙型</t>
    <rPh sb="0" eb="1">
      <t>オツ</t>
    </rPh>
    <rPh sb="1" eb="2">
      <t>カタ</t>
    </rPh>
    <phoneticPr fontId="7"/>
  </si>
  <si>
    <t>丙型</t>
    <rPh sb="0" eb="1">
      <t>ヘイ</t>
    </rPh>
    <rPh sb="1" eb="2">
      <t>カタ</t>
    </rPh>
    <phoneticPr fontId="10"/>
  </si>
  <si>
    <t>丁型</t>
    <rPh sb="0" eb="1">
      <t>テイ</t>
    </rPh>
    <rPh sb="1" eb="2">
      <t>カタ</t>
    </rPh>
    <phoneticPr fontId="10"/>
  </si>
  <si>
    <t>一般(療養)</t>
    <rPh sb="3" eb="5">
      <t>リョウヨウ</t>
    </rPh>
    <phoneticPr fontId="16"/>
  </si>
  <si>
    <t>結核</t>
  </si>
  <si>
    <t>精神</t>
    <rPh sb="0" eb="2">
      <t>セイシン</t>
    </rPh>
    <phoneticPr fontId="10"/>
  </si>
  <si>
    <t>伝染</t>
    <rPh sb="0" eb="2">
      <t>デンセン</t>
    </rPh>
    <phoneticPr fontId="10"/>
  </si>
  <si>
    <t>計</t>
    <rPh sb="0" eb="1">
      <t>ケイ</t>
    </rPh>
    <phoneticPr fontId="10"/>
  </si>
  <si>
    <t>専任</t>
  </si>
  <si>
    <t>兼務</t>
  </si>
  <si>
    <t>延数</t>
  </si>
  <si>
    <t>施設名</t>
    <rPh sb="0" eb="3">
      <t>シセツメイ</t>
    </rPh>
    <phoneticPr fontId="16"/>
  </si>
  <si>
    <t>平成27年度</t>
    <rPh sb="0" eb="2">
      <t>ヘイセイ</t>
    </rPh>
    <rPh sb="4" eb="6">
      <t>ネンド</t>
    </rPh>
    <phoneticPr fontId="10"/>
  </si>
  <si>
    <t>平成28年度</t>
    <rPh sb="0" eb="2">
      <t>ヘイセイ</t>
    </rPh>
    <rPh sb="4" eb="6">
      <t>ネンド</t>
    </rPh>
    <phoneticPr fontId="10"/>
  </si>
  <si>
    <t>平成29年度</t>
    <rPh sb="0" eb="2">
      <t>ヘイセイ</t>
    </rPh>
    <rPh sb="4" eb="6">
      <t>ネンド</t>
    </rPh>
    <phoneticPr fontId="10"/>
  </si>
  <si>
    <t>平成30年度</t>
    <rPh sb="0" eb="2">
      <t>ヘイセイ</t>
    </rPh>
    <rPh sb="4" eb="6">
      <t>ネンド</t>
    </rPh>
    <phoneticPr fontId="10"/>
  </si>
  <si>
    <t>姫路市</t>
    <rPh sb="0" eb="3">
      <t>ヒメジシ</t>
    </rPh>
    <phoneticPr fontId="10"/>
  </si>
  <si>
    <t xml:space="preserve"> 家島診療所 </t>
    <rPh sb="3" eb="6">
      <t>シンリョウショ</t>
    </rPh>
    <phoneticPr fontId="10"/>
  </si>
  <si>
    <t>S60. 6. 1</t>
    <phoneticPr fontId="10"/>
  </si>
  <si>
    <t>内、小、外</t>
    <rPh sb="0" eb="1">
      <t>ナイ</t>
    </rPh>
    <rPh sb="2" eb="3">
      <t>ショウ</t>
    </rPh>
    <rPh sb="4" eb="5">
      <t>ソト</t>
    </rPh>
    <phoneticPr fontId="8"/>
  </si>
  <si>
    <t>家  島</t>
  </si>
  <si>
    <t>洲本市</t>
    <rPh sb="0" eb="3">
      <t>スモトシ</t>
    </rPh>
    <phoneticPr fontId="10"/>
  </si>
  <si>
    <t xml:space="preserve"> 上灘診療所</t>
    <rPh sb="1" eb="2">
      <t>ウエ</t>
    </rPh>
    <rPh sb="2" eb="3">
      <t>ナダ</t>
    </rPh>
    <rPh sb="3" eb="6">
      <t>シンリョウジョ</t>
    </rPh>
    <phoneticPr fontId="10"/>
  </si>
  <si>
    <t>S38. 6. 1</t>
    <phoneticPr fontId="7"/>
  </si>
  <si>
    <t>内</t>
    <rPh sb="0" eb="1">
      <t>ナイ</t>
    </rPh>
    <phoneticPr fontId="8"/>
  </si>
  <si>
    <t>上  灘</t>
    <rPh sb="0" eb="1">
      <t>ウエ</t>
    </rPh>
    <rPh sb="3" eb="4">
      <t>ナダ</t>
    </rPh>
    <phoneticPr fontId="10"/>
  </si>
  <si>
    <t xml:space="preserve"> 五色診療所</t>
    <rPh sb="1" eb="3">
      <t>ゴシキ</t>
    </rPh>
    <rPh sb="3" eb="6">
      <t>シンリョウジョ</t>
    </rPh>
    <phoneticPr fontId="10"/>
  </si>
  <si>
    <t>S57. 3. 1</t>
    <phoneticPr fontId="10"/>
  </si>
  <si>
    <t>内、胃、小、外、整、眼、放</t>
    <rPh sb="0" eb="1">
      <t>ナイ</t>
    </rPh>
    <rPh sb="2" eb="3">
      <t>イ</t>
    </rPh>
    <rPh sb="4" eb="5">
      <t>ショウ</t>
    </rPh>
    <rPh sb="6" eb="7">
      <t>ゲ</t>
    </rPh>
    <rPh sb="8" eb="9">
      <t>セイ</t>
    </rPh>
    <rPh sb="10" eb="11">
      <t>ガン</t>
    </rPh>
    <rPh sb="12" eb="13">
      <t>ホウ</t>
    </rPh>
    <phoneticPr fontId="8"/>
  </si>
  <si>
    <t>五  色</t>
  </si>
  <si>
    <t xml:space="preserve"> 鮎原診療所</t>
    <rPh sb="1" eb="2">
      <t>アユ</t>
    </rPh>
    <rPh sb="2" eb="3">
      <t>ハラ</t>
    </rPh>
    <rPh sb="3" eb="6">
      <t>シンリョウジョ</t>
    </rPh>
    <phoneticPr fontId="10"/>
  </si>
  <si>
    <t>S23. 6. 1</t>
    <phoneticPr fontId="10"/>
  </si>
  <si>
    <t>内、胃、小、外、整、放</t>
    <rPh sb="0" eb="1">
      <t>ナイ</t>
    </rPh>
    <rPh sb="2" eb="3">
      <t>イ</t>
    </rPh>
    <rPh sb="4" eb="5">
      <t>ショウ</t>
    </rPh>
    <rPh sb="6" eb="7">
      <t>ゲ</t>
    </rPh>
    <rPh sb="8" eb="9">
      <t>セイ</t>
    </rPh>
    <rPh sb="10" eb="11">
      <t>ホウ</t>
    </rPh>
    <phoneticPr fontId="8"/>
  </si>
  <si>
    <t>鮎　原</t>
    <rPh sb="0" eb="1">
      <t>アユ</t>
    </rPh>
    <rPh sb="2" eb="3">
      <t>ハラ</t>
    </rPh>
    <phoneticPr fontId="10"/>
  </si>
  <si>
    <t xml:space="preserve"> 堺診療所</t>
    <rPh sb="1" eb="2">
      <t>サカイ</t>
    </rPh>
    <rPh sb="2" eb="5">
      <t>シンリョウジョ</t>
    </rPh>
    <phoneticPr fontId="10"/>
  </si>
  <si>
    <t>H 6. 6. 1</t>
    <phoneticPr fontId="10"/>
  </si>
  <si>
    <t>内、小、外、放</t>
    <rPh sb="0" eb="1">
      <t>ナイ</t>
    </rPh>
    <rPh sb="2" eb="3">
      <t>ショウ</t>
    </rPh>
    <rPh sb="4" eb="5">
      <t>ゲ</t>
    </rPh>
    <rPh sb="6" eb="7">
      <t>ホウ</t>
    </rPh>
    <phoneticPr fontId="8"/>
  </si>
  <si>
    <t>堺</t>
  </si>
  <si>
    <t>勘定計</t>
    <rPh sb="0" eb="2">
      <t>カンジョウ</t>
    </rPh>
    <rPh sb="2" eb="3">
      <t>ケイ</t>
    </rPh>
    <phoneticPr fontId="10"/>
  </si>
  <si>
    <t>勘定計</t>
    <rPh sb="0" eb="3">
      <t>カンジョウケイ</t>
    </rPh>
    <phoneticPr fontId="10"/>
  </si>
  <si>
    <t>15</t>
  </si>
  <si>
    <t>宝塚市</t>
    <rPh sb="0" eb="3">
      <t>タカラヅカシ</t>
    </rPh>
    <phoneticPr fontId="10"/>
  </si>
  <si>
    <t xml:space="preserve"> 宝塚診療所</t>
    <rPh sb="1" eb="3">
      <t>タカラヅカ</t>
    </rPh>
    <rPh sb="3" eb="6">
      <t>シンリョウジョ</t>
    </rPh>
    <phoneticPr fontId="10"/>
  </si>
  <si>
    <t>S27. 1.20</t>
    <phoneticPr fontId="10"/>
  </si>
  <si>
    <t>内、外、整、皮、肛、歯、歯口外</t>
    <rPh sb="0" eb="1">
      <t>ナイ</t>
    </rPh>
    <rPh sb="4" eb="5">
      <t>セイ</t>
    </rPh>
    <rPh sb="6" eb="7">
      <t>カワ</t>
    </rPh>
    <rPh sb="8" eb="9">
      <t>コウ</t>
    </rPh>
    <rPh sb="10" eb="11">
      <t>ハ</t>
    </rPh>
    <rPh sb="12" eb="13">
      <t>ハ</t>
    </rPh>
    <rPh sb="13" eb="14">
      <t>クチ</t>
    </rPh>
    <rPh sb="14" eb="15">
      <t>ソト</t>
    </rPh>
    <phoneticPr fontId="8"/>
  </si>
  <si>
    <t>宝  塚</t>
  </si>
  <si>
    <t>多可町</t>
    <rPh sb="0" eb="3">
      <t>タカチョウ</t>
    </rPh>
    <phoneticPr fontId="10"/>
  </si>
  <si>
    <t xml:space="preserve"> 八千代診療所</t>
    <rPh sb="1" eb="4">
      <t>ヤチヨ</t>
    </rPh>
    <rPh sb="4" eb="7">
      <t>シンリョウジョ</t>
    </rPh>
    <phoneticPr fontId="10"/>
  </si>
  <si>
    <t>H17.11. 1</t>
    <phoneticPr fontId="10"/>
  </si>
  <si>
    <t>内、外</t>
    <rPh sb="0" eb="1">
      <t>ナイ</t>
    </rPh>
    <rPh sb="2" eb="3">
      <t>ソト</t>
    </rPh>
    <phoneticPr fontId="8"/>
  </si>
  <si>
    <t>八千代</t>
    <rPh sb="0" eb="3">
      <t>ヤチヨ</t>
    </rPh>
    <phoneticPr fontId="10"/>
  </si>
  <si>
    <t>宍粟市</t>
    <rPh sb="0" eb="2">
      <t>シソウ</t>
    </rPh>
    <rPh sb="2" eb="3">
      <t>シ</t>
    </rPh>
    <phoneticPr fontId="10"/>
  </si>
  <si>
    <t xml:space="preserve"> 波賀診療所</t>
    <rPh sb="1" eb="3">
      <t>ハガ</t>
    </rPh>
    <rPh sb="3" eb="6">
      <t>シンリョウジョ</t>
    </rPh>
    <phoneticPr fontId="10"/>
  </si>
  <si>
    <t>S22. 3. 1</t>
    <phoneticPr fontId="7"/>
  </si>
  <si>
    <t>内、外</t>
    <rPh sb="0" eb="1">
      <t>ナイ</t>
    </rPh>
    <rPh sb="2" eb="3">
      <t>ゲ</t>
    </rPh>
    <phoneticPr fontId="8"/>
  </si>
  <si>
    <t>波  賀</t>
  </si>
  <si>
    <t xml:space="preserve"> 千種診療所</t>
    <rPh sb="1" eb="3">
      <t>チグサ</t>
    </rPh>
    <rPh sb="3" eb="6">
      <t>シンリョウジョ</t>
    </rPh>
    <phoneticPr fontId="10"/>
  </si>
  <si>
    <t>S24.12. 1</t>
    <phoneticPr fontId="10"/>
  </si>
  <si>
    <t>内、小、外、眼</t>
    <rPh sb="0" eb="1">
      <t>ナイ</t>
    </rPh>
    <rPh sb="2" eb="3">
      <t>ショウ</t>
    </rPh>
    <rPh sb="4" eb="5">
      <t>ソト</t>
    </rPh>
    <rPh sb="6" eb="7">
      <t>メ</t>
    </rPh>
    <phoneticPr fontId="8"/>
  </si>
  <si>
    <t>千  種</t>
  </si>
  <si>
    <t>香美町</t>
    <rPh sb="0" eb="1">
      <t>カ</t>
    </rPh>
    <rPh sb="1" eb="2">
      <t>ミ</t>
    </rPh>
    <rPh sb="2" eb="3">
      <t>チョウ</t>
    </rPh>
    <phoneticPr fontId="10"/>
  </si>
  <si>
    <t xml:space="preserve"> 佐津診療所</t>
    <rPh sb="1" eb="2">
      <t>サ</t>
    </rPh>
    <rPh sb="2" eb="3">
      <t>ツ</t>
    </rPh>
    <rPh sb="3" eb="6">
      <t>シンリョウジョ</t>
    </rPh>
    <phoneticPr fontId="10"/>
  </si>
  <si>
    <t>S56. 4. 1</t>
    <phoneticPr fontId="10"/>
  </si>
  <si>
    <t>内</t>
    <rPh sb="0" eb="1">
      <t>ウチ</t>
    </rPh>
    <phoneticPr fontId="8"/>
  </si>
  <si>
    <t>佐  津</t>
  </si>
  <si>
    <t xml:space="preserve"> 兎塚診療所</t>
    <rPh sb="3" eb="6">
      <t>シンリョウジョ</t>
    </rPh>
    <phoneticPr fontId="10"/>
  </si>
  <si>
    <t>S30. 4. 1</t>
    <phoneticPr fontId="10"/>
  </si>
  <si>
    <t>兎  塚</t>
  </si>
  <si>
    <t xml:space="preserve"> 川会診療所</t>
    <rPh sb="3" eb="6">
      <t>シンリョウジョ</t>
    </rPh>
    <phoneticPr fontId="10"/>
  </si>
  <si>
    <t>S36. 4. 1</t>
    <phoneticPr fontId="10"/>
  </si>
  <si>
    <t>川  会</t>
  </si>
  <si>
    <t xml:space="preserve"> 兎塚歯科診療所 </t>
    <rPh sb="5" eb="7">
      <t>シンリョウ</t>
    </rPh>
    <rPh sb="7" eb="8">
      <t>ジョ</t>
    </rPh>
    <phoneticPr fontId="10"/>
  </si>
  <si>
    <t>S61. 4. 1</t>
    <phoneticPr fontId="7"/>
  </si>
  <si>
    <t>歯</t>
    <rPh sb="0" eb="1">
      <t>ハ</t>
    </rPh>
    <phoneticPr fontId="8"/>
  </si>
  <si>
    <t>兎塚歯</t>
  </si>
  <si>
    <t xml:space="preserve"> 川会歯科診療所  </t>
    <rPh sb="5" eb="7">
      <t>シンリョウ</t>
    </rPh>
    <rPh sb="7" eb="8">
      <t>ジョ</t>
    </rPh>
    <phoneticPr fontId="10"/>
  </si>
  <si>
    <t>川会歯</t>
  </si>
  <si>
    <t xml:space="preserve"> 小代診療所</t>
    <rPh sb="1" eb="3">
      <t>オジロ</t>
    </rPh>
    <rPh sb="3" eb="6">
      <t>シンリョウジョ</t>
    </rPh>
    <phoneticPr fontId="10"/>
  </si>
  <si>
    <t>S28. 8. 1</t>
    <phoneticPr fontId="10"/>
  </si>
  <si>
    <t>内、歯</t>
    <rPh sb="0" eb="1">
      <t>ナイ</t>
    </rPh>
    <rPh sb="2" eb="3">
      <t>ハ</t>
    </rPh>
    <phoneticPr fontId="8"/>
  </si>
  <si>
    <t>小　代</t>
    <rPh sb="0" eb="1">
      <t>ショウ</t>
    </rPh>
    <rPh sb="2" eb="3">
      <t>ダイ</t>
    </rPh>
    <phoneticPr fontId="10"/>
  </si>
  <si>
    <t>保険者計</t>
    <rPh sb="0" eb="3">
      <t>ホケンジャ</t>
    </rPh>
    <rPh sb="3" eb="4">
      <t>ケイ</t>
    </rPh>
    <phoneticPr fontId="16"/>
  </si>
  <si>
    <t>新温泉町</t>
    <rPh sb="0" eb="1">
      <t>シン</t>
    </rPh>
    <rPh sb="1" eb="4">
      <t>オンセンチョウ</t>
    </rPh>
    <phoneticPr fontId="10"/>
  </si>
  <si>
    <t xml:space="preserve"> 照来診療所</t>
    <rPh sb="3" eb="6">
      <t>シンリョウジョ</t>
    </rPh>
    <phoneticPr fontId="10"/>
  </si>
  <si>
    <t>S30. 6. 1</t>
    <phoneticPr fontId="10"/>
  </si>
  <si>
    <t>内、小、外</t>
    <rPh sb="0" eb="1">
      <t>ナイ</t>
    </rPh>
    <rPh sb="2" eb="3">
      <t>ショウ</t>
    </rPh>
    <rPh sb="4" eb="5">
      <t>ゲ</t>
    </rPh>
    <phoneticPr fontId="8"/>
  </si>
  <si>
    <t>照  来</t>
  </si>
  <si>
    <t>八田診療所</t>
    <rPh sb="0" eb="2">
      <t>ハッタ</t>
    </rPh>
    <rPh sb="2" eb="5">
      <t>シンリョウジョ</t>
    </rPh>
    <phoneticPr fontId="16"/>
  </si>
  <si>
    <t>八　田</t>
    <rPh sb="0" eb="1">
      <t>ハチ</t>
    </rPh>
    <rPh sb="2" eb="3">
      <t>タ</t>
    </rPh>
    <phoneticPr fontId="16"/>
  </si>
  <si>
    <t xml:space="preserve"> 歯科診療所</t>
    <rPh sb="1" eb="3">
      <t>シカ</t>
    </rPh>
    <rPh sb="3" eb="5">
      <t>シンリョウ</t>
    </rPh>
    <rPh sb="5" eb="6">
      <t>ジョ</t>
    </rPh>
    <phoneticPr fontId="10"/>
  </si>
  <si>
    <t>S50. 6. 1</t>
    <phoneticPr fontId="10"/>
  </si>
  <si>
    <t>歯、歯口</t>
    <rPh sb="0" eb="1">
      <t>ハ</t>
    </rPh>
    <rPh sb="2" eb="3">
      <t>ハ</t>
    </rPh>
    <rPh sb="3" eb="4">
      <t>クチ</t>
    </rPh>
    <phoneticPr fontId="8"/>
  </si>
  <si>
    <t>歯  科</t>
  </si>
  <si>
    <t>養父市</t>
    <rPh sb="0" eb="2">
      <t>ヤブ</t>
    </rPh>
    <rPh sb="2" eb="3">
      <t>シ</t>
    </rPh>
    <phoneticPr fontId="10"/>
  </si>
  <si>
    <t xml:space="preserve"> 建屋診療所</t>
    <rPh sb="3" eb="6">
      <t>シンリョウジョ</t>
    </rPh>
    <phoneticPr fontId="10"/>
  </si>
  <si>
    <t>S48. 9. 1</t>
    <phoneticPr fontId="10"/>
  </si>
  <si>
    <t>内、循</t>
    <rPh sb="0" eb="1">
      <t>ナイ</t>
    </rPh>
    <rPh sb="2" eb="3">
      <t>メグル</t>
    </rPh>
    <phoneticPr fontId="8"/>
  </si>
  <si>
    <t>建  屋</t>
  </si>
  <si>
    <t xml:space="preserve"> 大屋診療所</t>
    <rPh sb="1" eb="3">
      <t>オオヤ</t>
    </rPh>
    <rPh sb="3" eb="6">
      <t>シンリョウジョ</t>
    </rPh>
    <phoneticPr fontId="10"/>
  </si>
  <si>
    <t>内、整</t>
    <rPh sb="0" eb="1">
      <t>ナイ</t>
    </rPh>
    <phoneticPr fontId="8"/>
  </si>
  <si>
    <t>大　屋</t>
    <rPh sb="0" eb="3">
      <t>オオヤ</t>
    </rPh>
    <phoneticPr fontId="10"/>
  </si>
  <si>
    <t xml:space="preserve"> 大屋歯科診療所</t>
    <rPh sb="3" eb="5">
      <t>シカ</t>
    </rPh>
    <rPh sb="5" eb="8">
      <t>シンリョウジョ</t>
    </rPh>
    <phoneticPr fontId="10"/>
  </si>
  <si>
    <t>大屋歯科</t>
    <rPh sb="0" eb="2">
      <t>オオヤ</t>
    </rPh>
    <rPh sb="2" eb="4">
      <t>シカ</t>
    </rPh>
    <phoneticPr fontId="10"/>
  </si>
  <si>
    <t xml:space="preserve"> 出合診療所</t>
    <rPh sb="3" eb="6">
      <t>シンリョウジョ</t>
    </rPh>
    <phoneticPr fontId="10"/>
  </si>
  <si>
    <t>内、外、整、麻</t>
    <rPh sb="0" eb="1">
      <t>ナイ</t>
    </rPh>
    <rPh sb="2" eb="3">
      <t>ゲ</t>
    </rPh>
    <rPh sb="4" eb="5">
      <t>セイ</t>
    </rPh>
    <rPh sb="6" eb="7">
      <t>アサ</t>
    </rPh>
    <phoneticPr fontId="8"/>
  </si>
  <si>
    <t>出  合</t>
  </si>
  <si>
    <t xml:space="preserve"> 大谷診療所</t>
    <rPh sb="1" eb="3">
      <t>オオタニ</t>
    </rPh>
    <rPh sb="3" eb="6">
      <t>シンリョウジョ</t>
    </rPh>
    <phoneticPr fontId="10"/>
  </si>
  <si>
    <t>大　谷</t>
    <rPh sb="0" eb="1">
      <t>ダイ</t>
    </rPh>
    <rPh sb="2" eb="3">
      <t>タニ</t>
    </rPh>
    <phoneticPr fontId="10"/>
  </si>
  <si>
    <t>丹波市</t>
    <rPh sb="0" eb="2">
      <t>タンバ</t>
    </rPh>
    <rPh sb="2" eb="3">
      <t>シ</t>
    </rPh>
    <phoneticPr fontId="10"/>
  </si>
  <si>
    <t xml:space="preserve"> 青垣診療所</t>
    <rPh sb="3" eb="6">
      <t>シンリョウジョ</t>
    </rPh>
    <phoneticPr fontId="10"/>
  </si>
  <si>
    <t>S30.10. 1</t>
    <phoneticPr fontId="10"/>
  </si>
  <si>
    <t>内、消、循、小、皮、眼</t>
    <rPh sb="0" eb="1">
      <t>ナイ</t>
    </rPh>
    <rPh sb="2" eb="3">
      <t>ケ</t>
    </rPh>
    <rPh sb="4" eb="5">
      <t>メグル</t>
    </rPh>
    <rPh sb="6" eb="7">
      <t>ショウ</t>
    </rPh>
    <rPh sb="8" eb="9">
      <t>ヒ</t>
    </rPh>
    <rPh sb="10" eb="11">
      <t>メ</t>
    </rPh>
    <phoneticPr fontId="8"/>
  </si>
  <si>
    <t>青  垣</t>
  </si>
  <si>
    <t>79</t>
  </si>
  <si>
    <t xml:space="preserve"> 東雲診療所</t>
    <rPh sb="3" eb="6">
      <t>シンリョウジョ</t>
    </rPh>
    <phoneticPr fontId="10"/>
  </si>
  <si>
    <t>S21.11.15</t>
    <phoneticPr fontId="10"/>
  </si>
  <si>
    <t>東  雲</t>
  </si>
  <si>
    <t xml:space="preserve"> 後川診療所</t>
    <rPh sb="3" eb="6">
      <t>シンリョウジョ</t>
    </rPh>
    <phoneticPr fontId="10"/>
  </si>
  <si>
    <t>S30. 4.10</t>
    <phoneticPr fontId="10"/>
  </si>
  <si>
    <t>後  川</t>
  </si>
  <si>
    <t xml:space="preserve"> 今田診療所</t>
    <rPh sb="1" eb="3">
      <t>コンダ</t>
    </rPh>
    <rPh sb="3" eb="5">
      <t>シンリョウ</t>
    </rPh>
    <rPh sb="5" eb="6">
      <t>ショ</t>
    </rPh>
    <phoneticPr fontId="10"/>
  </si>
  <si>
    <t xml:space="preserve"> H10.7.1</t>
    <phoneticPr fontId="10"/>
  </si>
  <si>
    <t>内、外、整、小</t>
    <rPh sb="0" eb="1">
      <t>ナイ</t>
    </rPh>
    <rPh sb="2" eb="3">
      <t>ソト</t>
    </rPh>
    <rPh sb="4" eb="5">
      <t>タダシ</t>
    </rPh>
    <rPh sb="6" eb="7">
      <t>ショウ</t>
    </rPh>
    <phoneticPr fontId="8"/>
  </si>
  <si>
    <t>今　田</t>
    <rPh sb="0" eb="1">
      <t>イマ</t>
    </rPh>
    <rPh sb="2" eb="3">
      <t>タ</t>
    </rPh>
    <phoneticPr fontId="10"/>
  </si>
  <si>
    <t xml:space="preserve"> 草山診療所 </t>
    <rPh sb="3" eb="6">
      <t>シンリョウジョ</t>
    </rPh>
    <phoneticPr fontId="10"/>
  </si>
  <si>
    <t>S32. 4. 1</t>
    <phoneticPr fontId="10"/>
  </si>
  <si>
    <t>草  山</t>
  </si>
  <si>
    <t>淡路市</t>
    <rPh sb="0" eb="3">
      <t>アワジシ</t>
    </rPh>
    <phoneticPr fontId="10"/>
  </si>
  <si>
    <t xml:space="preserve"> 北淡診療所</t>
    <rPh sb="3" eb="6">
      <t>シンリョウジョ</t>
    </rPh>
    <phoneticPr fontId="10"/>
  </si>
  <si>
    <t>S32. 5.25</t>
    <phoneticPr fontId="10"/>
  </si>
  <si>
    <t>内、神、精、循、眼</t>
    <rPh sb="0" eb="1">
      <t>ナイ</t>
    </rPh>
    <rPh sb="2" eb="3">
      <t>カミ</t>
    </rPh>
    <rPh sb="4" eb="5">
      <t>セイ</t>
    </rPh>
    <rPh sb="6" eb="7">
      <t>メグル</t>
    </rPh>
    <rPh sb="8" eb="9">
      <t>メ</t>
    </rPh>
    <phoneticPr fontId="8"/>
  </si>
  <si>
    <t>北  淡</t>
  </si>
  <si>
    <t xml:space="preserve"> 仁井診療所</t>
    <rPh sb="3" eb="6">
      <t>シンリョウジョ</t>
    </rPh>
    <phoneticPr fontId="10"/>
  </si>
  <si>
    <t>S30. 3.22</t>
    <phoneticPr fontId="10"/>
  </si>
  <si>
    <t>仁  井</t>
  </si>
  <si>
    <t>南あわじ市</t>
    <rPh sb="0" eb="1">
      <t>ミナミ</t>
    </rPh>
    <rPh sb="4" eb="5">
      <t>シ</t>
    </rPh>
    <phoneticPr fontId="10"/>
  </si>
  <si>
    <t xml:space="preserve"> 阿那賀診療所</t>
    <rPh sb="4" eb="7">
      <t>シンリョウジョ</t>
    </rPh>
    <phoneticPr fontId="10"/>
  </si>
  <si>
    <t>S33. 8. 1</t>
    <phoneticPr fontId="10"/>
  </si>
  <si>
    <t>阿那賀</t>
  </si>
  <si>
    <t xml:space="preserve"> 伊加利診療所</t>
    <rPh sb="4" eb="7">
      <t>シンリョウジョ</t>
    </rPh>
    <phoneticPr fontId="10"/>
  </si>
  <si>
    <t>S37.11. 1</t>
    <phoneticPr fontId="10"/>
  </si>
  <si>
    <t>伊加利</t>
  </si>
  <si>
    <t xml:space="preserve"> 沼島診療所</t>
    <rPh sb="3" eb="6">
      <t>シンリョウジョ</t>
    </rPh>
    <phoneticPr fontId="10"/>
  </si>
  <si>
    <t>S38. 5. 1</t>
    <phoneticPr fontId="10"/>
  </si>
  <si>
    <t>沼  島</t>
  </si>
  <si>
    <t xml:space="preserve"> 灘診療所</t>
    <rPh sb="1" eb="2">
      <t>ナダ</t>
    </rPh>
    <rPh sb="2" eb="5">
      <t>シンリョウジョ</t>
    </rPh>
    <phoneticPr fontId="10"/>
  </si>
  <si>
    <t>灘</t>
    <rPh sb="0" eb="1">
      <t>ナダ</t>
    </rPh>
    <phoneticPr fontId="10"/>
  </si>
  <si>
    <t>豊岡市</t>
    <rPh sb="0" eb="3">
      <t>トヨオカシ</t>
    </rPh>
    <phoneticPr fontId="10"/>
  </si>
  <si>
    <t xml:space="preserve"> 資母診療所 </t>
    <rPh sb="3" eb="6">
      <t>シンリョウジョ</t>
    </rPh>
    <phoneticPr fontId="10"/>
  </si>
  <si>
    <t>S61. 4. 1</t>
    <phoneticPr fontId="10"/>
  </si>
  <si>
    <t>内、外、脳外、眼、形</t>
    <rPh sb="0" eb="1">
      <t>ナイ</t>
    </rPh>
    <rPh sb="2" eb="3">
      <t>ソト</t>
    </rPh>
    <rPh sb="4" eb="5">
      <t>ノウ</t>
    </rPh>
    <rPh sb="5" eb="6">
      <t>ソト</t>
    </rPh>
    <rPh sb="7" eb="8">
      <t>メ</t>
    </rPh>
    <rPh sb="9" eb="10">
      <t>ケイ</t>
    </rPh>
    <phoneticPr fontId="8"/>
  </si>
  <si>
    <t>資  母</t>
  </si>
  <si>
    <t>（注）</t>
    <rPh sb="1" eb="2">
      <t>チュウ</t>
    </rPh>
    <phoneticPr fontId="10"/>
  </si>
  <si>
    <t>１　職員数については診療施設運営状況報告による人員数であり、他の診療所と兼務しているものを「兼務」として再掲している。</t>
    <rPh sb="2" eb="4">
      <t>ショクイン</t>
    </rPh>
    <rPh sb="4" eb="5">
      <t>スウ</t>
    </rPh>
    <rPh sb="10" eb="12">
      <t>シンリョウ</t>
    </rPh>
    <rPh sb="12" eb="14">
      <t>シセツ</t>
    </rPh>
    <rPh sb="14" eb="16">
      <t>ウンエイ</t>
    </rPh>
    <rPh sb="16" eb="18">
      <t>ジョウキョウ</t>
    </rPh>
    <rPh sb="18" eb="20">
      <t>ホウコク</t>
    </rPh>
    <rPh sb="23" eb="26">
      <t>ジンインスウ</t>
    </rPh>
    <rPh sb="30" eb="31">
      <t>タ</t>
    </rPh>
    <rPh sb="32" eb="35">
      <t>シンリョウショ</t>
    </rPh>
    <rPh sb="36" eb="38">
      <t>ケンム</t>
    </rPh>
    <rPh sb="46" eb="48">
      <t>ケンム</t>
    </rPh>
    <rPh sb="52" eb="54">
      <t>サイケイ</t>
    </rPh>
    <phoneticPr fontId="10"/>
  </si>
  <si>
    <t>２　技術職とは、助産師、准看護師、看護業務補助者、理学療法士、作業療法士、視能訓練士、歯科衛生士、歯科技工士、診療放射線技師、臨床検査技師等をいう。</t>
    <rPh sb="2" eb="5">
      <t>ギジュツショク</t>
    </rPh>
    <rPh sb="8" eb="10">
      <t>ジョサン</t>
    </rPh>
    <rPh sb="10" eb="11">
      <t>シ</t>
    </rPh>
    <rPh sb="12" eb="13">
      <t>ジュン</t>
    </rPh>
    <rPh sb="13" eb="15">
      <t>カンゴ</t>
    </rPh>
    <rPh sb="15" eb="16">
      <t>シ</t>
    </rPh>
    <rPh sb="17" eb="19">
      <t>カンゴ</t>
    </rPh>
    <rPh sb="19" eb="21">
      <t>ギョウム</t>
    </rPh>
    <rPh sb="21" eb="23">
      <t>ホジョ</t>
    </rPh>
    <rPh sb="23" eb="24">
      <t>シャ</t>
    </rPh>
    <rPh sb="25" eb="27">
      <t>リガク</t>
    </rPh>
    <rPh sb="27" eb="30">
      <t>リョウホウシ</t>
    </rPh>
    <rPh sb="31" eb="33">
      <t>サギョウ</t>
    </rPh>
    <rPh sb="33" eb="36">
      <t>リョウホウシ</t>
    </rPh>
    <rPh sb="37" eb="38">
      <t>シ</t>
    </rPh>
    <rPh sb="38" eb="39">
      <t>ノウ</t>
    </rPh>
    <rPh sb="39" eb="41">
      <t>クンレン</t>
    </rPh>
    <rPh sb="41" eb="42">
      <t>シ</t>
    </rPh>
    <rPh sb="43" eb="45">
      <t>シカ</t>
    </rPh>
    <rPh sb="45" eb="46">
      <t>エイセイ</t>
    </rPh>
    <phoneticPr fontId="10"/>
  </si>
  <si>
    <t>３　診療施設の規模　「甲型」＝出張診療所、「乙型」＝５床以下の常設診療所、「丙型」＝６床以上１９床以下の常設診療所、「丁型」＝病院（２０床以上）</t>
    <rPh sb="2" eb="4">
      <t>シンリョウ</t>
    </rPh>
    <rPh sb="4" eb="6">
      <t>シセツ</t>
    </rPh>
    <rPh sb="7" eb="9">
      <t>キボ</t>
    </rPh>
    <rPh sb="11" eb="12">
      <t>コウ</t>
    </rPh>
    <rPh sb="12" eb="13">
      <t>ガタ</t>
    </rPh>
    <rPh sb="15" eb="17">
      <t>シュッチョウ</t>
    </rPh>
    <rPh sb="17" eb="20">
      <t>シンリョウショ</t>
    </rPh>
    <rPh sb="22" eb="23">
      <t>オツ</t>
    </rPh>
    <rPh sb="23" eb="24">
      <t>ガタ</t>
    </rPh>
    <rPh sb="27" eb="28">
      <t>ショウ</t>
    </rPh>
    <rPh sb="28" eb="30">
      <t>イカ</t>
    </rPh>
    <rPh sb="31" eb="33">
      <t>ジョウセツ</t>
    </rPh>
    <rPh sb="33" eb="36">
      <t>シンリョウショ</t>
    </rPh>
    <rPh sb="38" eb="39">
      <t>ヘイ</t>
    </rPh>
    <rPh sb="39" eb="40">
      <t>ガタ</t>
    </rPh>
    <rPh sb="42" eb="44">
      <t>６ショウ</t>
    </rPh>
    <rPh sb="44" eb="46">
      <t>イジョウ</t>
    </rPh>
    <rPh sb="48" eb="49">
      <t>ショウ</t>
    </rPh>
    <rPh sb="49" eb="51">
      <t>イカ</t>
    </rPh>
    <phoneticPr fontId="10"/>
  </si>
  <si>
    <t>第１７表　年度別・保険者別診療施設診療状況　（その１）</t>
    <rPh sb="0" eb="1">
      <t>ダイ</t>
    </rPh>
    <rPh sb="3" eb="4">
      <t>ヒョウ</t>
    </rPh>
    <rPh sb="5" eb="8">
      <t>ネンドベツ</t>
    </rPh>
    <rPh sb="9" eb="12">
      <t>ホケンシャ</t>
    </rPh>
    <rPh sb="12" eb="13">
      <t>ベツ</t>
    </rPh>
    <rPh sb="13" eb="15">
      <t>シンリョウ</t>
    </rPh>
    <rPh sb="15" eb="17">
      <t>シセツ</t>
    </rPh>
    <rPh sb="17" eb="19">
      <t>シンリョウ</t>
    </rPh>
    <rPh sb="19" eb="21">
      <t>ジョウキョウ</t>
    </rPh>
    <phoneticPr fontId="10"/>
  </si>
  <si>
    <t>第１７表　年度別・保険者別診療施設診療状況　（その２）</t>
    <rPh sb="0" eb="1">
      <t>ダイ</t>
    </rPh>
    <rPh sb="3" eb="4">
      <t>ヒョウ</t>
    </rPh>
    <rPh sb="5" eb="8">
      <t>ネンドベツ</t>
    </rPh>
    <rPh sb="9" eb="12">
      <t>ホケンシャ</t>
    </rPh>
    <rPh sb="12" eb="13">
      <t>ベツ</t>
    </rPh>
    <rPh sb="13" eb="15">
      <t>シンリョウ</t>
    </rPh>
    <rPh sb="15" eb="17">
      <t>シセツ</t>
    </rPh>
    <rPh sb="17" eb="19">
      <t>シンリョウ</t>
    </rPh>
    <rPh sb="19" eb="21">
      <t>ジョウキョウ</t>
    </rPh>
    <phoneticPr fontId="10"/>
  </si>
  <si>
    <t>保険者
番　号</t>
    <rPh sb="4" eb="5">
      <t>バン</t>
    </rPh>
    <rPh sb="6" eb="7">
      <t>ゴウ</t>
    </rPh>
    <phoneticPr fontId="16"/>
  </si>
  <si>
    <t>年　　度</t>
  </si>
  <si>
    <t>診療施設
名　　称</t>
    <rPh sb="5" eb="6">
      <t>メイ</t>
    </rPh>
    <rPh sb="8" eb="9">
      <t>ショウ</t>
    </rPh>
    <phoneticPr fontId="16"/>
  </si>
  <si>
    <t>国　　　　　　民　　　　　　健　　　　　　康　　　　　　保　　　　　　険　　　　　　分</t>
    <phoneticPr fontId="16"/>
  </si>
  <si>
    <t>年　度</t>
  </si>
  <si>
    <t xml:space="preserve">そ    　　  　　の   　　   　　他     　　 　　分 </t>
    <phoneticPr fontId="16"/>
  </si>
  <si>
    <t>入　   　　　院</t>
    <phoneticPr fontId="16"/>
  </si>
  <si>
    <t>入　　　　院　　　　外</t>
    <phoneticPr fontId="16"/>
  </si>
  <si>
    <t>歯　　科　　診　　療</t>
    <phoneticPr fontId="16"/>
  </si>
  <si>
    <t>食　　事　　療　　養</t>
    <phoneticPr fontId="16"/>
  </si>
  <si>
    <t>計</t>
    <phoneticPr fontId="16"/>
  </si>
  <si>
    <t>件数(件)</t>
  </si>
  <si>
    <t>日数(日)</t>
  </si>
  <si>
    <t>費用額(円)</t>
  </si>
  <si>
    <t>食事数(回)</t>
    <rPh sb="0" eb="2">
      <t>ショクジ</t>
    </rPh>
    <rPh sb="4" eb="5">
      <t>カイ</t>
    </rPh>
    <phoneticPr fontId="16"/>
  </si>
  <si>
    <t>施設名</t>
  </si>
  <si>
    <t>食事数(回)</t>
    <rPh sb="0" eb="2">
      <t>ショクジ</t>
    </rPh>
    <rPh sb="2" eb="3">
      <t>スウ</t>
    </rPh>
    <rPh sb="4" eb="5">
      <t>カイ</t>
    </rPh>
    <phoneticPr fontId="16"/>
  </si>
  <si>
    <t>平成27年度</t>
  </si>
  <si>
    <t>平成28年度</t>
  </si>
  <si>
    <t>平成29年度</t>
  </si>
  <si>
    <t>平成30年度</t>
  </si>
  <si>
    <t>検算(国保＋国保以外）</t>
    <rPh sb="0" eb="2">
      <t>ケンザン</t>
    </rPh>
    <rPh sb="3" eb="5">
      <t>コクホ</t>
    </rPh>
    <rPh sb="6" eb="8">
      <t>コクホ</t>
    </rPh>
    <rPh sb="8" eb="10">
      <t>イガイ</t>
    </rPh>
    <phoneticPr fontId="16"/>
  </si>
  <si>
    <t>上　灘</t>
    <rPh sb="0" eb="1">
      <t>ウエ</t>
    </rPh>
    <rPh sb="2" eb="3">
      <t>ナダ</t>
    </rPh>
    <phoneticPr fontId="10"/>
  </si>
  <si>
    <t>五  色</t>
    <rPh sb="0" eb="1">
      <t>ゴ</t>
    </rPh>
    <rPh sb="3" eb="4">
      <t>イロ</t>
    </rPh>
    <phoneticPr fontId="10"/>
  </si>
  <si>
    <t xml:space="preserve"> 五色診療所  </t>
    <rPh sb="1" eb="3">
      <t>ゴシキ</t>
    </rPh>
    <rPh sb="3" eb="6">
      <t>シンリョウジョ</t>
    </rPh>
    <phoneticPr fontId="10"/>
  </si>
  <si>
    <t>鮎  原</t>
  </si>
  <si>
    <t xml:space="preserve"> 鮎原診療所  </t>
    <rPh sb="3" eb="6">
      <t>シンリョウジョ</t>
    </rPh>
    <phoneticPr fontId="10"/>
  </si>
  <si>
    <t xml:space="preserve"> 堺診療所 </t>
    <rPh sb="2" eb="5">
      <t>シンリョウジョ</t>
    </rPh>
    <phoneticPr fontId="10"/>
  </si>
  <si>
    <t>勘定計</t>
    <rPh sb="0" eb="2">
      <t>カンジョウ</t>
    </rPh>
    <rPh sb="2" eb="3">
      <t>ケイ</t>
    </rPh>
    <phoneticPr fontId="16"/>
  </si>
  <si>
    <t>宍粟市</t>
    <rPh sb="0" eb="3">
      <t>シソウシ</t>
    </rPh>
    <phoneticPr fontId="10"/>
  </si>
  <si>
    <t>宍粟市</t>
    <rPh sb="0" eb="3">
      <t>シソウシ</t>
    </rPh>
    <phoneticPr fontId="16"/>
  </si>
  <si>
    <t xml:space="preserve"> 波賀診療所  </t>
    <rPh sb="3" eb="6">
      <t>シンリョウジョ</t>
    </rPh>
    <phoneticPr fontId="10"/>
  </si>
  <si>
    <t xml:space="preserve"> 千種診療所</t>
    <rPh sb="1" eb="3">
      <t>チグサ</t>
    </rPh>
    <rPh sb="3" eb="5">
      <t>シンリョウ</t>
    </rPh>
    <rPh sb="5" eb="6">
      <t>ジョ</t>
    </rPh>
    <phoneticPr fontId="10"/>
  </si>
  <si>
    <t xml:space="preserve"> 千種診療所  </t>
    <rPh sb="3" eb="6">
      <t>シンリョウジョ</t>
    </rPh>
    <phoneticPr fontId="10"/>
  </si>
  <si>
    <t>香美町</t>
    <rPh sb="0" eb="3">
      <t>カミチョウ</t>
    </rPh>
    <phoneticPr fontId="10"/>
  </si>
  <si>
    <t>57</t>
  </si>
  <si>
    <t xml:space="preserve"> 佐津診療所  </t>
    <rPh sb="3" eb="6">
      <t>シンリョウジョ</t>
    </rPh>
    <phoneticPr fontId="10"/>
  </si>
  <si>
    <t xml:space="preserve"> 兎塚診療所  </t>
    <rPh sb="3" eb="6">
      <t>シンリョウジョ</t>
    </rPh>
    <phoneticPr fontId="10"/>
  </si>
  <si>
    <t xml:space="preserve"> 川会診療所  </t>
    <rPh sb="3" eb="6">
      <t>シンリョウジョ</t>
    </rPh>
    <phoneticPr fontId="10"/>
  </si>
  <si>
    <t xml:space="preserve"> 兎塚歯科診療所</t>
    <rPh sb="5" eb="7">
      <t>シンリョウ</t>
    </rPh>
    <rPh sb="7" eb="8">
      <t>ジョ</t>
    </rPh>
    <phoneticPr fontId="10"/>
  </si>
  <si>
    <t xml:space="preserve"> 川会歯科診療所 </t>
    <rPh sb="5" eb="7">
      <t>シンリョウ</t>
    </rPh>
    <rPh sb="7" eb="8">
      <t>ジョ</t>
    </rPh>
    <phoneticPr fontId="10"/>
  </si>
  <si>
    <t xml:space="preserve"> 川会歯科診療所</t>
    <rPh sb="5" eb="7">
      <t>シンリョウ</t>
    </rPh>
    <rPh sb="7" eb="8">
      <t>ジョ</t>
    </rPh>
    <phoneticPr fontId="10"/>
  </si>
  <si>
    <t>新温泉町</t>
    <rPh sb="0" eb="1">
      <t>シン</t>
    </rPh>
    <phoneticPr fontId="10"/>
  </si>
  <si>
    <t xml:space="preserve"> 八田診療所</t>
    <rPh sb="3" eb="6">
      <t>シンリョウジョ</t>
    </rPh>
    <phoneticPr fontId="10"/>
  </si>
  <si>
    <t>八  田</t>
  </si>
  <si>
    <t xml:space="preserve"> 歯科診療所</t>
    <rPh sb="3" eb="5">
      <t>シンリョウ</t>
    </rPh>
    <rPh sb="5" eb="6">
      <t>ジョ</t>
    </rPh>
    <phoneticPr fontId="10"/>
  </si>
  <si>
    <t>養父市</t>
    <rPh sb="0" eb="2">
      <t>ヤブ</t>
    </rPh>
    <rPh sb="2" eb="3">
      <t>シ</t>
    </rPh>
    <phoneticPr fontId="16"/>
  </si>
  <si>
    <t xml:space="preserve"> 大屋歯科診療所 </t>
    <rPh sb="3" eb="5">
      <t>シカ</t>
    </rPh>
    <rPh sb="5" eb="8">
      <t>シンリョウジョ</t>
    </rPh>
    <phoneticPr fontId="10"/>
  </si>
  <si>
    <t>大屋歯科</t>
    <rPh sb="2" eb="4">
      <t>シカ</t>
    </rPh>
    <phoneticPr fontId="10"/>
  </si>
  <si>
    <t>大　谷</t>
    <rPh sb="0" eb="3">
      <t>オオタニ</t>
    </rPh>
    <phoneticPr fontId="10"/>
  </si>
  <si>
    <t>丹波市</t>
    <rPh sb="0" eb="3">
      <t>タンバシ</t>
    </rPh>
    <phoneticPr fontId="10"/>
  </si>
  <si>
    <t>東　雲</t>
  </si>
  <si>
    <t>後　川</t>
  </si>
  <si>
    <t xml:space="preserve"> 今田診療所</t>
    <rPh sb="1" eb="3">
      <t>コンダ</t>
    </rPh>
    <rPh sb="3" eb="6">
      <t>シンリョウショ</t>
    </rPh>
    <phoneticPr fontId="10"/>
  </si>
  <si>
    <t>今  田</t>
    <rPh sb="0" eb="1">
      <t>イマ</t>
    </rPh>
    <rPh sb="3" eb="4">
      <t>タ</t>
    </rPh>
    <phoneticPr fontId="10"/>
  </si>
  <si>
    <t xml:space="preserve"> 草山診療所</t>
    <rPh sb="3" eb="6">
      <t>シンリョウジョ</t>
    </rPh>
    <phoneticPr fontId="10"/>
  </si>
  <si>
    <t>草　山</t>
  </si>
  <si>
    <t>淡路市</t>
    <rPh sb="0" eb="2">
      <t>アワジ</t>
    </rPh>
    <rPh sb="2" eb="3">
      <t>シ</t>
    </rPh>
    <phoneticPr fontId="10"/>
  </si>
  <si>
    <t xml:space="preserve"> 沼島診療所</t>
    <rPh sb="1" eb="2">
      <t>ヌマ</t>
    </rPh>
    <rPh sb="2" eb="3">
      <t>シマ</t>
    </rPh>
    <rPh sb="3" eb="6">
      <t>シンリョウショ</t>
    </rPh>
    <phoneticPr fontId="10"/>
  </si>
  <si>
    <t>沼　島</t>
    <rPh sb="0" eb="1">
      <t>ヌマ</t>
    </rPh>
    <rPh sb="2" eb="3">
      <t>シマ</t>
    </rPh>
    <phoneticPr fontId="10"/>
  </si>
  <si>
    <t xml:space="preserve"> 灘診療所</t>
    <rPh sb="1" eb="2">
      <t>ナダ</t>
    </rPh>
    <rPh sb="2" eb="5">
      <t>シンリョウショ</t>
    </rPh>
    <phoneticPr fontId="16"/>
  </si>
  <si>
    <t>灘</t>
    <rPh sb="0" eb="1">
      <t>ナダ</t>
    </rPh>
    <phoneticPr fontId="16"/>
  </si>
  <si>
    <t xml:space="preserve"> 資母診療所</t>
    <rPh sb="3" eb="6">
      <t>シンリョウジョ</t>
    </rPh>
    <phoneticPr fontId="10"/>
  </si>
  <si>
    <t>食事療養の件数については再掲である。食事数は計に含まれない。</t>
    <rPh sb="0" eb="2">
      <t>ショクジ</t>
    </rPh>
    <rPh sb="2" eb="4">
      <t>リョウヨウ</t>
    </rPh>
    <rPh sb="5" eb="7">
      <t>ケンスウ</t>
    </rPh>
    <rPh sb="12" eb="14">
      <t>サイケイ</t>
    </rPh>
    <rPh sb="18" eb="20">
      <t>ショクジ</t>
    </rPh>
    <rPh sb="20" eb="21">
      <t>スウ</t>
    </rPh>
    <rPh sb="22" eb="23">
      <t>ケイ</t>
    </rPh>
    <rPh sb="24" eb="25">
      <t>フク</t>
    </rPh>
    <phoneticPr fontId="10"/>
  </si>
  <si>
    <t>総合計</t>
    <rPh sb="0" eb="1">
      <t>ソウ</t>
    </rPh>
    <rPh sb="1" eb="3">
      <t>ゴウケイ</t>
    </rPh>
    <phoneticPr fontId="16"/>
  </si>
  <si>
    <t>第１８表　年度別・保険者別診療施設経理状況（歳入等）</t>
    <rPh sb="0" eb="1">
      <t>ダイ</t>
    </rPh>
    <rPh sb="3" eb="4">
      <t>ヒョウ</t>
    </rPh>
    <rPh sb="5" eb="8">
      <t>ネンドベツ</t>
    </rPh>
    <rPh sb="9" eb="12">
      <t>ホケンシャ</t>
    </rPh>
    <rPh sb="12" eb="13">
      <t>ベツ</t>
    </rPh>
    <rPh sb="13" eb="15">
      <t>シンリョウ</t>
    </rPh>
    <rPh sb="15" eb="17">
      <t>シセツ</t>
    </rPh>
    <rPh sb="17" eb="19">
      <t>ケイリ</t>
    </rPh>
    <rPh sb="19" eb="21">
      <t>ジョウキョウ</t>
    </rPh>
    <rPh sb="22" eb="24">
      <t>サイニュウ</t>
    </rPh>
    <rPh sb="24" eb="25">
      <t>トウ</t>
    </rPh>
    <phoneticPr fontId="10"/>
  </si>
  <si>
    <t>第１８表　年度別・保険者別診療施設経理状況（歳出等）</t>
    <rPh sb="0" eb="1">
      <t>ダイ</t>
    </rPh>
    <rPh sb="3" eb="4">
      <t>ヒョウ</t>
    </rPh>
    <rPh sb="5" eb="8">
      <t>ネンドベツ</t>
    </rPh>
    <rPh sb="9" eb="12">
      <t>ホケンシャ</t>
    </rPh>
    <rPh sb="12" eb="13">
      <t>ベツ</t>
    </rPh>
    <rPh sb="13" eb="15">
      <t>シンリョウ</t>
    </rPh>
    <rPh sb="15" eb="17">
      <t>シセツ</t>
    </rPh>
    <rPh sb="17" eb="19">
      <t>ケイリ</t>
    </rPh>
    <rPh sb="19" eb="21">
      <t>ジョウキョウ</t>
    </rPh>
    <rPh sb="22" eb="24">
      <t>サイシュツ</t>
    </rPh>
    <rPh sb="24" eb="25">
      <t>トウ</t>
    </rPh>
    <phoneticPr fontId="10"/>
  </si>
  <si>
    <t>(単位  円)</t>
  </si>
  <si>
    <t xml:space="preserve">      (単位  円)</t>
  </si>
  <si>
    <t>診        療        収        入</t>
    <phoneticPr fontId="16"/>
  </si>
  <si>
    <t>繰              入              金</t>
    <phoneticPr fontId="16"/>
  </si>
  <si>
    <t>歳</t>
  </si>
  <si>
    <t>　　　　出</t>
  </si>
  <si>
    <t xml:space="preserve"> 5月31日現在</t>
  </si>
  <si>
    <t>入    院</t>
  </si>
  <si>
    <t>外    来</t>
  </si>
  <si>
    <t>県支出金</t>
  </si>
  <si>
    <t>他 会 計</t>
  </si>
  <si>
    <t>基    金</t>
  </si>
  <si>
    <t xml:space="preserve"> 事  業  勘  定</t>
    <phoneticPr fontId="10"/>
  </si>
  <si>
    <t>繰 越 金</t>
  </si>
  <si>
    <t>その他の</t>
  </si>
  <si>
    <t>合      計</t>
  </si>
  <si>
    <t>総  務  費</t>
  </si>
  <si>
    <t>医          業          費</t>
    <phoneticPr fontId="16"/>
  </si>
  <si>
    <t>施設整備費</t>
  </si>
  <si>
    <t>公 債 費</t>
  </si>
  <si>
    <t>積  立  金</t>
  </si>
  <si>
    <t>市  町  債</t>
  </si>
  <si>
    <t>国庫補助再掲</t>
    <rPh sb="0" eb="2">
      <t>コッコ</t>
    </rPh>
    <rPh sb="2" eb="4">
      <t>ホジョ</t>
    </rPh>
    <rPh sb="4" eb="6">
      <t>サイケイ</t>
    </rPh>
    <phoneticPr fontId="10"/>
  </si>
  <si>
    <t>収    入</t>
  </si>
  <si>
    <t>医  業  費</t>
  </si>
  <si>
    <t>給 食 費</t>
  </si>
  <si>
    <t>支    出</t>
  </si>
  <si>
    <t>保  有  額</t>
  </si>
  <si>
    <t>平成27年度</t>
    <rPh sb="0" eb="2">
      <t>ヘイセイ</t>
    </rPh>
    <rPh sb="4" eb="5">
      <t>ネン</t>
    </rPh>
    <rPh sb="5" eb="6">
      <t>ド</t>
    </rPh>
    <phoneticPr fontId="8"/>
  </si>
  <si>
    <t>平成28年度</t>
    <rPh sb="0" eb="2">
      <t>ヘイセイ</t>
    </rPh>
    <rPh sb="4" eb="5">
      <t>ネン</t>
    </rPh>
    <rPh sb="5" eb="6">
      <t>ド</t>
    </rPh>
    <phoneticPr fontId="10"/>
  </si>
  <si>
    <t>平成29年度</t>
    <rPh sb="0" eb="2">
      <t>ヘイセイ</t>
    </rPh>
    <rPh sb="4" eb="5">
      <t>ネン</t>
    </rPh>
    <rPh sb="5" eb="6">
      <t>ド</t>
    </rPh>
    <phoneticPr fontId="10"/>
  </si>
  <si>
    <t>平成30年度</t>
    <rPh sb="0" eb="2">
      <t>ヘイセイ</t>
    </rPh>
    <rPh sb="4" eb="5">
      <t>ネン</t>
    </rPh>
    <rPh sb="5" eb="6">
      <t>ド</t>
    </rPh>
    <phoneticPr fontId="10"/>
  </si>
  <si>
    <t>姫路市</t>
    <rPh sb="0" eb="3">
      <t>ヒメジシ</t>
    </rPh>
    <phoneticPr fontId="8"/>
  </si>
  <si>
    <t xml:space="preserve"> 家島診療所 </t>
  </si>
  <si>
    <t>上　灘</t>
    <rPh sb="0" eb="1">
      <t>ウエ</t>
    </rPh>
    <rPh sb="2" eb="3">
      <t>ナダ</t>
    </rPh>
    <phoneticPr fontId="8"/>
  </si>
  <si>
    <t>洲本市</t>
    <rPh sb="0" eb="3">
      <t>スモトシ</t>
    </rPh>
    <phoneticPr fontId="8"/>
  </si>
  <si>
    <t xml:space="preserve"> 上灘診療所</t>
  </si>
  <si>
    <t>五  色</t>
    <rPh sb="0" eb="1">
      <t>ゴ</t>
    </rPh>
    <rPh sb="3" eb="4">
      <t>シキ</t>
    </rPh>
    <phoneticPr fontId="8"/>
  </si>
  <si>
    <t xml:space="preserve"> 五色診療所</t>
  </si>
  <si>
    <t>五  色</t>
    <rPh sb="0" eb="1">
      <t>ゴ</t>
    </rPh>
    <rPh sb="3" eb="4">
      <t>シキ</t>
    </rPh>
    <phoneticPr fontId="10"/>
  </si>
  <si>
    <t xml:space="preserve"> 鮎原診療所</t>
  </si>
  <si>
    <t xml:space="preserve"> 堺診療所</t>
  </si>
  <si>
    <t xml:space="preserve"> 宝塚診療所</t>
  </si>
  <si>
    <t>八千代</t>
    <rPh sb="0" eb="3">
      <t>ヤチヨ</t>
    </rPh>
    <phoneticPr fontId="8"/>
  </si>
  <si>
    <t>多可町</t>
    <rPh sb="0" eb="3">
      <t>タカチョウ</t>
    </rPh>
    <phoneticPr fontId="8"/>
  </si>
  <si>
    <t xml:space="preserve"> 八千代診療所</t>
  </si>
  <si>
    <t>宍粟市</t>
    <rPh sb="0" eb="3">
      <t>シソウシ</t>
    </rPh>
    <phoneticPr fontId="8"/>
  </si>
  <si>
    <t xml:space="preserve"> 波賀診療所</t>
  </si>
  <si>
    <t xml:space="preserve"> 千種診療所</t>
  </si>
  <si>
    <t>香美町</t>
    <rPh sb="0" eb="2">
      <t>カミ</t>
    </rPh>
    <rPh sb="2" eb="3">
      <t>チョウ</t>
    </rPh>
    <phoneticPr fontId="10"/>
  </si>
  <si>
    <t>香美町</t>
    <rPh sb="0" eb="2">
      <t>カミ</t>
    </rPh>
    <rPh sb="2" eb="3">
      <t>チョウ</t>
    </rPh>
    <phoneticPr fontId="8"/>
  </si>
  <si>
    <t xml:space="preserve"> 佐津診療所</t>
  </si>
  <si>
    <t xml:space="preserve"> 兎塚診療所</t>
  </si>
  <si>
    <t xml:space="preserve"> 川会診療所</t>
  </si>
  <si>
    <t>兎塚歯科診療所</t>
  </si>
  <si>
    <t>川会歯科診療所</t>
  </si>
  <si>
    <t>小　代</t>
    <rPh sb="0" eb="1">
      <t>ショウ</t>
    </rPh>
    <rPh sb="2" eb="3">
      <t>ダイ</t>
    </rPh>
    <phoneticPr fontId="8"/>
  </si>
  <si>
    <t xml:space="preserve"> 小代診療所</t>
  </si>
  <si>
    <t>新温泉町</t>
    <rPh sb="0" eb="1">
      <t>シン</t>
    </rPh>
    <phoneticPr fontId="8"/>
  </si>
  <si>
    <t xml:space="preserve"> 照来診療所</t>
  </si>
  <si>
    <t xml:space="preserve"> 八田診療所</t>
  </si>
  <si>
    <t xml:space="preserve"> 歯科診療所</t>
  </si>
  <si>
    <t>養父市</t>
    <rPh sb="0" eb="3">
      <t>ヤブシ</t>
    </rPh>
    <phoneticPr fontId="10"/>
  </si>
  <si>
    <t>養父市</t>
    <rPh sb="0" eb="3">
      <t>ヤブシ</t>
    </rPh>
    <phoneticPr fontId="16"/>
  </si>
  <si>
    <t xml:space="preserve"> 建屋診療所</t>
  </si>
  <si>
    <t>大　屋</t>
    <rPh sb="0" eb="3">
      <t>オオヤ</t>
    </rPh>
    <phoneticPr fontId="8"/>
  </si>
  <si>
    <t xml:space="preserve"> 大屋診療所</t>
  </si>
  <si>
    <t>大屋歯科</t>
    <rPh sb="2" eb="4">
      <t>シカ</t>
    </rPh>
    <phoneticPr fontId="8"/>
  </si>
  <si>
    <t>大屋歯科診療所</t>
  </si>
  <si>
    <t xml:space="preserve"> 出合診療所</t>
  </si>
  <si>
    <t>大　谷</t>
    <rPh sb="0" eb="3">
      <t>オオタニ</t>
    </rPh>
    <phoneticPr fontId="8"/>
  </si>
  <si>
    <t xml:space="preserve"> 大谷診療所</t>
  </si>
  <si>
    <t>丹波市</t>
    <rPh sb="0" eb="3">
      <t>タンバシ</t>
    </rPh>
    <phoneticPr fontId="8"/>
  </si>
  <si>
    <t xml:space="preserve"> 青垣診療所</t>
  </si>
  <si>
    <t xml:space="preserve"> 東雲診療所</t>
  </si>
  <si>
    <t xml:space="preserve"> 後川診療所</t>
  </si>
  <si>
    <t>今　田</t>
    <rPh sb="0" eb="1">
      <t>イマ</t>
    </rPh>
    <rPh sb="2" eb="3">
      <t>タ</t>
    </rPh>
    <phoneticPr fontId="8"/>
  </si>
  <si>
    <t xml:space="preserve"> 今田診療所</t>
  </si>
  <si>
    <t xml:space="preserve"> 草山診療所</t>
  </si>
  <si>
    <t>保険者計</t>
    <rPh sb="0" eb="3">
      <t>ホケンジャ</t>
    </rPh>
    <rPh sb="3" eb="4">
      <t>ケイ</t>
    </rPh>
    <phoneticPr fontId="10"/>
  </si>
  <si>
    <t xml:space="preserve"> 北淡診療所</t>
  </si>
  <si>
    <t xml:space="preserve"> 仁井診療所</t>
  </si>
  <si>
    <t>南あわじ市</t>
    <rPh sb="0" eb="1">
      <t>ミナミ</t>
    </rPh>
    <rPh sb="4" eb="5">
      <t>シ</t>
    </rPh>
    <phoneticPr fontId="8"/>
  </si>
  <si>
    <t xml:space="preserve"> 阿那賀診療所</t>
  </si>
  <si>
    <t xml:space="preserve"> 伊加利診療所</t>
  </si>
  <si>
    <t xml:space="preserve"> 沼島診療所</t>
  </si>
  <si>
    <t>灘</t>
    <rPh sb="0" eb="1">
      <t>ナダ</t>
    </rPh>
    <phoneticPr fontId="8"/>
  </si>
  <si>
    <t xml:space="preserve"> 灘診療所</t>
  </si>
  <si>
    <t xml:space="preserve"> 資母診療所 </t>
  </si>
  <si>
    <t>※　数値は按分している場合がある。</t>
    <rPh sb="2" eb="4">
      <t>スウチ</t>
    </rPh>
    <rPh sb="5" eb="7">
      <t>アンブン</t>
    </rPh>
    <rPh sb="11" eb="13">
      <t>バアイ</t>
    </rPh>
    <phoneticPr fontId="10"/>
  </si>
  <si>
    <t>「ロ」・・・地方税法の規定による固定資産税額のうち土地及び家屋に
　　　　　係る部分の額に基づいて算定する方式</t>
    <phoneticPr fontId="16"/>
  </si>
  <si>
    <t>未就学児</t>
    <rPh sb="0" eb="3">
      <t>ミシュウガク</t>
    </rPh>
    <rPh sb="3" eb="4">
      <t>ジ</t>
    </rPh>
    <phoneticPr fontId="4"/>
  </si>
  <si>
    <t>就学児</t>
    <rPh sb="0" eb="3">
      <t>シュウガクジ</t>
    </rPh>
    <phoneticPr fontId="4"/>
  </si>
  <si>
    <t>【再掲】</t>
    <rPh sb="1" eb="3">
      <t>サイケイ</t>
    </rPh>
    <phoneticPr fontId="4"/>
  </si>
  <si>
    <r>
      <t>40～</t>
    </r>
    <r>
      <rPr>
        <sz val="11"/>
        <color theme="1"/>
        <rFont val="ＭＳ Ｐゴシック"/>
        <family val="2"/>
        <scheme val="minor"/>
      </rPr>
      <t>64歳</t>
    </r>
    <rPh sb="5" eb="6">
      <t>サイ</t>
    </rPh>
    <phoneticPr fontId="4"/>
  </si>
  <si>
    <r>
      <t>6</t>
    </r>
    <r>
      <rPr>
        <sz val="11"/>
        <color theme="1"/>
        <rFont val="ＭＳ Ｐゴシック"/>
        <family val="2"/>
        <scheme val="minor"/>
      </rPr>
      <t>5歳以上</t>
    </r>
    <rPh sb="2" eb="3">
      <t>サイ</t>
    </rPh>
    <rPh sb="3" eb="5">
      <t>イジョウ</t>
    </rPh>
    <phoneticPr fontId="4"/>
  </si>
  <si>
    <t>一 部</t>
  </si>
  <si>
    <t>～３９歳</t>
    <rPh sb="3" eb="4">
      <t>サイ</t>
    </rPh>
    <phoneticPr fontId="4"/>
  </si>
  <si>
    <t>６４歳</t>
    <rPh sb="2" eb="3">
      <t>サイ</t>
    </rPh>
    <phoneticPr fontId="4"/>
  </si>
  <si>
    <t>６９歳</t>
    <rPh sb="2" eb="3">
      <t>サイ</t>
    </rPh>
    <phoneticPr fontId="4"/>
  </si>
  <si>
    <t>７４歳</t>
    <rPh sb="2" eb="3">
      <t>サイ</t>
    </rPh>
    <phoneticPr fontId="4"/>
  </si>
  <si>
    <t>65歳以上</t>
    <rPh sb="2" eb="3">
      <t>サイ</t>
    </rPh>
    <rPh sb="3" eb="5">
      <t>イジョウ</t>
    </rPh>
    <phoneticPr fontId="4"/>
  </si>
  <si>
    <t>険者の割合</t>
    <rPh sb="0" eb="2">
      <t>ヒホケンシャ</t>
    </rPh>
    <rPh sb="3" eb="5">
      <t>ワリアイ</t>
    </rPh>
    <phoneticPr fontId="4"/>
  </si>
  <si>
    <t>の割合</t>
    <rPh sb="1" eb="3">
      <t>ワリアイ</t>
    </rPh>
    <phoneticPr fontId="4"/>
  </si>
  <si>
    <t>(F)/(B)</t>
  </si>
  <si>
    <t>(I)/(B)</t>
  </si>
  <si>
    <t>(J)</t>
  </si>
  <si>
    <t>(K)</t>
  </si>
  <si>
    <t>(K)/(J)</t>
  </si>
  <si>
    <t>年度</t>
    <rPh sb="0" eb="2">
      <t>ネンド</t>
    </rPh>
    <phoneticPr fontId="4"/>
  </si>
  <si>
    <t>３０</t>
  </si>
  <si>
    <t>Ｒ１(県計)</t>
  </si>
  <si>
    <t>S36. 1. 1</t>
  </si>
  <si>
    <t>S34.10. 1</t>
  </si>
  <si>
    <t>S32. 4. 1</t>
  </si>
  <si>
    <t>S34. 4. 1</t>
  </si>
  <si>
    <t>S26. 4. 1</t>
  </si>
  <si>
    <t>H18. 2.11</t>
  </si>
  <si>
    <t>S34. 1.18</t>
  </si>
  <si>
    <t>S29. 8. 1</t>
  </si>
  <si>
    <t>S30. 4. 1</t>
  </si>
  <si>
    <t>S26. 9. 1</t>
  </si>
  <si>
    <t>H17.10. 1</t>
  </si>
  <si>
    <t>S30. 3.14</t>
  </si>
  <si>
    <t>S26. 6. 1</t>
  </si>
  <si>
    <t>S29. 7. 1</t>
  </si>
  <si>
    <t>S35. 9. 1</t>
  </si>
  <si>
    <t>S29.12. 1</t>
  </si>
  <si>
    <t>S31. 9.30</t>
  </si>
  <si>
    <t>S42. 4. 1</t>
  </si>
  <si>
    <t>S33. 1. 1</t>
  </si>
  <si>
    <t>加 東 市</t>
    <rPh sb="0" eb="1">
      <t>カ</t>
    </rPh>
    <rPh sb="2" eb="3">
      <t>ヒガシ</t>
    </rPh>
    <rPh sb="4" eb="5">
      <t>シ</t>
    </rPh>
    <phoneticPr fontId="4"/>
  </si>
  <si>
    <t>H18. 3.20</t>
  </si>
  <si>
    <t>多 可 町</t>
    <rPh sb="0" eb="1">
      <t>タ</t>
    </rPh>
    <rPh sb="2" eb="3">
      <t>カ</t>
    </rPh>
    <rPh sb="4" eb="5">
      <t>マチ</t>
    </rPh>
    <phoneticPr fontId="4"/>
  </si>
  <si>
    <t>H17.11. 1</t>
  </si>
  <si>
    <t>S30. 7.25</t>
  </si>
  <si>
    <t>神 河 町</t>
    <rPh sb="2" eb="3">
      <t>カワ</t>
    </rPh>
    <rPh sb="4" eb="5">
      <t>マチ</t>
    </rPh>
    <phoneticPr fontId="4"/>
  </si>
  <si>
    <t>H17.11. 7</t>
  </si>
  <si>
    <t>S30. 3.25</t>
  </si>
  <si>
    <t>宍 粟 市</t>
    <rPh sb="0" eb="1">
      <t>シシ</t>
    </rPh>
    <rPh sb="2" eb="3">
      <t>アワ</t>
    </rPh>
    <rPh sb="4" eb="5">
      <t>シ</t>
    </rPh>
    <phoneticPr fontId="4"/>
  </si>
  <si>
    <t>H17. 4. 1</t>
  </si>
  <si>
    <t>香 美 町</t>
    <rPh sb="0" eb="1">
      <t>カオリ</t>
    </rPh>
    <rPh sb="2" eb="3">
      <t>ビ</t>
    </rPh>
    <rPh sb="4" eb="5">
      <t>マチ</t>
    </rPh>
    <phoneticPr fontId="4"/>
  </si>
  <si>
    <t>新温泉町</t>
    <rPh sb="0" eb="1">
      <t>シン</t>
    </rPh>
    <rPh sb="1" eb="3">
      <t>オンセン</t>
    </rPh>
    <rPh sb="3" eb="4">
      <t>マチ</t>
    </rPh>
    <phoneticPr fontId="4"/>
  </si>
  <si>
    <t>養 父 市</t>
    <rPh sb="4" eb="5">
      <t>シ</t>
    </rPh>
    <phoneticPr fontId="4"/>
  </si>
  <si>
    <t>H16. 4. 1</t>
  </si>
  <si>
    <t>朝 来 市</t>
    <rPh sb="0" eb="1">
      <t>アサ</t>
    </rPh>
    <rPh sb="2" eb="3">
      <t>ライ</t>
    </rPh>
    <rPh sb="4" eb="5">
      <t>シ</t>
    </rPh>
    <phoneticPr fontId="4"/>
  </si>
  <si>
    <t>丹 波 市</t>
    <rPh sb="0" eb="1">
      <t>タン</t>
    </rPh>
    <rPh sb="2" eb="3">
      <t>ナミ</t>
    </rPh>
    <rPh sb="4" eb="5">
      <t>シ</t>
    </rPh>
    <phoneticPr fontId="4"/>
  </si>
  <si>
    <t>H16.11. 1</t>
  </si>
  <si>
    <t>丹波篠山市</t>
    <rPh sb="0" eb="2">
      <t>タンバ</t>
    </rPh>
    <rPh sb="2" eb="3">
      <t>ササ</t>
    </rPh>
    <rPh sb="3" eb="4">
      <t>ヤマ</t>
    </rPh>
    <rPh sb="4" eb="5">
      <t>シ</t>
    </rPh>
    <phoneticPr fontId="4"/>
  </si>
  <si>
    <t>H11. 4. 1</t>
  </si>
  <si>
    <t>淡 路 市</t>
    <rPh sb="0" eb="1">
      <t>タン</t>
    </rPh>
    <rPh sb="2" eb="3">
      <t>ロ</t>
    </rPh>
    <rPh sb="4" eb="5">
      <t>シ</t>
    </rPh>
    <phoneticPr fontId="4"/>
  </si>
  <si>
    <t>H17. 1.11</t>
  </si>
  <si>
    <r>
      <t>※　出産育児一時金「4</t>
    </r>
    <r>
      <rPr>
        <sz val="11"/>
        <color theme="1"/>
        <rFont val="ＭＳ Ｐゴシック"/>
        <family val="2"/>
        <scheme val="minor"/>
      </rPr>
      <t>20,000円」とあるのは、一部の保険者においては、産科医療補償制度</t>
    </r>
    <rPh sb="2" eb="4">
      <t>シュッサン</t>
    </rPh>
    <rPh sb="4" eb="6">
      <t>イクジ</t>
    </rPh>
    <rPh sb="6" eb="9">
      <t>イチジキン</t>
    </rPh>
    <rPh sb="17" eb="18">
      <t>エン</t>
    </rPh>
    <rPh sb="25" eb="27">
      <t>イチブ</t>
    </rPh>
    <rPh sb="28" eb="31">
      <t>ホケンシャ</t>
    </rPh>
    <rPh sb="37" eb="39">
      <t>サンカ</t>
    </rPh>
    <rPh sb="39" eb="41">
      <t>イリョウ</t>
    </rPh>
    <rPh sb="41" eb="43">
      <t>ホショウ</t>
    </rPh>
    <rPh sb="43" eb="45">
      <t>セイド</t>
    </rPh>
    <phoneticPr fontId="2"/>
  </si>
  <si>
    <r>
      <t>　非該当分は「</t>
    </r>
    <r>
      <rPr>
        <sz val="11"/>
        <color theme="1"/>
        <rFont val="ＭＳ Ｐゴシック"/>
        <family val="2"/>
        <scheme val="minor"/>
      </rPr>
      <t>404,000円」である。</t>
    </r>
    <rPh sb="1" eb="2">
      <t>ヒ</t>
    </rPh>
    <rPh sb="2" eb="4">
      <t>ガイトウ</t>
    </rPh>
    <rPh sb="4" eb="5">
      <t>ブン</t>
    </rPh>
    <rPh sb="14" eb="15">
      <t>エン</t>
    </rPh>
    <phoneticPr fontId="2"/>
  </si>
  <si>
    <r>
      <t>　　　　　●：70歳以上前期高齢者（一般）は20%（</t>
    </r>
    <r>
      <rPr>
        <sz val="11"/>
        <rFont val="ＭＳ Ｐゴシック"/>
        <family val="2"/>
        <scheme val="minor"/>
      </rPr>
      <t>誕生日がS19.4.1までの者は10%</t>
    </r>
    <r>
      <rPr>
        <sz val="10"/>
        <rFont val="ＭＳ 明朝"/>
        <family val="1"/>
        <charset val="128"/>
      </rPr>
      <t>）、未就学児は20%、その他は30%。</t>
    </r>
    <rPh sb="9" eb="10">
      <t>サイ</t>
    </rPh>
    <rPh sb="10" eb="12">
      <t>イジョウ</t>
    </rPh>
    <rPh sb="12" eb="14">
      <t>ゼンキ</t>
    </rPh>
    <rPh sb="14" eb="17">
      <t>コウレイシャ</t>
    </rPh>
    <rPh sb="18" eb="20">
      <t>イッパン</t>
    </rPh>
    <rPh sb="26" eb="29">
      <t>タンジョウビ</t>
    </rPh>
    <rPh sb="40" eb="41">
      <t>モノ</t>
    </rPh>
    <rPh sb="47" eb="51">
      <t>ミシュウガクジ</t>
    </rPh>
    <phoneticPr fontId="7"/>
  </si>
  <si>
    <t>平成２７年度</t>
    <rPh sb="0" eb="2">
      <t>ヘイセイ</t>
    </rPh>
    <rPh sb="4" eb="6">
      <t>ネンド</t>
    </rPh>
    <phoneticPr fontId="7"/>
  </si>
  <si>
    <t>-</t>
    <phoneticPr fontId="7"/>
  </si>
  <si>
    <t>３０</t>
    <phoneticPr fontId="7"/>
  </si>
  <si>
    <t>Ｒ１(市町計)</t>
    <rPh sb="3" eb="5">
      <t>シチョウ</t>
    </rPh>
    <phoneticPr fontId="7"/>
  </si>
  <si>
    <t>加 東 市</t>
    <rPh sb="0" eb="1">
      <t>カ</t>
    </rPh>
    <rPh sb="2" eb="3">
      <t>ヒガシ</t>
    </rPh>
    <rPh sb="4" eb="5">
      <t>シ</t>
    </rPh>
    <phoneticPr fontId="6"/>
  </si>
  <si>
    <t>多 可 町</t>
    <rPh sb="0" eb="1">
      <t>タ</t>
    </rPh>
    <rPh sb="2" eb="3">
      <t>カ</t>
    </rPh>
    <rPh sb="4" eb="5">
      <t>マチ</t>
    </rPh>
    <phoneticPr fontId="6"/>
  </si>
  <si>
    <t>神 河 町</t>
    <rPh sb="0" eb="1">
      <t>カミ</t>
    </rPh>
    <rPh sb="2" eb="3">
      <t>カワ</t>
    </rPh>
    <rPh sb="4" eb="5">
      <t>マチ</t>
    </rPh>
    <phoneticPr fontId="6"/>
  </si>
  <si>
    <t>たつの市</t>
    <rPh sb="3" eb="4">
      <t>シ</t>
    </rPh>
    <phoneticPr fontId="6"/>
  </si>
  <si>
    <t>宍 粟 市</t>
    <rPh sb="0" eb="1">
      <t>シシ</t>
    </rPh>
    <rPh sb="2" eb="3">
      <t>アワ</t>
    </rPh>
    <rPh sb="4" eb="5">
      <t>シ</t>
    </rPh>
    <phoneticPr fontId="6"/>
  </si>
  <si>
    <t>香 美 町</t>
    <rPh sb="0" eb="1">
      <t>カオリ</t>
    </rPh>
    <rPh sb="2" eb="3">
      <t>ビ</t>
    </rPh>
    <rPh sb="4" eb="5">
      <t>マチ</t>
    </rPh>
    <phoneticPr fontId="6"/>
  </si>
  <si>
    <t>新温泉町</t>
    <rPh sb="0" eb="1">
      <t>シン</t>
    </rPh>
    <rPh sb="1" eb="3">
      <t>オンセン</t>
    </rPh>
    <rPh sb="3" eb="4">
      <t>マチ</t>
    </rPh>
    <phoneticPr fontId="6"/>
  </si>
  <si>
    <t>朝 来 市</t>
    <rPh sb="0" eb="1">
      <t>アサ</t>
    </rPh>
    <rPh sb="2" eb="3">
      <t>ライ</t>
    </rPh>
    <rPh sb="4" eb="5">
      <t>シ</t>
    </rPh>
    <phoneticPr fontId="6"/>
  </si>
  <si>
    <t>淡 路 市</t>
    <rPh sb="0" eb="1">
      <t>タン</t>
    </rPh>
    <rPh sb="2" eb="3">
      <t>ロ</t>
    </rPh>
    <rPh sb="4" eb="5">
      <t>シ</t>
    </rPh>
    <phoneticPr fontId="6"/>
  </si>
  <si>
    <t>Ｒ１(組合計)</t>
    <rPh sb="3" eb="5">
      <t>クミアイ</t>
    </rPh>
    <rPh sb="5" eb="6">
      <t>ケイ</t>
    </rPh>
    <phoneticPr fontId="7"/>
  </si>
  <si>
    <t>R1(県計)</t>
  </si>
  <si>
    <t>平成２７年度</t>
  </si>
  <si>
    <t>Ｒ１(市町計)</t>
  </si>
  <si>
    <t>Ｒ１(組合計)</t>
    <rPh sb="3" eb="5">
      <t>クミアイ</t>
    </rPh>
    <phoneticPr fontId="7"/>
  </si>
  <si>
    <t>平成２７年度</t>
    <rPh sb="0" eb="2">
      <t>ヘイセイ</t>
    </rPh>
    <rPh sb="4" eb="6">
      <t>ネンド</t>
    </rPh>
    <phoneticPr fontId="5"/>
  </si>
  <si>
    <t>令和元年度(県計)</t>
    <rPh sb="0" eb="2">
      <t>レイワ</t>
    </rPh>
    <rPh sb="2" eb="5">
      <t>ガンネンド</t>
    </rPh>
    <phoneticPr fontId="5"/>
  </si>
  <si>
    <t>加 東 市</t>
    <rPh sb="0" eb="1">
      <t>カ</t>
    </rPh>
    <rPh sb="2" eb="3">
      <t>ヒガシ</t>
    </rPh>
    <rPh sb="4" eb="5">
      <t>シ</t>
    </rPh>
    <phoneticPr fontId="5"/>
  </si>
  <si>
    <t>多 可 町</t>
    <rPh sb="0" eb="1">
      <t>タ</t>
    </rPh>
    <rPh sb="2" eb="3">
      <t>カ</t>
    </rPh>
    <rPh sb="4" eb="5">
      <t>マチ</t>
    </rPh>
    <phoneticPr fontId="5"/>
  </si>
  <si>
    <t>神 河 町</t>
    <rPh sb="0" eb="1">
      <t>カミ</t>
    </rPh>
    <rPh sb="2" eb="3">
      <t>カワ</t>
    </rPh>
    <rPh sb="4" eb="5">
      <t>マチ</t>
    </rPh>
    <phoneticPr fontId="5"/>
  </si>
  <si>
    <t>たつの市</t>
    <rPh sb="3" eb="4">
      <t>シ</t>
    </rPh>
    <phoneticPr fontId="5"/>
  </si>
  <si>
    <t>宍 粟 市</t>
    <rPh sb="0" eb="1">
      <t>シシ</t>
    </rPh>
    <rPh sb="2" eb="3">
      <t>アワ</t>
    </rPh>
    <rPh sb="4" eb="5">
      <t>シ</t>
    </rPh>
    <phoneticPr fontId="5"/>
  </si>
  <si>
    <t>香 美 町</t>
    <rPh sb="0" eb="1">
      <t>カオリ</t>
    </rPh>
    <rPh sb="2" eb="3">
      <t>ビ</t>
    </rPh>
    <rPh sb="4" eb="5">
      <t>マチ</t>
    </rPh>
    <phoneticPr fontId="5"/>
  </si>
  <si>
    <t>新温泉町</t>
    <rPh sb="1" eb="3">
      <t>オンセン</t>
    </rPh>
    <rPh sb="3" eb="4">
      <t>マチ</t>
    </rPh>
    <phoneticPr fontId="5"/>
  </si>
  <si>
    <t>養 父 市</t>
    <rPh sb="4" eb="5">
      <t>シ</t>
    </rPh>
    <phoneticPr fontId="5"/>
  </si>
  <si>
    <t>朝 来 市</t>
    <rPh sb="0" eb="1">
      <t>アサ</t>
    </rPh>
    <rPh sb="2" eb="3">
      <t>ライ</t>
    </rPh>
    <rPh sb="4" eb="5">
      <t>シ</t>
    </rPh>
    <phoneticPr fontId="5"/>
  </si>
  <si>
    <t>丹 波 市</t>
    <rPh sb="0" eb="1">
      <t>タン</t>
    </rPh>
    <rPh sb="2" eb="3">
      <t>ナミ</t>
    </rPh>
    <rPh sb="4" eb="5">
      <t>シ</t>
    </rPh>
    <phoneticPr fontId="5"/>
  </si>
  <si>
    <t>丹波篠山市</t>
    <rPh sb="0" eb="2">
      <t>タンバ</t>
    </rPh>
    <rPh sb="2" eb="4">
      <t>ササヤマ</t>
    </rPh>
    <rPh sb="4" eb="5">
      <t>シ</t>
    </rPh>
    <phoneticPr fontId="4"/>
  </si>
  <si>
    <t>丹波篠山市</t>
    <rPh sb="0" eb="2">
      <t>タンバ</t>
    </rPh>
    <rPh sb="2" eb="4">
      <t>ササヤマ</t>
    </rPh>
    <rPh sb="4" eb="5">
      <t>シ</t>
    </rPh>
    <phoneticPr fontId="5"/>
  </si>
  <si>
    <t>淡 路 市</t>
    <rPh sb="0" eb="1">
      <t>タン</t>
    </rPh>
    <rPh sb="2" eb="3">
      <t>ロ</t>
    </rPh>
    <rPh sb="4" eb="5">
      <t>シ</t>
    </rPh>
    <phoneticPr fontId="5"/>
  </si>
  <si>
    <t>南あわじ市</t>
    <rPh sb="0" eb="1">
      <t>ミナミ</t>
    </rPh>
    <rPh sb="4" eb="5">
      <t>シ</t>
    </rPh>
    <phoneticPr fontId="4"/>
  </si>
  <si>
    <t>南あわじ市</t>
    <rPh sb="0" eb="1">
      <t>ミナミ</t>
    </rPh>
    <rPh sb="4" eb="5">
      <t>シ</t>
    </rPh>
    <phoneticPr fontId="5"/>
  </si>
  <si>
    <t>他法負担</t>
    <rPh sb="0" eb="2">
      <t>タホウ</t>
    </rPh>
    <rPh sb="2" eb="4">
      <t>フタン</t>
    </rPh>
    <phoneticPr fontId="5"/>
  </si>
  <si>
    <r>
      <t>加 東</t>
    </r>
    <r>
      <rPr>
        <sz val="11"/>
        <color theme="1"/>
        <rFont val="ＭＳ Ｐゴシック"/>
        <family val="2"/>
        <scheme val="minor"/>
      </rPr>
      <t xml:space="preserve"> </t>
    </r>
    <r>
      <rPr>
        <sz val="10"/>
        <rFont val="ＭＳ 明朝"/>
        <family val="1"/>
        <charset val="128"/>
      </rPr>
      <t>市</t>
    </r>
    <rPh sb="0" eb="1">
      <t>カ</t>
    </rPh>
    <rPh sb="2" eb="3">
      <t>ヒガシ</t>
    </rPh>
    <rPh sb="4" eb="5">
      <t>シ</t>
    </rPh>
    <phoneticPr fontId="5"/>
  </si>
  <si>
    <r>
      <t>多 可</t>
    </r>
    <r>
      <rPr>
        <sz val="11"/>
        <color theme="1"/>
        <rFont val="ＭＳ Ｐゴシック"/>
        <family val="2"/>
        <scheme val="minor"/>
      </rPr>
      <t xml:space="preserve"> </t>
    </r>
    <r>
      <rPr>
        <sz val="10"/>
        <rFont val="ＭＳ 明朝"/>
        <family val="1"/>
        <charset val="128"/>
      </rPr>
      <t>町</t>
    </r>
    <rPh sb="0" eb="1">
      <t>タ</t>
    </rPh>
    <rPh sb="2" eb="3">
      <t>カ</t>
    </rPh>
    <rPh sb="4" eb="5">
      <t>マチ</t>
    </rPh>
    <phoneticPr fontId="5"/>
  </si>
  <si>
    <r>
      <t>神 河</t>
    </r>
    <r>
      <rPr>
        <sz val="11"/>
        <color theme="1"/>
        <rFont val="ＭＳ Ｐゴシック"/>
        <family val="2"/>
        <scheme val="minor"/>
      </rPr>
      <t xml:space="preserve"> </t>
    </r>
    <r>
      <rPr>
        <sz val="10"/>
        <rFont val="ＭＳ 明朝"/>
        <family val="1"/>
        <charset val="128"/>
      </rPr>
      <t>町</t>
    </r>
    <rPh sb="0" eb="1">
      <t>カミ</t>
    </rPh>
    <rPh sb="2" eb="3">
      <t>カワ</t>
    </rPh>
    <rPh sb="4" eb="5">
      <t>マチ</t>
    </rPh>
    <phoneticPr fontId="5"/>
  </si>
  <si>
    <r>
      <t>宍 粟</t>
    </r>
    <r>
      <rPr>
        <sz val="11"/>
        <color theme="1"/>
        <rFont val="ＭＳ Ｐゴシック"/>
        <family val="2"/>
        <scheme val="minor"/>
      </rPr>
      <t xml:space="preserve"> </t>
    </r>
    <r>
      <rPr>
        <sz val="10"/>
        <rFont val="ＭＳ 明朝"/>
        <family val="1"/>
        <charset val="128"/>
      </rPr>
      <t>市</t>
    </r>
    <rPh sb="0" eb="1">
      <t>シシ</t>
    </rPh>
    <rPh sb="2" eb="3">
      <t>アワ</t>
    </rPh>
    <rPh sb="4" eb="5">
      <t>シ</t>
    </rPh>
    <phoneticPr fontId="5"/>
  </si>
  <si>
    <r>
      <t>香 美</t>
    </r>
    <r>
      <rPr>
        <sz val="11"/>
        <color theme="1"/>
        <rFont val="ＭＳ Ｐゴシック"/>
        <family val="2"/>
        <scheme val="minor"/>
      </rPr>
      <t xml:space="preserve"> </t>
    </r>
    <r>
      <rPr>
        <sz val="10"/>
        <rFont val="ＭＳ 明朝"/>
        <family val="1"/>
        <charset val="128"/>
      </rPr>
      <t>町</t>
    </r>
    <rPh sb="0" eb="1">
      <t>カオリ</t>
    </rPh>
    <rPh sb="2" eb="3">
      <t>ビ</t>
    </rPh>
    <rPh sb="4" eb="5">
      <t>マチ</t>
    </rPh>
    <phoneticPr fontId="5"/>
  </si>
  <si>
    <t>新温泉町</t>
    <rPh sb="0" eb="1">
      <t>シン</t>
    </rPh>
    <rPh sb="1" eb="3">
      <t>オンセン</t>
    </rPh>
    <rPh sb="3" eb="4">
      <t>マチ</t>
    </rPh>
    <phoneticPr fontId="5"/>
  </si>
  <si>
    <t>養 父 市</t>
    <rPh sb="0" eb="1">
      <t>オサム</t>
    </rPh>
    <rPh sb="2" eb="3">
      <t>チチ</t>
    </rPh>
    <rPh sb="4" eb="5">
      <t>シ</t>
    </rPh>
    <phoneticPr fontId="4"/>
  </si>
  <si>
    <r>
      <t>朝 来</t>
    </r>
    <r>
      <rPr>
        <sz val="11"/>
        <color theme="1"/>
        <rFont val="ＭＳ Ｐゴシック"/>
        <family val="2"/>
        <scheme val="minor"/>
      </rPr>
      <t xml:space="preserve"> </t>
    </r>
    <r>
      <rPr>
        <sz val="10"/>
        <rFont val="ＭＳ 明朝"/>
        <family val="1"/>
        <charset val="128"/>
      </rPr>
      <t>市</t>
    </r>
    <rPh sb="0" eb="1">
      <t>アサ</t>
    </rPh>
    <rPh sb="2" eb="3">
      <t>ライ</t>
    </rPh>
    <rPh sb="4" eb="5">
      <t>シ</t>
    </rPh>
    <phoneticPr fontId="5"/>
  </si>
  <si>
    <t>丹 波 市</t>
    <rPh sb="0" eb="1">
      <t>タン</t>
    </rPh>
    <rPh sb="4" eb="5">
      <t>シ</t>
    </rPh>
    <phoneticPr fontId="4"/>
  </si>
  <si>
    <r>
      <t>淡 路</t>
    </r>
    <r>
      <rPr>
        <sz val="11"/>
        <color theme="1"/>
        <rFont val="ＭＳ Ｐゴシック"/>
        <family val="2"/>
        <scheme val="minor"/>
      </rPr>
      <t xml:space="preserve"> </t>
    </r>
    <r>
      <rPr>
        <sz val="10"/>
        <rFont val="ＭＳ 明朝"/>
        <family val="1"/>
        <charset val="128"/>
      </rPr>
      <t>市</t>
    </r>
    <rPh sb="0" eb="1">
      <t>タン</t>
    </rPh>
    <rPh sb="2" eb="3">
      <t>ロ</t>
    </rPh>
    <rPh sb="4" eb="5">
      <t>シ</t>
    </rPh>
    <phoneticPr fontId="5"/>
  </si>
  <si>
    <t>養 父 市</t>
    <rPh sb="0" eb="1">
      <t>オサム</t>
    </rPh>
    <rPh sb="2" eb="3">
      <t>チチ</t>
    </rPh>
    <rPh sb="4" eb="5">
      <t>シ</t>
    </rPh>
    <phoneticPr fontId="5"/>
  </si>
  <si>
    <t>丹 波 市</t>
    <rPh sb="0" eb="1">
      <t>タン</t>
    </rPh>
    <rPh sb="4" eb="5">
      <t>シ</t>
    </rPh>
    <phoneticPr fontId="5"/>
  </si>
  <si>
    <t>年度</t>
    <rPh sb="0" eb="2">
      <t>ネンド</t>
    </rPh>
    <phoneticPr fontId="5"/>
  </si>
  <si>
    <t>篠 山 市</t>
    <rPh sb="4" eb="5">
      <t>シ</t>
    </rPh>
    <phoneticPr fontId="5"/>
  </si>
  <si>
    <t>平成２７年度</t>
    <rPh sb="0" eb="2">
      <t>ヘイセイ</t>
    </rPh>
    <rPh sb="4" eb="5">
      <t>ネン</t>
    </rPh>
    <rPh sb="5" eb="6">
      <t>ド</t>
    </rPh>
    <phoneticPr fontId="6"/>
  </si>
  <si>
    <t>養 父 市</t>
    <rPh sb="0" eb="1">
      <t>オサム</t>
    </rPh>
    <rPh sb="2" eb="3">
      <t>チチ</t>
    </rPh>
    <rPh sb="4" eb="5">
      <t>シ</t>
    </rPh>
    <phoneticPr fontId="2"/>
  </si>
  <si>
    <t>丹 波 市</t>
    <rPh sb="0" eb="1">
      <t>タン</t>
    </rPh>
    <rPh sb="4" eb="5">
      <t>シ</t>
    </rPh>
    <phoneticPr fontId="2"/>
  </si>
  <si>
    <t>丹波篠山市</t>
    <rPh sb="0" eb="4">
      <t>タンバササヤマ</t>
    </rPh>
    <rPh sb="4" eb="5">
      <t>シ</t>
    </rPh>
    <phoneticPr fontId="2"/>
  </si>
  <si>
    <t>南あわじ市</t>
    <rPh sb="0" eb="1">
      <t>ミナミ</t>
    </rPh>
    <rPh sb="4" eb="5">
      <t>シ</t>
    </rPh>
    <phoneticPr fontId="2"/>
  </si>
  <si>
    <t>丹波篠山市</t>
    <rPh sb="0" eb="2">
      <t>タンバ</t>
    </rPh>
    <phoneticPr fontId="5"/>
  </si>
  <si>
    <t>均等割　　１人月額　経営者組合員 14,100円　従業員組合員 13,100円</t>
  </si>
  <si>
    <r>
      <t>　　　　　　　　　　組合員の世帯に属する家族(3人目まで)5,000</t>
    </r>
    <r>
      <rPr>
        <sz val="10"/>
        <rFont val="ＭＳ 明朝"/>
        <family val="1"/>
        <charset val="128"/>
      </rPr>
      <t>円　</t>
    </r>
    <r>
      <rPr>
        <sz val="11"/>
        <color theme="1"/>
        <rFont val="ＭＳ Ｐゴシック"/>
        <family val="2"/>
        <scheme val="minor"/>
      </rPr>
      <t>(4人目以降)3,000円</t>
    </r>
    <rPh sb="14" eb="16">
      <t>セタイ</t>
    </rPh>
    <rPh sb="17" eb="18">
      <t>ゾク</t>
    </rPh>
    <rPh sb="24" eb="26">
      <t>ニンメ</t>
    </rPh>
    <rPh sb="38" eb="40">
      <t>ニンメ</t>
    </rPh>
    <rPh sb="40" eb="42">
      <t>イコウ</t>
    </rPh>
    <rPh sb="48" eb="49">
      <t>エン</t>
    </rPh>
    <phoneticPr fontId="5"/>
  </si>
  <si>
    <t>　　　　　　　　　　後期組合員 100円</t>
    <rPh sb="10" eb="12">
      <t>コウキ</t>
    </rPh>
    <rPh sb="12" eb="15">
      <t>クミアイイン</t>
    </rPh>
    <rPh sb="19" eb="20">
      <t>エン</t>
    </rPh>
    <phoneticPr fontId="5"/>
  </si>
  <si>
    <t>後期分　　１人月額　全被保険者　2,400円</t>
    <rPh sb="0" eb="2">
      <t>コウキ</t>
    </rPh>
    <rPh sb="2" eb="3">
      <t>ブン</t>
    </rPh>
    <rPh sb="6" eb="7">
      <t>ニン</t>
    </rPh>
    <rPh sb="7" eb="9">
      <t>ゲツガク</t>
    </rPh>
    <rPh sb="10" eb="11">
      <t>ゼン</t>
    </rPh>
    <rPh sb="11" eb="15">
      <t>ヒホケンシャ</t>
    </rPh>
    <phoneticPr fontId="5"/>
  </si>
  <si>
    <t>限度額　　１世帯月額 60,600円</t>
  </si>
  <si>
    <t>介護分　　１人月額　2,400円</t>
    <rPh sb="0" eb="2">
      <t>カイゴ</t>
    </rPh>
    <rPh sb="2" eb="3">
      <t>ブン</t>
    </rPh>
    <rPh sb="6" eb="7">
      <t>ニン</t>
    </rPh>
    <phoneticPr fontId="5"/>
  </si>
  <si>
    <t>応能割　　甲乙種組合員：市県民税に応じて月額 800円～37,000円</t>
    <rPh sb="7" eb="8">
      <t>タネ</t>
    </rPh>
    <phoneticPr fontId="5"/>
  </si>
  <si>
    <t>食  品</t>
    <rPh sb="0" eb="4">
      <t>ショクヒン</t>
    </rPh>
    <phoneticPr fontId="5"/>
  </si>
  <si>
    <t>均等割　　１人月額　甲種組合員（経営者） 3,900円</t>
  </si>
  <si>
    <r>
      <t xml:space="preserve">　　　　　　　　　　乙種組合員（従業員） </t>
    </r>
    <r>
      <rPr>
        <sz val="11"/>
        <color theme="1"/>
        <rFont val="ＭＳ Ｐゴシック"/>
        <family val="2"/>
        <scheme val="minor"/>
      </rPr>
      <t>3</t>
    </r>
    <r>
      <rPr>
        <sz val="10"/>
        <rFont val="ＭＳ 明朝"/>
        <family val="1"/>
        <charset val="128"/>
      </rPr>
      <t>,</t>
    </r>
    <r>
      <rPr>
        <sz val="11"/>
        <color theme="1"/>
        <rFont val="ＭＳ Ｐゴシック"/>
        <family val="2"/>
        <scheme val="minor"/>
      </rPr>
      <t>7</t>
    </r>
    <r>
      <rPr>
        <sz val="10"/>
        <rFont val="ＭＳ 明朝"/>
        <family val="1"/>
        <charset val="128"/>
      </rPr>
      <t xml:space="preserve">00円　家族 </t>
    </r>
    <r>
      <rPr>
        <sz val="11"/>
        <color theme="1"/>
        <rFont val="ＭＳ Ｐゴシック"/>
        <family val="2"/>
        <scheme val="minor"/>
      </rPr>
      <t>1</t>
    </r>
    <r>
      <rPr>
        <sz val="10"/>
        <rFont val="ＭＳ 明朝"/>
        <family val="1"/>
        <charset val="128"/>
      </rPr>
      <t>,</t>
    </r>
    <r>
      <rPr>
        <sz val="11"/>
        <color theme="1"/>
        <rFont val="ＭＳ Ｐゴシック"/>
        <family val="2"/>
        <scheme val="minor"/>
      </rPr>
      <t>4</t>
    </r>
    <r>
      <rPr>
        <sz val="10"/>
        <rFont val="ＭＳ 明朝"/>
        <family val="1"/>
        <charset val="128"/>
      </rPr>
      <t>00円　</t>
    </r>
    <rPh sb="16" eb="19">
      <t>ジュウギョウイン</t>
    </rPh>
    <phoneticPr fontId="5"/>
  </si>
  <si>
    <t>後期分　　１人月額　全被保険者　1,600円</t>
    <rPh sb="0" eb="2">
      <t>コウキ</t>
    </rPh>
    <rPh sb="2" eb="3">
      <t>ブン</t>
    </rPh>
    <rPh sb="6" eb="7">
      <t>ニン</t>
    </rPh>
    <rPh sb="7" eb="9">
      <t>ゲツガク</t>
    </rPh>
    <rPh sb="10" eb="11">
      <t>ゼン</t>
    </rPh>
    <rPh sb="11" eb="15">
      <t>ヒホケンシャ</t>
    </rPh>
    <rPh sb="21" eb="22">
      <t>エン</t>
    </rPh>
    <phoneticPr fontId="5"/>
  </si>
  <si>
    <t>限度額　　１世帯月額 42,000円</t>
  </si>
  <si>
    <r>
      <t>介護分　　１人月額　2,3</t>
    </r>
    <r>
      <rPr>
        <sz val="10"/>
        <rFont val="ＭＳ 明朝"/>
        <family val="1"/>
        <charset val="128"/>
      </rPr>
      <t>00円</t>
    </r>
    <rPh sb="0" eb="2">
      <t>カイゴ</t>
    </rPh>
    <rPh sb="2" eb="3">
      <t>ブン</t>
    </rPh>
    <rPh sb="6" eb="7">
      <t>ニン</t>
    </rPh>
    <phoneticPr fontId="5"/>
  </si>
  <si>
    <t>兵 庫 県</t>
  </si>
  <si>
    <t>均等割　　１人月額　甲１種組合員（歯科医師）14,000円  家族 9,100円</t>
  </si>
  <si>
    <r>
      <t>　　　　　　　　　　乙１種組合員（従業員）10,0</t>
    </r>
    <r>
      <rPr>
        <sz val="10"/>
        <rFont val="ＭＳ 明朝"/>
        <family val="1"/>
        <charset val="128"/>
      </rPr>
      <t>00円　家族 9,100円　</t>
    </r>
    <rPh sb="27" eb="28">
      <t>エン</t>
    </rPh>
    <phoneticPr fontId="5"/>
  </si>
  <si>
    <t>　　　　　　　　　　後期組合員 600円</t>
    <rPh sb="10" eb="12">
      <t>コウキ</t>
    </rPh>
    <rPh sb="12" eb="15">
      <t>クミアイイン</t>
    </rPh>
    <rPh sb="19" eb="20">
      <t>エン</t>
    </rPh>
    <phoneticPr fontId="5"/>
  </si>
  <si>
    <t>後期分　　１人月額　全被保険者 4,000円</t>
    <rPh sb="0" eb="2">
      <t>コウキ</t>
    </rPh>
    <rPh sb="2" eb="3">
      <t>ブン</t>
    </rPh>
    <rPh sb="6" eb="7">
      <t>ニン</t>
    </rPh>
    <rPh sb="7" eb="9">
      <t>ゲツガク</t>
    </rPh>
    <rPh sb="10" eb="11">
      <t>ゼン</t>
    </rPh>
    <rPh sb="11" eb="15">
      <t>ヒホケンシャ</t>
    </rPh>
    <rPh sb="21" eb="22">
      <t>エン</t>
    </rPh>
    <phoneticPr fontId="5"/>
  </si>
  <si>
    <t>応能割　　組合員　診療報酬×0.0033（限度額　年間300,000円）</t>
    <rPh sb="25" eb="27">
      <t>ネンカン</t>
    </rPh>
    <phoneticPr fontId="5"/>
  </si>
  <si>
    <r>
      <t>介護分　　１人月額　4,2</t>
    </r>
    <r>
      <rPr>
        <sz val="10"/>
        <rFont val="ＭＳ 明朝"/>
        <family val="1"/>
        <charset val="128"/>
      </rPr>
      <t>00円</t>
    </r>
    <rPh sb="0" eb="2">
      <t>カイゴ</t>
    </rPh>
    <rPh sb="2" eb="3">
      <t>ブン</t>
    </rPh>
    <rPh sb="6" eb="7">
      <t>ニン</t>
    </rPh>
    <phoneticPr fontId="5"/>
  </si>
  <si>
    <r>
      <t>均等割　　１人月額　組合員 29</t>
    </r>
    <r>
      <rPr>
        <sz val="10"/>
        <rFont val="ＭＳ 明朝"/>
        <family val="1"/>
        <charset val="128"/>
      </rPr>
      <t>,</t>
    </r>
    <r>
      <rPr>
        <sz val="11"/>
        <color theme="1"/>
        <rFont val="ＭＳ Ｐゴシック"/>
        <family val="2"/>
        <scheme val="minor"/>
      </rPr>
      <t>5</t>
    </r>
    <r>
      <rPr>
        <sz val="10"/>
        <rFont val="ＭＳ 明朝"/>
        <family val="1"/>
        <charset val="128"/>
      </rPr>
      <t>00円　　家族</t>
    </r>
    <r>
      <rPr>
        <sz val="11"/>
        <color theme="1"/>
        <rFont val="ＭＳ Ｐゴシック"/>
        <family val="2"/>
        <scheme val="minor"/>
      </rPr>
      <t>9</t>
    </r>
    <r>
      <rPr>
        <sz val="10"/>
        <rFont val="ＭＳ 明朝"/>
        <family val="1"/>
        <charset val="128"/>
      </rPr>
      <t>,</t>
    </r>
    <r>
      <rPr>
        <sz val="11"/>
        <color theme="1"/>
        <rFont val="ＭＳ Ｐゴシック"/>
        <family val="2"/>
        <scheme val="minor"/>
      </rPr>
      <t>0</t>
    </r>
    <r>
      <rPr>
        <sz val="10"/>
        <rFont val="ＭＳ 明朝"/>
        <family val="1"/>
        <charset val="128"/>
      </rPr>
      <t>00円</t>
    </r>
    <rPh sb="23" eb="25">
      <t>カゾク</t>
    </rPh>
    <phoneticPr fontId="5"/>
  </si>
  <si>
    <r>
      <t xml:space="preserve">                 　 準組合員・組合職員 12</t>
    </r>
    <r>
      <rPr>
        <sz val="10"/>
        <rFont val="ＭＳ 明朝"/>
        <family val="1"/>
        <charset val="128"/>
      </rPr>
      <t>,</t>
    </r>
    <r>
      <rPr>
        <sz val="11"/>
        <color theme="1"/>
        <rFont val="ＭＳ Ｐゴシック"/>
        <family val="2"/>
        <scheme val="minor"/>
      </rPr>
      <t>5</t>
    </r>
    <r>
      <rPr>
        <sz val="10"/>
        <rFont val="ＭＳ 明朝"/>
        <family val="1"/>
        <charset val="128"/>
      </rPr>
      <t xml:space="preserve">00円　家族 </t>
    </r>
    <r>
      <rPr>
        <sz val="11"/>
        <color theme="1"/>
        <rFont val="ＭＳ Ｐゴシック"/>
        <family val="2"/>
        <scheme val="minor"/>
      </rPr>
      <t>9</t>
    </r>
    <r>
      <rPr>
        <sz val="10"/>
        <rFont val="ＭＳ 明朝"/>
        <family val="1"/>
        <charset val="128"/>
      </rPr>
      <t>,</t>
    </r>
    <r>
      <rPr>
        <sz val="11"/>
        <color theme="1"/>
        <rFont val="ＭＳ Ｐゴシック"/>
        <family val="2"/>
        <scheme val="minor"/>
      </rPr>
      <t>0</t>
    </r>
    <r>
      <rPr>
        <sz val="10"/>
        <rFont val="ＭＳ 明朝"/>
        <family val="1"/>
        <charset val="128"/>
      </rPr>
      <t>00円</t>
    </r>
    <rPh sb="19" eb="20">
      <t>ジュン</t>
    </rPh>
    <rPh sb="20" eb="22">
      <t>クミアイ</t>
    </rPh>
    <rPh sb="24" eb="26">
      <t>クミアイ</t>
    </rPh>
    <rPh sb="26" eb="28">
      <t>ショクイン</t>
    </rPh>
    <rPh sb="35" eb="36">
      <t>エン</t>
    </rPh>
    <phoneticPr fontId="5"/>
  </si>
  <si>
    <t>　　　　　　　　　　後期（第二種）組合員 5,000円</t>
    <rPh sb="10" eb="12">
      <t>コウキ</t>
    </rPh>
    <rPh sb="13" eb="16">
      <t>ダイニシュ</t>
    </rPh>
    <rPh sb="17" eb="20">
      <t>クミアイイン</t>
    </rPh>
    <rPh sb="26" eb="27">
      <t>エン</t>
    </rPh>
    <phoneticPr fontId="5"/>
  </si>
  <si>
    <r>
      <t>後期分　　１人月額　全被保険者　4,0</t>
    </r>
    <r>
      <rPr>
        <sz val="10"/>
        <rFont val="ＭＳ 明朝"/>
        <family val="1"/>
        <charset val="128"/>
      </rPr>
      <t>00円</t>
    </r>
    <rPh sb="0" eb="2">
      <t>コウキ</t>
    </rPh>
    <rPh sb="2" eb="3">
      <t>ブン</t>
    </rPh>
    <rPh sb="6" eb="7">
      <t>ニン</t>
    </rPh>
    <rPh sb="7" eb="9">
      <t>ゲツガク</t>
    </rPh>
    <rPh sb="10" eb="11">
      <t>ゼン</t>
    </rPh>
    <rPh sb="11" eb="15">
      <t>ヒホケンシャ</t>
    </rPh>
    <rPh sb="21" eb="22">
      <t>エン</t>
    </rPh>
    <phoneticPr fontId="5"/>
  </si>
  <si>
    <r>
      <t>介護分　　１人月額　4,5</t>
    </r>
    <r>
      <rPr>
        <sz val="10"/>
        <rFont val="ＭＳ 明朝"/>
        <family val="1"/>
        <charset val="128"/>
      </rPr>
      <t>00円</t>
    </r>
    <rPh sb="0" eb="2">
      <t>カイゴ</t>
    </rPh>
    <rPh sb="2" eb="3">
      <t>ブン</t>
    </rPh>
    <rPh sb="6" eb="7">
      <t>ニン</t>
    </rPh>
    <phoneticPr fontId="5"/>
  </si>
  <si>
    <t>所得割　　１人月額　甲・乙種組合員　0～22,500円</t>
    <rPh sb="0" eb="3">
      <t>ショトクワリ</t>
    </rPh>
    <rPh sb="6" eb="7">
      <t>ヒト</t>
    </rPh>
    <rPh sb="7" eb="9">
      <t>ゲツガク</t>
    </rPh>
    <rPh sb="10" eb="11">
      <t>コウ</t>
    </rPh>
    <rPh sb="12" eb="14">
      <t>オツシュ</t>
    </rPh>
    <rPh sb="14" eb="17">
      <t>クミアイイン</t>
    </rPh>
    <rPh sb="26" eb="27">
      <t>エン</t>
    </rPh>
    <phoneticPr fontId="5"/>
  </si>
  <si>
    <t>均等割　　１人月額　甲種組合員 20,000円　乙種組合員（従業員） 14,000円　家族 6,800円</t>
  </si>
  <si>
    <t xml:space="preserve">                　　丙種（資格なし）組合員 500円　家族10,000円　</t>
    <rPh sb="18" eb="20">
      <t>ヘイシュ</t>
    </rPh>
    <rPh sb="21" eb="23">
      <t>シカク</t>
    </rPh>
    <rPh sb="26" eb="29">
      <t>クミアイイン</t>
    </rPh>
    <rPh sb="33" eb="34">
      <t>エン</t>
    </rPh>
    <rPh sb="35" eb="37">
      <t>カゾク</t>
    </rPh>
    <rPh sb="43" eb="44">
      <t>エン</t>
    </rPh>
    <phoneticPr fontId="5"/>
  </si>
  <si>
    <t>限度額　　１世帯月額 42,500円</t>
  </si>
  <si>
    <t>後期分　　１人月額　全被保険者 4,600円（限度額 月額 15,500円）</t>
    <rPh sb="0" eb="2">
      <t>コウキ</t>
    </rPh>
    <rPh sb="2" eb="3">
      <t>ブン</t>
    </rPh>
    <rPh sb="6" eb="7">
      <t>ニン</t>
    </rPh>
    <rPh sb="7" eb="9">
      <t>ゲツガク</t>
    </rPh>
    <rPh sb="10" eb="11">
      <t>ゼン</t>
    </rPh>
    <rPh sb="11" eb="15">
      <t>ヒホケンシャ</t>
    </rPh>
    <rPh sb="21" eb="22">
      <t>エン</t>
    </rPh>
    <rPh sb="23" eb="26">
      <t>ゲンドガク</t>
    </rPh>
    <rPh sb="27" eb="29">
      <t>ゲツガク</t>
    </rPh>
    <rPh sb="36" eb="37">
      <t>エン</t>
    </rPh>
    <phoneticPr fontId="5"/>
  </si>
  <si>
    <r>
      <t>介護分　　１人月額　5,3</t>
    </r>
    <r>
      <rPr>
        <sz val="10"/>
        <rFont val="ＭＳ 明朝"/>
        <family val="1"/>
        <charset val="128"/>
      </rPr>
      <t xml:space="preserve">00円（限度額 月額 </t>
    </r>
    <r>
      <rPr>
        <sz val="11"/>
        <color theme="1"/>
        <rFont val="ＭＳ Ｐゴシック"/>
        <family val="2"/>
        <scheme val="minor"/>
      </rPr>
      <t>11</t>
    </r>
    <r>
      <rPr>
        <sz val="10"/>
        <rFont val="ＭＳ 明朝"/>
        <family val="1"/>
        <charset val="128"/>
      </rPr>
      <t>,</t>
    </r>
    <r>
      <rPr>
        <sz val="11"/>
        <color theme="1"/>
        <rFont val="ＭＳ Ｐゴシック"/>
        <family val="2"/>
        <scheme val="minor"/>
      </rPr>
      <t>0</t>
    </r>
    <r>
      <rPr>
        <sz val="10"/>
        <rFont val="ＭＳ 明朝"/>
        <family val="1"/>
        <charset val="128"/>
      </rPr>
      <t>00円）</t>
    </r>
    <rPh sb="0" eb="2">
      <t>カイゴ</t>
    </rPh>
    <rPh sb="2" eb="3">
      <t>ブン</t>
    </rPh>
    <rPh sb="6" eb="7">
      <t>ニン</t>
    </rPh>
    <rPh sb="17" eb="20">
      <t>ゲンドガク</t>
    </rPh>
    <rPh sb="21" eb="23">
      <t>ゲツガク</t>
    </rPh>
    <rPh sb="30" eb="31">
      <t>エン</t>
    </rPh>
    <phoneticPr fontId="5"/>
  </si>
  <si>
    <t>均等割　　第１種組合員（満25歳未満の組合員） 3,800円</t>
  </si>
  <si>
    <t>建　設</t>
  </si>
  <si>
    <r>
      <t>(1人月額) 第２種組合員（満25歳以上～満30歳未満の組合員） 7</t>
    </r>
    <r>
      <rPr>
        <sz val="10"/>
        <rFont val="ＭＳ 明朝"/>
        <family val="1"/>
        <charset val="128"/>
      </rPr>
      <t>,</t>
    </r>
    <r>
      <rPr>
        <sz val="11"/>
        <color theme="1"/>
        <rFont val="ＭＳ Ｐゴシック"/>
        <family val="2"/>
        <scheme val="minor"/>
      </rPr>
      <t>8</t>
    </r>
    <r>
      <rPr>
        <sz val="10"/>
        <rFont val="ＭＳ 明朝"/>
        <family val="1"/>
        <charset val="128"/>
      </rPr>
      <t>00円</t>
    </r>
    <rPh sb="2" eb="3">
      <t>ニン</t>
    </rPh>
    <rPh sb="3" eb="5">
      <t>ゲツガク</t>
    </rPh>
    <rPh sb="18" eb="20">
      <t>イジョウ</t>
    </rPh>
    <phoneticPr fontId="5"/>
  </si>
  <si>
    <t>　　　　　第３種組合員（第１種、第２種、或いは第５種以外の建設技能労働者及びこれに準ずる</t>
    <rPh sb="12" eb="13">
      <t>ダイ</t>
    </rPh>
    <rPh sb="14" eb="15">
      <t>シュ</t>
    </rPh>
    <rPh sb="16" eb="17">
      <t>ダイ</t>
    </rPh>
    <rPh sb="18" eb="19">
      <t>シュ</t>
    </rPh>
    <rPh sb="20" eb="21">
      <t>アル</t>
    </rPh>
    <rPh sb="23" eb="24">
      <t>ダイ</t>
    </rPh>
    <rPh sb="25" eb="26">
      <t>シュ</t>
    </rPh>
    <rPh sb="26" eb="28">
      <t>イガイ</t>
    </rPh>
    <rPh sb="31" eb="33">
      <t>ギノウ</t>
    </rPh>
    <rPh sb="36" eb="37">
      <t>オヨ</t>
    </rPh>
    <rPh sb="41" eb="42">
      <t>ジュン</t>
    </rPh>
    <phoneticPr fontId="5"/>
  </si>
  <si>
    <t>　　　　　　　　　　　　組合員） 13,600円</t>
  </si>
  <si>
    <t>　　　　　第４種組合員（第１種、第２種、特別第４種、或いは第５種以外の事業主及びこれに準</t>
    <rPh sb="12" eb="13">
      <t>ダイ</t>
    </rPh>
    <rPh sb="14" eb="15">
      <t>シュ</t>
    </rPh>
    <rPh sb="16" eb="17">
      <t>ダイ</t>
    </rPh>
    <rPh sb="18" eb="19">
      <t>シュ</t>
    </rPh>
    <rPh sb="20" eb="22">
      <t>トクベツ</t>
    </rPh>
    <rPh sb="22" eb="23">
      <t>ダイ</t>
    </rPh>
    <rPh sb="24" eb="25">
      <t>シュ</t>
    </rPh>
    <rPh sb="26" eb="27">
      <t>アル</t>
    </rPh>
    <rPh sb="29" eb="30">
      <t>ダイ</t>
    </rPh>
    <rPh sb="31" eb="32">
      <t>シュ</t>
    </rPh>
    <rPh sb="32" eb="34">
      <t>イガイ</t>
    </rPh>
    <rPh sb="38" eb="39">
      <t>オヨ</t>
    </rPh>
    <rPh sb="43" eb="44">
      <t>ジュン</t>
    </rPh>
    <phoneticPr fontId="5"/>
  </si>
  <si>
    <t>　　　　　　　　　 　 　ずる組合員） 15,500円</t>
  </si>
  <si>
    <r>
      <t>　　　　　特別第４種組合員（法人事業所の代表者である組合員）　23</t>
    </r>
    <r>
      <rPr>
        <sz val="10"/>
        <rFont val="ＭＳ 明朝"/>
        <family val="1"/>
        <charset val="128"/>
      </rPr>
      <t>,</t>
    </r>
    <r>
      <rPr>
        <sz val="11"/>
        <color theme="1"/>
        <rFont val="ＭＳ Ｐゴシック"/>
        <family val="2"/>
        <scheme val="minor"/>
      </rPr>
      <t>8</t>
    </r>
    <r>
      <rPr>
        <sz val="10"/>
        <rFont val="ＭＳ 明朝"/>
        <family val="1"/>
        <charset val="128"/>
      </rPr>
      <t>00円</t>
    </r>
    <rPh sb="5" eb="7">
      <t>トクベツ</t>
    </rPh>
    <rPh sb="14" eb="16">
      <t>ホウジン</t>
    </rPh>
    <rPh sb="16" eb="19">
      <t>ジギョウショ</t>
    </rPh>
    <rPh sb="20" eb="23">
      <t>ダイヒョウシャ</t>
    </rPh>
    <rPh sb="26" eb="29">
      <t>クミアイイン</t>
    </rPh>
    <rPh sb="37" eb="38">
      <t>エン</t>
    </rPh>
    <phoneticPr fontId="5"/>
  </si>
  <si>
    <t>　　　　　第５種組合員（満70歳以上の組合員） 12,000円</t>
  </si>
  <si>
    <t>　　　　　第６種組合員（第３種に該当する女子の組合員） 11,300円</t>
    <rPh sb="12" eb="13">
      <t>ダイ</t>
    </rPh>
    <phoneticPr fontId="5"/>
  </si>
  <si>
    <r>
      <t>　　　　　家族　</t>
    </r>
    <r>
      <rPr>
        <sz val="11"/>
        <color theme="1"/>
        <rFont val="ＭＳ Ｐゴシック"/>
        <family val="2"/>
        <scheme val="minor"/>
      </rPr>
      <t>(4</t>
    </r>
    <r>
      <rPr>
        <sz val="10"/>
        <rFont val="ＭＳ 明朝"/>
        <family val="1"/>
        <charset val="128"/>
      </rPr>
      <t>人目まで</t>
    </r>
    <r>
      <rPr>
        <sz val="11"/>
        <color theme="1"/>
        <rFont val="ＭＳ Ｐゴシック"/>
        <family val="2"/>
        <scheme val="minor"/>
      </rPr>
      <t>)2</t>
    </r>
    <r>
      <rPr>
        <sz val="10"/>
        <rFont val="ＭＳ 明朝"/>
        <family val="1"/>
        <charset val="128"/>
      </rPr>
      <t>,</t>
    </r>
    <r>
      <rPr>
        <sz val="11"/>
        <color theme="1"/>
        <rFont val="ＭＳ Ｐゴシック"/>
        <family val="2"/>
        <scheme val="minor"/>
      </rPr>
      <t>3</t>
    </r>
    <r>
      <rPr>
        <sz val="10"/>
        <rFont val="ＭＳ 明朝"/>
        <family val="1"/>
        <charset val="128"/>
      </rPr>
      <t>00円　　</t>
    </r>
    <r>
      <rPr>
        <sz val="11"/>
        <color theme="1"/>
        <rFont val="ＭＳ Ｐゴシック"/>
        <family val="2"/>
        <scheme val="minor"/>
      </rPr>
      <t>(5</t>
    </r>
    <r>
      <rPr>
        <sz val="10"/>
        <rFont val="ＭＳ 明朝"/>
        <family val="1"/>
        <charset val="128"/>
      </rPr>
      <t>人目以降</t>
    </r>
    <r>
      <rPr>
        <sz val="11"/>
        <color theme="1"/>
        <rFont val="ＭＳ Ｐゴシック"/>
        <family val="2"/>
        <scheme val="minor"/>
      </rPr>
      <t>)</t>
    </r>
    <r>
      <rPr>
        <sz val="11"/>
        <color theme="1"/>
        <rFont val="ＭＳ Ｐゴシック"/>
        <family val="2"/>
        <scheme val="minor"/>
      </rPr>
      <t>30</t>
    </r>
    <r>
      <rPr>
        <sz val="10"/>
        <rFont val="ＭＳ 明朝"/>
        <family val="1"/>
        <charset val="128"/>
      </rPr>
      <t xml:space="preserve">0円 </t>
    </r>
    <rPh sb="11" eb="12">
      <t>メ</t>
    </rPh>
    <rPh sb="26" eb="27">
      <t>メ</t>
    </rPh>
    <rPh sb="27" eb="29">
      <t>イコウ</t>
    </rPh>
    <phoneticPr fontId="5"/>
  </si>
  <si>
    <r>
      <t>　　　　　　　　20歳超～60歳未満の男子（大学等在学中及び心身障害者を除く）１人　</t>
    </r>
    <r>
      <rPr>
        <sz val="11"/>
        <color theme="1"/>
        <rFont val="ＭＳ Ｐゴシック"/>
        <family val="2"/>
        <scheme val="minor"/>
      </rPr>
      <t>8</t>
    </r>
    <r>
      <rPr>
        <sz val="10"/>
        <rFont val="ＭＳ 明朝"/>
        <family val="1"/>
        <charset val="128"/>
      </rPr>
      <t>,</t>
    </r>
    <r>
      <rPr>
        <sz val="11"/>
        <color theme="1"/>
        <rFont val="ＭＳ Ｐゴシック"/>
        <family val="2"/>
        <scheme val="minor"/>
      </rPr>
      <t>5</t>
    </r>
    <r>
      <rPr>
        <sz val="10"/>
        <rFont val="ＭＳ 明朝"/>
        <family val="1"/>
        <charset val="128"/>
      </rPr>
      <t>00円</t>
    </r>
    <rPh sb="10" eb="11">
      <t>サイイジョウ</t>
    </rPh>
    <rPh sb="11" eb="12">
      <t>チョウ</t>
    </rPh>
    <rPh sb="15" eb="16">
      <t>サイ</t>
    </rPh>
    <rPh sb="16" eb="18">
      <t>ミマン</t>
    </rPh>
    <rPh sb="19" eb="21">
      <t>ダンシ</t>
    </rPh>
    <rPh sb="22" eb="24">
      <t>ダイガク</t>
    </rPh>
    <rPh sb="24" eb="25">
      <t>ナド</t>
    </rPh>
    <rPh sb="25" eb="28">
      <t>ザイガクチュウ</t>
    </rPh>
    <rPh sb="28" eb="29">
      <t>オヨ</t>
    </rPh>
    <rPh sb="30" eb="32">
      <t>シンシン</t>
    </rPh>
    <rPh sb="32" eb="35">
      <t>ショウガイシャ</t>
    </rPh>
    <rPh sb="36" eb="37">
      <t>ノゾ</t>
    </rPh>
    <rPh sb="40" eb="41">
      <t>ニン</t>
    </rPh>
    <phoneticPr fontId="5"/>
  </si>
  <si>
    <t>後期分　　１人月額 2,400円　家族 １人月額 1,500円</t>
    <rPh sb="0" eb="2">
      <t>コウキ</t>
    </rPh>
    <rPh sb="2" eb="3">
      <t>ブン</t>
    </rPh>
    <rPh sb="6" eb="7">
      <t>ニン</t>
    </rPh>
    <rPh sb="7" eb="9">
      <t>ゲツガク</t>
    </rPh>
    <rPh sb="15" eb="16">
      <t>エン</t>
    </rPh>
    <rPh sb="17" eb="19">
      <t>カゾク</t>
    </rPh>
    <rPh sb="21" eb="22">
      <t>ニン</t>
    </rPh>
    <rPh sb="22" eb="24">
      <t>ゲツガク</t>
    </rPh>
    <rPh sb="30" eb="31">
      <t>エン</t>
    </rPh>
    <phoneticPr fontId="5"/>
  </si>
  <si>
    <t>介護分　　１人月額 3,500円　家族 １人月額 1,500円</t>
    <rPh sb="0" eb="2">
      <t>カイゴ</t>
    </rPh>
    <rPh sb="2" eb="3">
      <t>ブン</t>
    </rPh>
    <rPh sb="6" eb="7">
      <t>ニン</t>
    </rPh>
    <rPh sb="17" eb="19">
      <t>カゾク</t>
    </rPh>
    <rPh sb="21" eb="22">
      <t>ニン</t>
    </rPh>
    <rPh sb="22" eb="24">
      <t>ゲツガク</t>
    </rPh>
    <rPh sb="30" eb="31">
      <t>エン</t>
    </rPh>
    <phoneticPr fontId="5"/>
  </si>
  <si>
    <t>丹波篠山市</t>
    <rPh sb="0" eb="2">
      <t>タンバ</t>
    </rPh>
    <rPh sb="4" eb="5">
      <t>シ</t>
    </rPh>
    <phoneticPr fontId="5"/>
  </si>
  <si>
    <t>Ｈ２９年</t>
    <rPh sb="3" eb="4">
      <t>ネン</t>
    </rPh>
    <phoneticPr fontId="5"/>
  </si>
  <si>
    <t>Ｈ３０年</t>
    <rPh sb="3" eb="4">
      <t>ネン</t>
    </rPh>
    <phoneticPr fontId="5"/>
  </si>
  <si>
    <t>Ｒ１年</t>
    <rPh sb="2" eb="3">
      <t>ネン</t>
    </rPh>
    <phoneticPr fontId="5"/>
  </si>
  <si>
    <t>(30年度)</t>
  </si>
  <si>
    <t>Ｈ２９年</t>
  </si>
  <si>
    <t>Ｈ３０年</t>
  </si>
  <si>
    <t>Ｒ１年</t>
  </si>
  <si>
    <t>1（県計）</t>
  </si>
  <si>
    <t>篠山市</t>
    <rPh sb="2" eb="3">
      <t>シ</t>
    </rPh>
    <phoneticPr fontId="37"/>
  </si>
  <si>
    <t>篠山市</t>
    <rPh sb="2" eb="3">
      <t>シ</t>
    </rPh>
    <phoneticPr fontId="43"/>
  </si>
  <si>
    <t>篠山市</t>
    <rPh sb="2" eb="3">
      <t>シ</t>
    </rPh>
    <phoneticPr fontId="45"/>
  </si>
  <si>
    <t>令和元年度</t>
    <rPh sb="0" eb="2">
      <t>レイワ</t>
    </rPh>
    <rPh sb="2" eb="5">
      <t>ガンネンド</t>
    </rPh>
    <phoneticPr fontId="10"/>
  </si>
  <si>
    <t>丹波篠山市</t>
    <rPh sb="0" eb="2">
      <t>タンバ</t>
    </rPh>
    <rPh sb="2" eb="5">
      <t>ササヤマシ</t>
    </rPh>
    <phoneticPr fontId="10"/>
  </si>
  <si>
    <t>４　洲本市国民健康保険鮎原診療所については、令和元年９月末に閉鎖している。</t>
    <rPh sb="2" eb="5">
      <t>スモトシ</t>
    </rPh>
    <rPh sb="5" eb="7">
      <t>コクミン</t>
    </rPh>
    <rPh sb="7" eb="9">
      <t>ケンコウ</t>
    </rPh>
    <rPh sb="9" eb="11">
      <t>ホケン</t>
    </rPh>
    <rPh sb="11" eb="12">
      <t>アユ</t>
    </rPh>
    <rPh sb="12" eb="13">
      <t>ハラ</t>
    </rPh>
    <rPh sb="13" eb="16">
      <t>シンリョウジョ</t>
    </rPh>
    <rPh sb="22" eb="24">
      <t>レイワ</t>
    </rPh>
    <rPh sb="24" eb="26">
      <t>ガンネン</t>
    </rPh>
    <rPh sb="27" eb="28">
      <t>ガツ</t>
    </rPh>
    <rPh sb="28" eb="29">
      <t>マツ</t>
    </rPh>
    <rPh sb="30" eb="32">
      <t>ヘイサ</t>
    </rPh>
    <phoneticPr fontId="10"/>
  </si>
  <si>
    <t>令和元年度</t>
    <rPh sb="0" eb="2">
      <t>レイワ</t>
    </rPh>
    <rPh sb="2" eb="3">
      <t>ガン</t>
    </rPh>
    <rPh sb="3" eb="5">
      <t>ネンド</t>
    </rPh>
    <phoneticPr fontId="16"/>
  </si>
  <si>
    <t xml:space="preserve"> 家島診療所</t>
    <phoneticPr fontId="16"/>
  </si>
  <si>
    <t>家島</t>
  </si>
  <si>
    <t>宝塚市</t>
  </si>
  <si>
    <t>宝塚診療所</t>
  </si>
  <si>
    <t>宝塚</t>
  </si>
  <si>
    <t>八千代診療所</t>
  </si>
  <si>
    <t>八千代</t>
  </si>
  <si>
    <t>国保青垣</t>
  </si>
  <si>
    <t xml:space="preserve"> 青垣診療所</t>
    <rPh sb="1" eb="3">
      <t>アオガキ</t>
    </rPh>
    <rPh sb="3" eb="6">
      <t>シンリョウジョ</t>
    </rPh>
    <phoneticPr fontId="16"/>
  </si>
  <si>
    <t>資母</t>
  </si>
  <si>
    <t xml:space="preserve"> 資母診療所</t>
    <phoneticPr fontId="16"/>
  </si>
  <si>
    <t>平成27年度</t>
    <rPh sb="0" eb="2">
      <t>ヘイセイ</t>
    </rPh>
    <rPh sb="4" eb="6">
      <t>ネンド</t>
    </rPh>
    <phoneticPr fontId="8"/>
  </si>
  <si>
    <t>平成28年度</t>
    <rPh sb="0" eb="2">
      <t>ヘイセイ</t>
    </rPh>
    <rPh sb="4" eb="6">
      <t>ネンド</t>
    </rPh>
    <phoneticPr fontId="8"/>
  </si>
  <si>
    <t>平成29年度</t>
    <rPh sb="0" eb="2">
      <t>ヘイセイ</t>
    </rPh>
    <rPh sb="4" eb="6">
      <t>ネンド</t>
    </rPh>
    <phoneticPr fontId="8"/>
  </si>
  <si>
    <t>平成30年度</t>
    <rPh sb="0" eb="2">
      <t>ヘイセイ</t>
    </rPh>
    <rPh sb="4" eb="6">
      <t>ネンド</t>
    </rPh>
    <phoneticPr fontId="8"/>
  </si>
  <si>
    <t>令和元年度</t>
    <rPh sb="0" eb="2">
      <t>レイワ</t>
    </rPh>
    <rPh sb="2" eb="4">
      <t>ガンネン</t>
    </rPh>
    <rPh sb="4" eb="5">
      <t>ド</t>
    </rPh>
    <phoneticPr fontId="8"/>
  </si>
  <si>
    <t xml:space="preserve"> 家島診療所 </t>
    <rPh sb="3" eb="6">
      <t>シンリョウショ</t>
    </rPh>
    <phoneticPr fontId="8"/>
  </si>
  <si>
    <t xml:space="preserve"> 上灘診療所</t>
    <rPh sb="1" eb="2">
      <t>カミ</t>
    </rPh>
    <rPh sb="2" eb="3">
      <t>ナダ</t>
    </rPh>
    <rPh sb="3" eb="6">
      <t>シンリョウジョ</t>
    </rPh>
    <phoneticPr fontId="8"/>
  </si>
  <si>
    <t xml:space="preserve"> 五色診療所</t>
    <rPh sb="1" eb="3">
      <t>ゴシキ</t>
    </rPh>
    <rPh sb="3" eb="6">
      <t>シンリョウジョ</t>
    </rPh>
    <phoneticPr fontId="8"/>
  </si>
  <si>
    <t xml:space="preserve"> 鮎原診療所</t>
    <rPh sb="3" eb="6">
      <t>シンリョウジョ</t>
    </rPh>
    <phoneticPr fontId="8"/>
  </si>
  <si>
    <t xml:space="preserve"> 堺診療所</t>
    <rPh sb="2" eb="5">
      <t>シンリョウジョ</t>
    </rPh>
    <phoneticPr fontId="8"/>
  </si>
  <si>
    <t>保険者計</t>
    <rPh sb="0" eb="3">
      <t>ホケンシャ</t>
    </rPh>
    <rPh sb="3" eb="4">
      <t>ケイ</t>
    </rPh>
    <phoneticPr fontId="16"/>
  </si>
  <si>
    <t xml:space="preserve"> 宝塚診療所</t>
    <rPh sb="3" eb="6">
      <t>シンリョウジョ</t>
    </rPh>
    <phoneticPr fontId="8"/>
  </si>
  <si>
    <t xml:space="preserve"> 八千代診療所</t>
    <rPh sb="1" eb="4">
      <t>ヤチヨ</t>
    </rPh>
    <rPh sb="4" eb="7">
      <t>シンリョウジョ</t>
    </rPh>
    <phoneticPr fontId="8"/>
  </si>
  <si>
    <t xml:space="preserve"> 波賀診療所</t>
    <rPh sb="3" eb="6">
      <t>シンリョウジョ</t>
    </rPh>
    <phoneticPr fontId="8"/>
  </si>
  <si>
    <t xml:space="preserve"> 千種診療所</t>
    <rPh sb="3" eb="6">
      <t>シンリョウジョ</t>
    </rPh>
    <phoneticPr fontId="8"/>
  </si>
  <si>
    <t xml:space="preserve"> 佐津診療所</t>
    <rPh sb="3" eb="6">
      <t>シンリョウジョ</t>
    </rPh>
    <phoneticPr fontId="8"/>
  </si>
  <si>
    <t xml:space="preserve"> 兎塚診療所</t>
    <rPh sb="3" eb="6">
      <t>シンリョウジョ</t>
    </rPh>
    <phoneticPr fontId="8"/>
  </si>
  <si>
    <t xml:space="preserve"> 川会診療所</t>
    <rPh sb="3" eb="6">
      <t>シンリョウジョ</t>
    </rPh>
    <phoneticPr fontId="8"/>
  </si>
  <si>
    <t>勘定計</t>
  </si>
  <si>
    <t>兎塚歯科診療所</t>
    <rPh sb="4" eb="6">
      <t>シンリョウ</t>
    </rPh>
    <rPh sb="6" eb="7">
      <t>ジョ</t>
    </rPh>
    <phoneticPr fontId="8"/>
  </si>
  <si>
    <t>川会歯科診療所</t>
    <rPh sb="4" eb="6">
      <t>シンリョウ</t>
    </rPh>
    <rPh sb="6" eb="7">
      <t>ジョ</t>
    </rPh>
    <phoneticPr fontId="8"/>
  </si>
  <si>
    <t xml:space="preserve"> 小代診療所</t>
    <rPh sb="1" eb="3">
      <t>オジロ</t>
    </rPh>
    <rPh sb="3" eb="6">
      <t>シンリョウジョ</t>
    </rPh>
    <phoneticPr fontId="8"/>
  </si>
  <si>
    <t xml:space="preserve"> 照来診療所</t>
    <rPh sb="3" eb="6">
      <t>シンリョウジョ</t>
    </rPh>
    <phoneticPr fontId="8"/>
  </si>
  <si>
    <t xml:space="preserve"> 八田診療所</t>
    <rPh sb="3" eb="6">
      <t>シンリョウジョ</t>
    </rPh>
    <phoneticPr fontId="8"/>
  </si>
  <si>
    <t xml:space="preserve"> 歯科診療所</t>
    <rPh sb="3" eb="5">
      <t>シンリョウ</t>
    </rPh>
    <rPh sb="5" eb="6">
      <t>ジョ</t>
    </rPh>
    <phoneticPr fontId="8"/>
  </si>
  <si>
    <t xml:space="preserve"> 建屋診療所</t>
    <rPh sb="3" eb="6">
      <t>シンリョウジョ</t>
    </rPh>
    <phoneticPr fontId="8"/>
  </si>
  <si>
    <t xml:space="preserve"> 大屋診療所</t>
    <rPh sb="1" eb="3">
      <t>オオヤ</t>
    </rPh>
    <rPh sb="3" eb="6">
      <t>シンリョウジョ</t>
    </rPh>
    <phoneticPr fontId="8"/>
  </si>
  <si>
    <t>大屋歯科診療所</t>
    <rPh sb="2" eb="4">
      <t>シカ</t>
    </rPh>
    <rPh sb="4" eb="7">
      <t>シンリョウジョ</t>
    </rPh>
    <phoneticPr fontId="8"/>
  </si>
  <si>
    <t xml:space="preserve"> 出合診療所</t>
    <rPh sb="3" eb="6">
      <t>シンリョウジョ</t>
    </rPh>
    <phoneticPr fontId="8"/>
  </si>
  <si>
    <t xml:space="preserve"> 大谷診療所</t>
    <rPh sb="1" eb="3">
      <t>オオタニ</t>
    </rPh>
    <rPh sb="3" eb="6">
      <t>シンリョウジョ</t>
    </rPh>
    <phoneticPr fontId="8"/>
  </si>
  <si>
    <t xml:space="preserve"> 青垣診療所</t>
    <rPh sb="3" eb="6">
      <t>シンリョウジョ</t>
    </rPh>
    <phoneticPr fontId="8"/>
  </si>
  <si>
    <t xml:space="preserve"> 東雲診療所</t>
    <rPh sb="3" eb="6">
      <t>シンリョウジョ</t>
    </rPh>
    <phoneticPr fontId="8"/>
  </si>
  <si>
    <t>丹波篠山市</t>
    <rPh sb="0" eb="2">
      <t>タンバ</t>
    </rPh>
    <rPh sb="2" eb="5">
      <t>ササヤマシ</t>
    </rPh>
    <phoneticPr fontId="8"/>
  </si>
  <si>
    <t xml:space="preserve"> 後川診療所</t>
    <rPh sb="3" eb="6">
      <t>シンリョウジョ</t>
    </rPh>
    <phoneticPr fontId="8"/>
  </si>
  <si>
    <t xml:space="preserve"> 今田診療所</t>
    <rPh sb="1" eb="3">
      <t>コンダ</t>
    </rPh>
    <rPh sb="3" eb="6">
      <t>シンリョウショ</t>
    </rPh>
    <phoneticPr fontId="8"/>
  </si>
  <si>
    <t xml:space="preserve"> 草山診療所</t>
    <rPh sb="3" eb="6">
      <t>シンリョウジョ</t>
    </rPh>
    <phoneticPr fontId="8"/>
  </si>
  <si>
    <t xml:space="preserve"> 北淡診療所</t>
    <rPh sb="3" eb="6">
      <t>シンリョウジョ</t>
    </rPh>
    <phoneticPr fontId="8"/>
  </si>
  <si>
    <t xml:space="preserve"> 仁井診療所</t>
    <rPh sb="3" eb="6">
      <t>シンリョウジョ</t>
    </rPh>
    <phoneticPr fontId="8"/>
  </si>
  <si>
    <t xml:space="preserve"> 阿那賀診療所</t>
    <rPh sb="4" eb="7">
      <t>シンリョウジョ</t>
    </rPh>
    <phoneticPr fontId="8"/>
  </si>
  <si>
    <t xml:space="preserve"> 伊加利診療所</t>
    <rPh sb="4" eb="7">
      <t>シンリョウジョ</t>
    </rPh>
    <phoneticPr fontId="8"/>
  </si>
  <si>
    <t xml:space="preserve"> 沼島診療所</t>
    <rPh sb="3" eb="6">
      <t>シンリョウジョ</t>
    </rPh>
    <phoneticPr fontId="8"/>
  </si>
  <si>
    <t xml:space="preserve"> 灘診療所</t>
    <rPh sb="1" eb="2">
      <t>ナダ</t>
    </rPh>
    <rPh sb="2" eb="5">
      <t>シンリョウジョ</t>
    </rPh>
    <phoneticPr fontId="8"/>
  </si>
  <si>
    <t xml:space="preserve"> 資母診療所 </t>
    <rPh sb="3" eb="6">
      <t>シンリョウジョ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</si>
</sst>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Red][$-411]ge\!\nee\!\a\!\l"/>
    <numFmt numFmtId="178" formatCode="#,###,##0"/>
    <numFmt numFmtId="179" formatCode="#,##0_);[Red]\(#,##0\)"/>
    <numFmt numFmtId="180" formatCode="0_);[Red]&quot;¥&quot;\!\(0&quot;¥&quot;\!\)"/>
    <numFmt numFmtId="181" formatCode="#,##0.0"/>
    <numFmt numFmtId="182" formatCode="#,##0_ "/>
    <numFmt numFmtId="183" formatCode="###,###,###,##0"/>
    <numFmt numFmtId="184" formatCode="#,##0.00_);[Red]\(#,##0.00\)"/>
    <numFmt numFmtId="185" formatCode="#0"/>
    <numFmt numFmtId="186" formatCode="0_);[Red]\(0\)"/>
    <numFmt numFmtId="187" formatCode="000"/>
    <numFmt numFmtId="188" formatCode="#,##0.000"/>
    <numFmt numFmtId="189" formatCode="#,##0;&quot;△ &quot;#,##0"/>
  </numFmts>
  <fonts count="57">
    <font>
      <sz val="11"/>
      <color theme="1"/>
      <name val="ＭＳ Ｐゴシック"/>
      <family val="2"/>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0"/>
      <name val="ＭＳ 明朝"/>
      <family val="1"/>
      <charset val="128"/>
    </font>
    <font>
      <sz val="6"/>
      <name val="ＭＳ Ｐゴシック"/>
      <family val="3"/>
      <charset val="128"/>
      <scheme val="minor"/>
    </font>
    <font>
      <sz val="14"/>
      <name val="ＭＳ 明朝"/>
      <family val="1"/>
      <charset val="128"/>
    </font>
    <font>
      <sz val="6"/>
      <name val="ＭＳ Ｐ明朝"/>
      <family val="1"/>
      <charset val="128"/>
    </font>
    <font>
      <sz val="11"/>
      <name val="明朝"/>
      <family val="3"/>
      <charset val="128"/>
    </font>
    <font>
      <b/>
      <sz val="10"/>
      <name val="ＭＳ 明朝"/>
      <family val="1"/>
      <charset val="128"/>
    </font>
    <font>
      <sz val="6"/>
      <name val="ＭＳ Ｐゴシック"/>
      <family val="3"/>
      <charset val="128"/>
    </font>
    <font>
      <b/>
      <sz val="10"/>
      <name val="ＭＳ Ｐゴシック"/>
      <family val="3"/>
      <charset val="128"/>
    </font>
    <font>
      <sz val="11"/>
      <name val="ＭＳ Ｐゴシック"/>
      <family val="3"/>
      <charset val="128"/>
    </font>
    <font>
      <sz val="10"/>
      <name val="ＭＳ Ｐゴシック"/>
      <family val="3"/>
      <charset val="128"/>
    </font>
    <font>
      <i/>
      <sz val="11"/>
      <name val="ＭＳ Ｐゴシック"/>
      <family val="3"/>
      <charset val="128"/>
    </font>
    <font>
      <b/>
      <sz val="11"/>
      <name val="ＭＳ Ｐゴシック"/>
      <family val="3"/>
      <charset val="128"/>
    </font>
    <font>
      <sz val="6"/>
      <name val="ＭＳ 明朝"/>
      <family val="1"/>
      <charset val="128"/>
    </font>
    <font>
      <sz val="12"/>
      <name val="ＭＳ 明朝"/>
      <family val="1"/>
      <charset val="128"/>
    </font>
    <font>
      <sz val="11"/>
      <name val="ＭＳ Ｐゴシック"/>
      <family val="2"/>
      <scheme val="minor"/>
    </font>
    <font>
      <sz val="9"/>
      <name val="ＭＳ 明朝"/>
      <family val="1"/>
      <charset val="128"/>
    </font>
    <font>
      <b/>
      <sz val="9"/>
      <name val="ＭＳ 明朝"/>
      <family val="1"/>
      <charset val="128"/>
    </font>
    <font>
      <sz val="6"/>
      <name val="明朝"/>
      <family val="3"/>
      <charset val="128"/>
    </font>
    <font>
      <sz val="11"/>
      <name val="ＭＳ 明朝"/>
      <family val="1"/>
      <charset val="128"/>
    </font>
    <font>
      <sz val="9.5"/>
      <name val="ＭＳ 明朝"/>
      <family val="1"/>
      <charset val="128"/>
    </font>
    <font>
      <b/>
      <sz val="9.5"/>
      <name val="ＭＳ 明朝"/>
      <family val="1"/>
      <charset val="128"/>
    </font>
    <font>
      <sz val="9"/>
      <name val="System"/>
      <charset val="128"/>
    </font>
    <font>
      <sz val="7.5"/>
      <name val="ＭＳ 明朝"/>
      <family val="1"/>
      <charset val="128"/>
    </font>
    <font>
      <b/>
      <sz val="9"/>
      <color indexed="10"/>
      <name val="ＭＳ 明朝"/>
      <family val="1"/>
      <charset val="128"/>
    </font>
    <font>
      <sz val="8"/>
      <name val="ＭＳ 明朝"/>
      <family val="1"/>
      <charset val="128"/>
    </font>
    <font>
      <sz val="10"/>
      <name val="System"/>
      <charset val="128"/>
    </font>
    <font>
      <strike/>
      <sz val="10"/>
      <name val="ＭＳ 明朝"/>
      <family val="1"/>
      <charset val="128"/>
    </font>
    <font>
      <sz val="8.5"/>
      <name val="ＭＳ 明朝"/>
      <family val="1"/>
      <charset val="128"/>
    </font>
    <font>
      <sz val="11"/>
      <name val="明朝"/>
      <family val="1"/>
      <charset val="128"/>
    </font>
    <font>
      <sz val="18"/>
      <name val="標準明朝"/>
      <family val="1"/>
      <charset val="128"/>
    </font>
    <font>
      <sz val="12"/>
      <name val="明朝"/>
      <family val="3"/>
      <charset val="128"/>
    </font>
    <font>
      <sz val="12"/>
      <name val="標準明朝"/>
      <family val="1"/>
      <charset val="128"/>
    </font>
    <font>
      <sz val="16"/>
      <name val="標準明朝"/>
      <family val="1"/>
      <charset val="128"/>
    </font>
    <font>
      <sz val="12"/>
      <color indexed="64"/>
      <name val="ＭＳ ゴシック"/>
      <family val="3"/>
      <charset val="128"/>
    </font>
    <font>
      <sz val="12"/>
      <name val="System"/>
      <charset val="128"/>
    </font>
    <font>
      <sz val="16"/>
      <color indexed="8"/>
      <name val="標準明朝"/>
      <family val="1"/>
      <charset val="128"/>
    </font>
    <font>
      <sz val="18"/>
      <color indexed="8"/>
      <name val="標準明朝"/>
      <family val="1"/>
      <charset val="128"/>
    </font>
    <font>
      <sz val="12"/>
      <color indexed="8"/>
      <name val="明朝"/>
      <family val="3"/>
      <charset val="128"/>
    </font>
    <font>
      <sz val="12"/>
      <color indexed="8"/>
      <name val="標準明朝"/>
      <family val="1"/>
      <charset val="128"/>
    </font>
    <font>
      <sz val="12"/>
      <color indexed="64"/>
      <name val="明朝"/>
      <family val="3"/>
      <charset val="128"/>
    </font>
    <font>
      <sz val="12"/>
      <color indexed="8"/>
      <name val="ＭＳ Ｐゴシック"/>
      <family val="3"/>
      <charset val="128"/>
    </font>
    <font>
      <sz val="12"/>
      <color indexed="64"/>
      <name val="ＭＳ Ｐゴシック"/>
      <family val="3"/>
      <charset val="128"/>
    </font>
    <font>
      <sz val="14"/>
      <name val="標準ゴシック"/>
      <family val="3"/>
      <charset val="128"/>
    </font>
    <font>
      <sz val="12"/>
      <name val="ＭＳ Ｐゴシック"/>
      <family val="3"/>
      <charset val="128"/>
    </font>
    <font>
      <sz val="9"/>
      <name val="ＭＳ Ｐゴシック"/>
      <family val="3"/>
      <charset val="128"/>
    </font>
    <font>
      <sz val="10"/>
      <name val="標準ゴシック"/>
      <family val="3"/>
      <charset val="128"/>
    </font>
    <font>
      <sz val="10"/>
      <color theme="1"/>
      <name val="標準ゴシック"/>
      <family val="3"/>
      <charset val="128"/>
    </font>
    <font>
      <sz val="10"/>
      <name val="ＭＳ ゴシック"/>
      <family val="3"/>
      <charset val="128"/>
    </font>
    <font>
      <sz val="9"/>
      <name val="ＭＳ ゴシック"/>
      <family val="3"/>
      <charset val="128"/>
    </font>
    <font>
      <sz val="9"/>
      <color indexed="10"/>
      <name val="ＭＳ 明朝"/>
      <family val="1"/>
      <charset val="128"/>
    </font>
    <font>
      <sz val="10"/>
      <color rgb="FFFF0000"/>
      <name val="ＭＳ 明朝"/>
      <family val="1"/>
      <charset val="128"/>
    </font>
    <font>
      <sz val="12"/>
      <color indexed="21"/>
      <name val="ＭＳ 明朝"/>
      <family val="1"/>
      <charset val="128"/>
    </font>
    <font>
      <sz val="10"/>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3"/>
        <bgColor indexed="64"/>
      </patternFill>
    </fill>
  </fills>
  <borders count="23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bottom/>
      <diagonal/>
    </border>
    <border>
      <left/>
      <right/>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diagonal/>
    </border>
    <border>
      <left style="dotted">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dotted">
        <color indexed="64"/>
      </right>
      <top/>
      <bottom/>
      <diagonal/>
    </border>
    <border>
      <left/>
      <right style="thin">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hair">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dotted">
        <color indexed="8"/>
      </left>
      <right/>
      <top style="thin">
        <color indexed="8"/>
      </top>
      <bottom/>
      <diagonal/>
    </border>
    <border>
      <left style="dotted">
        <color indexed="8"/>
      </left>
      <right style="thin">
        <color indexed="8"/>
      </right>
      <top style="thin">
        <color indexed="8"/>
      </top>
      <bottom/>
      <diagonal/>
    </border>
    <border>
      <left style="thin">
        <color indexed="8"/>
      </left>
      <right style="dotted">
        <color indexed="8"/>
      </right>
      <top style="thin">
        <color indexed="8"/>
      </top>
      <bottom/>
      <diagonal/>
    </border>
    <border>
      <left style="dotted">
        <color indexed="8"/>
      </left>
      <right/>
      <top/>
      <bottom/>
      <diagonal/>
    </border>
    <border>
      <left style="thin">
        <color indexed="8"/>
      </left>
      <right style="dotted">
        <color indexed="8"/>
      </right>
      <top/>
      <bottom/>
      <diagonal/>
    </border>
    <border>
      <left style="dotted">
        <color indexed="8"/>
      </left>
      <right style="thin">
        <color indexed="8"/>
      </right>
      <top/>
      <bottom/>
      <diagonal/>
    </border>
    <border>
      <left style="dotted">
        <color indexed="8"/>
      </left>
      <right/>
      <top/>
      <bottom style="thin">
        <color indexed="8"/>
      </bottom>
      <diagonal/>
    </border>
    <border>
      <left style="medium">
        <color indexed="8"/>
      </left>
      <right/>
      <top style="medium">
        <color indexed="8"/>
      </top>
      <bottom/>
      <diagonal/>
    </border>
    <border>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style="thin">
        <color indexed="8"/>
      </top>
      <bottom/>
      <diagonal/>
    </border>
    <border>
      <left style="dotted">
        <color indexed="8"/>
      </left>
      <right/>
      <top style="thin">
        <color indexed="8"/>
      </top>
      <bottom style="medium">
        <color indexed="8"/>
      </bottom>
      <diagonal/>
    </border>
    <border>
      <left style="thin">
        <color indexed="8"/>
      </left>
      <right style="dotted">
        <color indexed="8"/>
      </right>
      <top style="thin">
        <color indexed="8"/>
      </top>
      <bottom style="medium">
        <color indexed="8"/>
      </bottom>
      <diagonal/>
    </border>
    <border>
      <left/>
      <right style="medium">
        <color indexed="8"/>
      </right>
      <top style="thin">
        <color indexed="8"/>
      </top>
      <bottom/>
      <diagonal/>
    </border>
    <border>
      <left style="dotted">
        <color indexed="8"/>
      </left>
      <right/>
      <top style="medium">
        <color indexed="8"/>
      </top>
      <bottom/>
      <diagonal/>
    </border>
    <border>
      <left style="thin">
        <color indexed="8"/>
      </left>
      <right style="dotted">
        <color indexed="8"/>
      </right>
      <top style="medium">
        <color indexed="8"/>
      </top>
      <bottom/>
      <diagonal/>
    </border>
    <border>
      <left/>
      <right style="medium">
        <color indexed="8"/>
      </right>
      <top/>
      <bottom/>
      <diagonal/>
    </border>
    <border>
      <left style="thin">
        <color indexed="8"/>
      </left>
      <right style="dotted">
        <color indexed="64"/>
      </right>
      <top/>
      <bottom/>
      <diagonal/>
    </border>
    <border>
      <left style="medium">
        <color indexed="8"/>
      </left>
      <right/>
      <top/>
      <bottom style="medium">
        <color indexed="8"/>
      </bottom>
      <diagonal/>
    </border>
    <border>
      <left style="medium">
        <color indexed="8"/>
      </left>
      <right/>
      <top/>
      <bottom style="medium">
        <color indexed="64"/>
      </bottom>
      <diagonal/>
    </border>
    <border>
      <left style="dotted">
        <color indexed="8"/>
      </left>
      <right style="thin">
        <color indexed="8"/>
      </right>
      <top/>
      <bottom style="medium">
        <color indexed="64"/>
      </bottom>
      <diagonal/>
    </border>
    <border>
      <left style="thin">
        <color indexed="8"/>
      </left>
      <right/>
      <top/>
      <bottom style="medium">
        <color indexed="8"/>
      </bottom>
      <diagonal/>
    </border>
    <border>
      <left style="dotted">
        <color indexed="8"/>
      </left>
      <right/>
      <top/>
      <bottom style="medium">
        <color indexed="8"/>
      </bottom>
      <diagonal/>
    </border>
    <border>
      <left style="thin">
        <color indexed="8"/>
      </left>
      <right style="dotted">
        <color indexed="8"/>
      </right>
      <top/>
      <bottom style="medium">
        <color indexed="64"/>
      </bottom>
      <diagonal/>
    </border>
    <border>
      <left style="dotted">
        <color indexed="8"/>
      </left>
      <right/>
      <top/>
      <bottom style="medium">
        <color indexed="64"/>
      </bottom>
      <diagonal/>
    </border>
    <border>
      <left style="thin">
        <color indexed="8"/>
      </left>
      <right/>
      <top/>
      <bottom style="medium">
        <color indexed="64"/>
      </bottom>
      <diagonal/>
    </border>
    <border>
      <left style="thin">
        <color indexed="8"/>
      </left>
      <right style="dotted">
        <color indexed="64"/>
      </right>
      <top/>
      <bottom style="medium">
        <color indexed="64"/>
      </bottom>
      <diagonal/>
    </border>
    <border>
      <left style="dotted">
        <color indexed="64"/>
      </left>
      <right style="medium">
        <color indexed="8"/>
      </right>
      <top/>
      <bottom style="medium">
        <color indexed="64"/>
      </bottom>
      <diagonal/>
    </border>
    <border>
      <left style="medium">
        <color indexed="8"/>
      </left>
      <right style="dotted">
        <color indexed="8"/>
      </right>
      <top/>
      <bottom style="medium">
        <color indexed="64"/>
      </bottom>
      <diagonal/>
    </border>
    <border>
      <left style="dotted">
        <color indexed="8"/>
      </left>
      <right style="medium">
        <color indexed="8"/>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bottom/>
      <diagonal/>
    </border>
    <border>
      <left/>
      <right style="medium">
        <color indexed="64"/>
      </right>
      <top/>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dotted">
        <color indexed="64"/>
      </right>
      <top style="dotted">
        <color indexed="64"/>
      </top>
      <bottom/>
      <diagonal/>
    </border>
    <border>
      <left style="medium">
        <color indexed="64"/>
      </left>
      <right/>
      <top style="dotted">
        <color indexed="64"/>
      </top>
      <bottom/>
      <diagonal/>
    </border>
    <border>
      <left style="medium">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dotted">
        <color indexed="64"/>
      </top>
      <bottom style="dashed">
        <color indexed="64"/>
      </bottom>
      <diagonal/>
    </border>
    <border>
      <left/>
      <right style="thin">
        <color indexed="64"/>
      </right>
      <top style="medium">
        <color indexed="64"/>
      </top>
      <bottom style="thin">
        <color indexed="64"/>
      </bottom>
      <diagonal/>
    </border>
    <border>
      <left/>
      <right style="dotted">
        <color indexed="64"/>
      </right>
      <top/>
      <bottom/>
      <diagonal/>
    </border>
    <border>
      <left style="dotted">
        <color indexed="64"/>
      </left>
      <right style="medium">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right/>
      <top style="medium">
        <color indexed="64"/>
      </top>
      <bottom style="dotted">
        <color indexed="64"/>
      </bottom>
      <diagonal/>
    </border>
    <border>
      <left style="medium">
        <color indexed="64"/>
      </left>
      <right/>
      <top style="dotted">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dotted">
        <color indexed="64"/>
      </right>
      <top style="thin">
        <color indexed="64"/>
      </top>
      <bottom style="medium">
        <color indexed="64"/>
      </bottom>
      <diagonal/>
    </border>
    <border>
      <left style="dotted">
        <color indexed="64"/>
      </left>
      <right/>
      <top style="dotted">
        <color indexed="64"/>
      </top>
      <bottom style="medium">
        <color indexed="64"/>
      </bottom>
      <diagonal/>
    </border>
    <border>
      <left style="thin">
        <color indexed="64"/>
      </left>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s>
  <cellStyleXfs count="10">
    <xf numFmtId="0" fontId="0" fillId="0" borderId="0"/>
    <xf numFmtId="0" fontId="4" fillId="0" borderId="0"/>
    <xf numFmtId="38" fontId="8" fillId="0" borderId="0" applyFont="0" applyFill="0" applyBorder="0" applyAlignment="0" applyProtection="0"/>
    <xf numFmtId="0" fontId="8" fillId="0" borderId="0"/>
    <xf numFmtId="0" fontId="12" fillId="0" borderId="0">
      <alignment vertical="center"/>
    </xf>
    <xf numFmtId="9" fontId="4" fillId="0" borderId="0" applyFont="0" applyFill="0" applyBorder="0" applyAlignment="0" applyProtection="0"/>
    <xf numFmtId="38" fontId="4" fillId="0" borderId="0" applyFont="0" applyFill="0" applyBorder="0" applyAlignment="0" applyProtection="0"/>
    <xf numFmtId="38" fontId="32" fillId="0" borderId="0" applyFont="0" applyFill="0" applyBorder="0" applyAlignment="0" applyProtection="0"/>
    <xf numFmtId="0" fontId="38" fillId="0" borderId="0"/>
    <xf numFmtId="0" fontId="38" fillId="0" borderId="0"/>
  </cellStyleXfs>
  <cellXfs count="2086">
    <xf numFmtId="0" fontId="0" fillId="0" borderId="0" xfId="0"/>
    <xf numFmtId="0" fontId="4" fillId="0" borderId="0" xfId="1" applyFont="1"/>
    <xf numFmtId="0" fontId="4" fillId="0" borderId="0" xfId="1" applyFont="1" applyAlignment="1"/>
    <xf numFmtId="0" fontId="6" fillId="0" borderId="0" xfId="1" quotePrefix="1" applyFont="1" applyAlignment="1">
      <alignment horizontal="left"/>
    </xf>
    <xf numFmtId="0" fontId="4" fillId="2" borderId="0" xfId="1" applyFont="1" applyFill="1"/>
    <xf numFmtId="0" fontId="4" fillId="2" borderId="0" xfId="1" quotePrefix="1" applyFont="1" applyFill="1" applyAlignment="1">
      <alignment horizontal="right"/>
    </xf>
    <xf numFmtId="0" fontId="4" fillId="2" borderId="0" xfId="1" quotePrefix="1" applyNumberFormat="1" applyFont="1" applyFill="1" applyAlignment="1" applyProtection="1">
      <alignment horizontal="right"/>
      <protection locked="0"/>
    </xf>
    <xf numFmtId="0" fontId="4" fillId="2" borderId="0" xfId="1" applyNumberFormat="1" applyFont="1" applyFill="1" applyAlignment="1" applyProtection="1">
      <alignment horizontal="center"/>
      <protection locked="0"/>
    </xf>
    <xf numFmtId="0" fontId="4" fillId="2" borderId="0" xfId="1" applyNumberFormat="1" applyFont="1" applyFill="1" applyProtection="1">
      <protection locked="0"/>
    </xf>
    <xf numFmtId="2" fontId="4" fillId="0" borderId="0" xfId="1" applyNumberFormat="1" applyFont="1" applyProtection="1">
      <protection locked="0"/>
    </xf>
    <xf numFmtId="2" fontId="4" fillId="0" borderId="0" xfId="1" applyNumberFormat="1" applyFont="1" applyAlignment="1" applyProtection="1">
      <alignment horizontal="center"/>
      <protection locked="0"/>
    </xf>
    <xf numFmtId="2" fontId="4" fillId="0" borderId="0" xfId="1" applyNumberFormat="1" applyFont="1" applyFill="1" applyProtection="1">
      <protection locked="0"/>
    </xf>
    <xf numFmtId="2" fontId="4" fillId="2" borderId="0" xfId="1" applyNumberFormat="1" applyFont="1" applyFill="1" applyProtection="1">
      <protection locked="0"/>
    </xf>
    <xf numFmtId="2" fontId="4" fillId="0" borderId="1" xfId="1" applyNumberFormat="1" applyFont="1" applyBorder="1" applyAlignment="1" applyProtection="1">
      <alignment horizontal="center"/>
      <protection locked="0"/>
    </xf>
    <xf numFmtId="2" fontId="4" fillId="0" borderId="1" xfId="1" applyNumberFormat="1" applyFont="1" applyFill="1" applyBorder="1" applyAlignment="1" applyProtection="1">
      <alignment horizontal="center"/>
      <protection locked="0"/>
    </xf>
    <xf numFmtId="2" fontId="4" fillId="0" borderId="2" xfId="1" applyNumberFormat="1" applyFont="1" applyFill="1" applyBorder="1" applyAlignment="1" applyProtection="1">
      <alignment horizontal="center"/>
      <protection locked="0"/>
    </xf>
    <xf numFmtId="2" fontId="4" fillId="0" borderId="3" xfId="1" applyNumberFormat="1" applyFont="1" applyFill="1" applyBorder="1" applyAlignment="1" applyProtection="1">
      <alignment horizontal="center"/>
      <protection locked="0"/>
    </xf>
    <xf numFmtId="2" fontId="4" fillId="2" borderId="2" xfId="1" applyNumberFormat="1" applyFont="1" applyFill="1" applyBorder="1" applyAlignment="1" applyProtection="1">
      <alignment horizontal="center"/>
      <protection locked="0"/>
    </xf>
    <xf numFmtId="2" fontId="4" fillId="2" borderId="1" xfId="1" applyNumberFormat="1" applyFont="1" applyFill="1" applyBorder="1" applyAlignment="1" applyProtection="1">
      <alignment horizontal="center" shrinkToFit="1"/>
      <protection locked="0"/>
    </xf>
    <xf numFmtId="2" fontId="4" fillId="2" borderId="1" xfId="1" applyNumberFormat="1" applyFont="1" applyFill="1" applyBorder="1" applyAlignment="1" applyProtection="1">
      <alignment horizontal="center"/>
      <protection locked="0"/>
    </xf>
    <xf numFmtId="2" fontId="4" fillId="2" borderId="2" xfId="1" applyNumberFormat="1" applyFont="1" applyFill="1" applyBorder="1" applyAlignment="1" applyProtection="1">
      <alignment horizontal="center" shrinkToFit="1"/>
      <protection locked="0"/>
    </xf>
    <xf numFmtId="2" fontId="4" fillId="2" borderId="1" xfId="1" applyNumberFormat="1" applyFont="1" applyFill="1" applyBorder="1" applyAlignment="1" applyProtection="1">
      <alignment horizontal="centerContinuous"/>
      <protection locked="0"/>
    </xf>
    <xf numFmtId="2" fontId="4" fillId="2" borderId="3" xfId="1" applyNumberFormat="1" applyFont="1" applyFill="1" applyBorder="1" applyAlignment="1" applyProtection="1">
      <alignment horizontal="centerContinuous"/>
      <protection locked="0"/>
    </xf>
    <xf numFmtId="2" fontId="4" fillId="0" borderId="4" xfId="1" applyNumberFormat="1" applyFont="1" applyBorder="1" applyAlignment="1" applyProtection="1">
      <alignment horizontal="center"/>
      <protection locked="0"/>
    </xf>
    <xf numFmtId="2" fontId="4" fillId="0" borderId="4" xfId="1" applyNumberFormat="1" applyFont="1" applyFill="1" applyBorder="1" applyAlignment="1" applyProtection="1">
      <alignment horizontal="center"/>
      <protection locked="0"/>
    </xf>
    <xf numFmtId="2" fontId="4" fillId="0" borderId="5" xfId="1" applyNumberFormat="1" applyFont="1" applyFill="1" applyBorder="1" applyAlignment="1" applyProtection="1">
      <alignment horizontal="center"/>
      <protection locked="0"/>
    </xf>
    <xf numFmtId="2" fontId="4" fillId="0" borderId="6" xfId="1" applyNumberFormat="1" applyFont="1" applyFill="1" applyBorder="1" applyAlignment="1" applyProtection="1">
      <alignment horizontal="center"/>
      <protection locked="0"/>
    </xf>
    <xf numFmtId="2" fontId="4" fillId="2" borderId="5" xfId="1" applyNumberFormat="1" applyFont="1" applyFill="1" applyBorder="1" applyAlignment="1" applyProtection="1">
      <alignment horizontal="center"/>
      <protection locked="0"/>
    </xf>
    <xf numFmtId="2" fontId="4" fillId="2" borderId="4" xfId="1" applyNumberFormat="1" applyFont="1" applyFill="1" applyBorder="1" applyAlignment="1" applyProtection="1">
      <alignment horizontal="center" shrinkToFit="1"/>
      <protection locked="0"/>
    </xf>
    <xf numFmtId="2" fontId="4" fillId="2" borderId="5" xfId="1" applyNumberFormat="1" applyFont="1" applyFill="1" applyBorder="1" applyAlignment="1" applyProtection="1">
      <alignment horizontal="center" shrinkToFit="1"/>
      <protection locked="0"/>
    </xf>
    <xf numFmtId="2" fontId="4" fillId="2" borderId="4" xfId="1" applyNumberFormat="1" applyFont="1" applyFill="1" applyBorder="1" applyAlignment="1" applyProtection="1">
      <alignment horizontal="center"/>
      <protection locked="0"/>
    </xf>
    <xf numFmtId="2" fontId="4" fillId="0" borderId="4" xfId="1" quotePrefix="1" applyNumberFormat="1" applyFont="1" applyFill="1" applyBorder="1" applyAlignment="1" applyProtection="1">
      <alignment horizontal="center"/>
      <protection locked="0"/>
    </xf>
    <xf numFmtId="2" fontId="4" fillId="0" borderId="1" xfId="1" applyNumberFormat="1" applyFont="1" applyBorder="1" applyProtection="1">
      <protection locked="0"/>
    </xf>
    <xf numFmtId="2" fontId="4" fillId="0" borderId="1" xfId="1" applyNumberFormat="1" applyFont="1" applyBorder="1" applyAlignment="1" applyProtection="1">
      <alignment horizontal="right"/>
      <protection locked="0"/>
    </xf>
    <xf numFmtId="0" fontId="4" fillId="0" borderId="1" xfId="1" applyFont="1" applyBorder="1" applyAlignment="1">
      <alignment horizontal="center"/>
    </xf>
    <xf numFmtId="2" fontId="4" fillId="2" borderId="1" xfId="1" applyNumberFormat="1" applyFont="1" applyFill="1" applyBorder="1" applyAlignment="1" applyProtection="1">
      <alignment horizontal="right"/>
      <protection locked="0"/>
    </xf>
    <xf numFmtId="2" fontId="4" fillId="2" borderId="2" xfId="1" applyNumberFormat="1" applyFont="1" applyFill="1" applyBorder="1" applyAlignment="1" applyProtection="1">
      <alignment horizontal="right"/>
      <protection locked="0"/>
    </xf>
    <xf numFmtId="2" fontId="4" fillId="2" borderId="3" xfId="1" applyNumberFormat="1" applyFont="1" applyFill="1" applyBorder="1" applyAlignment="1" applyProtection="1">
      <alignment horizontal="right"/>
      <protection locked="0"/>
    </xf>
    <xf numFmtId="3" fontId="4" fillId="2" borderId="1" xfId="1" applyNumberFormat="1" applyFont="1" applyFill="1" applyBorder="1" applyAlignment="1" applyProtection="1">
      <alignment horizontal="right"/>
      <protection locked="0"/>
    </xf>
    <xf numFmtId="2" fontId="4" fillId="0" borderId="4" xfId="1" applyNumberFormat="1" applyFont="1" applyBorder="1" applyProtection="1">
      <protection locked="0"/>
    </xf>
    <xf numFmtId="1" fontId="4" fillId="0" borderId="5" xfId="1" quotePrefix="1" applyNumberFormat="1" applyFont="1" applyBorder="1" applyAlignment="1" applyProtection="1">
      <alignment horizontal="center"/>
      <protection locked="0"/>
    </xf>
    <xf numFmtId="2" fontId="4" fillId="0" borderId="5" xfId="1" applyNumberFormat="1" applyFont="1" applyBorder="1" applyAlignment="1" applyProtection="1">
      <alignment horizontal="center"/>
      <protection locked="0"/>
    </xf>
    <xf numFmtId="3" fontId="4" fillId="2" borderId="5" xfId="1" applyNumberFormat="1" applyFont="1" applyFill="1" applyBorder="1" applyProtection="1">
      <protection locked="0"/>
    </xf>
    <xf numFmtId="38" fontId="4" fillId="2" borderId="0" xfId="2" applyFont="1" applyFill="1"/>
    <xf numFmtId="38" fontId="4" fillId="2" borderId="5" xfId="2" applyFont="1" applyFill="1" applyBorder="1"/>
    <xf numFmtId="38" fontId="4" fillId="2" borderId="5" xfId="2" applyFont="1" applyFill="1" applyBorder="1" applyAlignment="1">
      <alignment horizontal="right"/>
    </xf>
    <xf numFmtId="176" fontId="4" fillId="2" borderId="4" xfId="1" applyNumberFormat="1" applyFont="1" applyFill="1" applyBorder="1" applyProtection="1">
      <protection locked="0"/>
    </xf>
    <xf numFmtId="0" fontId="4" fillId="2" borderId="5" xfId="1" applyFont="1" applyFill="1" applyBorder="1" applyAlignment="1">
      <alignment horizontal="center"/>
    </xf>
    <xf numFmtId="2" fontId="4" fillId="2" borderId="5" xfId="1" applyNumberFormat="1" applyFont="1" applyFill="1" applyBorder="1" applyProtection="1">
      <protection locked="0"/>
    </xf>
    <xf numFmtId="0" fontId="4" fillId="2" borderId="5" xfId="1" applyFont="1" applyFill="1" applyBorder="1" applyAlignment="1">
      <alignment horizontal="right"/>
    </xf>
    <xf numFmtId="3" fontId="4" fillId="2" borderId="4" xfId="1" applyNumberFormat="1" applyFont="1" applyFill="1" applyBorder="1" applyProtection="1">
      <protection locked="0"/>
    </xf>
    <xf numFmtId="2" fontId="4" fillId="2" borderId="4" xfId="1" applyNumberFormat="1" applyFont="1" applyFill="1" applyBorder="1" applyProtection="1">
      <protection locked="0"/>
    </xf>
    <xf numFmtId="2" fontId="4" fillId="0" borderId="5" xfId="1" applyNumberFormat="1" applyFont="1" applyBorder="1" applyProtection="1">
      <protection locked="0"/>
    </xf>
    <xf numFmtId="0" fontId="4" fillId="0" borderId="4" xfId="1" applyFont="1" applyBorder="1"/>
    <xf numFmtId="38" fontId="4" fillId="2" borderId="5" xfId="1" applyNumberFormat="1" applyFont="1" applyFill="1" applyBorder="1" applyProtection="1">
      <protection locked="0"/>
    </xf>
    <xf numFmtId="38" fontId="4" fillId="2" borderId="0" xfId="2" applyFont="1" applyFill="1" applyBorder="1" applyAlignment="1">
      <alignment horizontal="right"/>
    </xf>
    <xf numFmtId="38" fontId="4" fillId="2" borderId="4" xfId="2" applyFont="1" applyFill="1" applyBorder="1"/>
    <xf numFmtId="3" fontId="4" fillId="2" borderId="5" xfId="1" applyNumberFormat="1" applyFont="1" applyFill="1" applyBorder="1" applyAlignment="1">
      <alignment horizontal="center"/>
    </xf>
    <xf numFmtId="38" fontId="4" fillId="2" borderId="4" xfId="1" applyNumberFormat="1" applyFont="1" applyFill="1" applyBorder="1" applyProtection="1">
      <protection locked="0"/>
    </xf>
    <xf numFmtId="0" fontId="4" fillId="0" borderId="0" xfId="1" applyFont="1" applyBorder="1"/>
    <xf numFmtId="2" fontId="4" fillId="0" borderId="7" xfId="1" applyNumberFormat="1" applyFont="1" applyBorder="1" applyProtection="1">
      <protection locked="0"/>
    </xf>
    <xf numFmtId="2" fontId="4" fillId="0" borderId="8" xfId="1" applyNumberFormat="1" applyFont="1" applyBorder="1" applyAlignment="1" applyProtection="1">
      <alignment horizontal="center"/>
      <protection locked="0"/>
    </xf>
    <xf numFmtId="38" fontId="4" fillId="2" borderId="7" xfId="1" applyNumberFormat="1" applyFont="1" applyFill="1" applyBorder="1" applyProtection="1">
      <protection locked="0"/>
    </xf>
    <xf numFmtId="38" fontId="4" fillId="2" borderId="7" xfId="2" applyFont="1" applyFill="1" applyBorder="1"/>
    <xf numFmtId="38" fontId="4" fillId="2" borderId="7" xfId="2" applyFont="1" applyFill="1" applyBorder="1" applyAlignment="1">
      <alignment horizontal="right"/>
    </xf>
    <xf numFmtId="38" fontId="4" fillId="2" borderId="8" xfId="2" applyFont="1" applyFill="1" applyBorder="1"/>
    <xf numFmtId="176" fontId="4" fillId="2" borderId="8" xfId="1" applyNumberFormat="1" applyFont="1" applyFill="1" applyBorder="1" applyProtection="1">
      <protection locked="0"/>
    </xf>
    <xf numFmtId="3" fontId="4" fillId="2" borderId="7" xfId="1" applyNumberFormat="1" applyFont="1" applyFill="1" applyBorder="1" applyAlignment="1">
      <alignment horizontal="center"/>
    </xf>
    <xf numFmtId="2" fontId="4" fillId="2" borderId="7" xfId="1" applyNumberFormat="1" applyFont="1" applyFill="1" applyBorder="1" applyProtection="1">
      <protection locked="0"/>
    </xf>
    <xf numFmtId="3" fontId="4" fillId="2" borderId="8" xfId="1" applyNumberFormat="1" applyFont="1" applyFill="1" applyBorder="1" applyProtection="1">
      <protection locked="0"/>
    </xf>
    <xf numFmtId="38" fontId="4" fillId="2" borderId="8" xfId="1" applyNumberFormat="1" applyFont="1" applyFill="1" applyBorder="1" applyProtection="1">
      <protection locked="0"/>
    </xf>
    <xf numFmtId="2" fontId="4" fillId="2" borderId="8" xfId="1" applyNumberFormat="1" applyFont="1" applyFill="1" applyBorder="1" applyProtection="1">
      <protection locked="0"/>
    </xf>
    <xf numFmtId="2" fontId="4" fillId="2" borderId="8" xfId="1" applyNumberFormat="1" applyFont="1" applyFill="1" applyBorder="1" applyAlignment="1" applyProtection="1">
      <alignment horizontal="center"/>
      <protection locked="0"/>
    </xf>
    <xf numFmtId="2" fontId="9" fillId="0" borderId="2" xfId="1" quotePrefix="1" applyNumberFormat="1" applyFont="1" applyBorder="1" applyAlignment="1" applyProtection="1">
      <alignment horizontal="center"/>
      <protection locked="0"/>
    </xf>
    <xf numFmtId="2" fontId="9" fillId="0" borderId="5" xfId="1" applyNumberFormat="1" applyFont="1" applyBorder="1" applyAlignment="1" applyProtection="1">
      <alignment horizontal="center"/>
      <protection locked="0"/>
    </xf>
    <xf numFmtId="2" fontId="9" fillId="2" borderId="5" xfId="1" applyNumberFormat="1" applyFont="1" applyFill="1" applyBorder="1" applyAlignment="1" applyProtection="1">
      <alignment horizontal="center"/>
      <protection locked="0"/>
    </xf>
    <xf numFmtId="3" fontId="9" fillId="2" borderId="5" xfId="1" applyNumberFormat="1" applyFont="1" applyFill="1" applyBorder="1" applyProtection="1">
      <protection locked="0"/>
    </xf>
    <xf numFmtId="2" fontId="9" fillId="2" borderId="5" xfId="1" applyNumberFormat="1" applyFont="1" applyFill="1" applyBorder="1" applyProtection="1">
      <protection locked="0"/>
    </xf>
    <xf numFmtId="49" fontId="4" fillId="0" borderId="0" xfId="1" applyNumberFormat="1" applyFont="1"/>
    <xf numFmtId="3" fontId="4" fillId="0" borderId="4" xfId="1" applyNumberFormat="1" applyFont="1" applyBorder="1" applyProtection="1">
      <protection locked="0"/>
    </xf>
    <xf numFmtId="177" fontId="4" fillId="0" borderId="4" xfId="1" applyNumberFormat="1" applyFont="1" applyBorder="1" applyAlignment="1" applyProtection="1">
      <alignment horizontal="center"/>
      <protection locked="0"/>
    </xf>
    <xf numFmtId="179" fontId="4" fillId="2" borderId="4" xfId="1" applyNumberFormat="1" applyFont="1" applyFill="1" applyBorder="1" applyAlignment="1">
      <alignment horizontal="center"/>
    </xf>
    <xf numFmtId="179" fontId="4" fillId="2" borderId="4" xfId="1" applyNumberFormat="1" applyFont="1" applyFill="1" applyBorder="1" applyProtection="1">
      <protection locked="0"/>
    </xf>
    <xf numFmtId="0" fontId="4" fillId="0" borderId="0" xfId="1"/>
    <xf numFmtId="0" fontId="4" fillId="0" borderId="0" xfId="1" applyFont="1" applyAlignment="1" applyProtection="1">
      <alignment horizontal="center"/>
    </xf>
    <xf numFmtId="0" fontId="11" fillId="0" borderId="0" xfId="1" applyFont="1" applyBorder="1" applyAlignment="1" applyProtection="1">
      <alignment horizontal="center" vertical="center"/>
    </xf>
    <xf numFmtId="179" fontId="4" fillId="2" borderId="4" xfId="1" applyNumberFormat="1" applyFont="1" applyFill="1" applyBorder="1"/>
    <xf numFmtId="0" fontId="12" fillId="0" borderId="0" xfId="1" applyFont="1"/>
    <xf numFmtId="0" fontId="12" fillId="0" borderId="0" xfId="1" applyFont="1" applyProtection="1"/>
    <xf numFmtId="0" fontId="13" fillId="0" borderId="0" xfId="1" applyFont="1" applyBorder="1" applyAlignment="1" applyProtection="1">
      <alignment horizontal="center" vertical="center"/>
    </xf>
    <xf numFmtId="0" fontId="4" fillId="0" borderId="0" xfId="1" applyFont="1" applyProtection="1"/>
    <xf numFmtId="179" fontId="4" fillId="3" borderId="4" xfId="1" applyNumberFormat="1" applyFont="1" applyFill="1" applyBorder="1"/>
    <xf numFmtId="2" fontId="4" fillId="3" borderId="4" xfId="1" applyNumberFormat="1" applyFont="1" applyFill="1" applyBorder="1" applyAlignment="1" applyProtection="1">
      <alignment horizontal="center"/>
      <protection locked="0"/>
    </xf>
    <xf numFmtId="0" fontId="14" fillId="0" borderId="0" xfId="1" applyFont="1"/>
    <xf numFmtId="3" fontId="4" fillId="0" borderId="5" xfId="1" applyNumberFormat="1" applyFont="1" applyBorder="1" applyProtection="1">
      <protection locked="0"/>
    </xf>
    <xf numFmtId="2" fontId="4" fillId="3" borderId="5" xfId="1" applyNumberFormat="1" applyFont="1" applyFill="1" applyBorder="1" applyAlignment="1" applyProtection="1">
      <alignment horizontal="center"/>
      <protection locked="0"/>
    </xf>
    <xf numFmtId="0" fontId="4" fillId="0" borderId="10" xfId="1" applyFont="1" applyBorder="1" applyProtection="1"/>
    <xf numFmtId="0" fontId="13" fillId="0" borderId="10" xfId="1" applyFont="1" applyBorder="1" applyAlignment="1" applyProtection="1">
      <alignment horizontal="center" vertical="center"/>
    </xf>
    <xf numFmtId="177" fontId="4" fillId="0" borderId="4" xfId="1" applyNumberFormat="1" applyFont="1" applyBorder="1" applyAlignment="1" applyProtection="1">
      <protection locked="0"/>
    </xf>
    <xf numFmtId="3" fontId="4" fillId="0" borderId="8" xfId="1" applyNumberFormat="1" applyFont="1" applyBorder="1" applyProtection="1">
      <protection locked="0"/>
    </xf>
    <xf numFmtId="177" fontId="4" fillId="0" borderId="7" xfId="1" applyNumberFormat="1" applyFont="1" applyBorder="1" applyAlignment="1" applyProtection="1">
      <alignment horizontal="center"/>
      <protection locked="0"/>
    </xf>
    <xf numFmtId="179" fontId="4" fillId="2" borderId="8" xfId="1" applyNumberFormat="1" applyFont="1" applyFill="1" applyBorder="1" applyAlignment="1">
      <alignment horizontal="center"/>
    </xf>
    <xf numFmtId="179" fontId="4" fillId="2" borderId="8" xfId="1" applyNumberFormat="1" applyFont="1" applyFill="1" applyBorder="1" applyProtection="1">
      <protection locked="0"/>
    </xf>
    <xf numFmtId="179" fontId="4" fillId="3" borderId="7" xfId="1" applyNumberFormat="1" applyFont="1" applyFill="1" applyBorder="1"/>
    <xf numFmtId="3" fontId="4" fillId="0" borderId="0" xfId="1" applyNumberFormat="1" applyFont="1" applyBorder="1" applyProtection="1">
      <protection locked="0"/>
    </xf>
    <xf numFmtId="2" fontId="4" fillId="0" borderId="0" xfId="1" applyNumberFormat="1" applyFont="1" applyBorder="1" applyAlignment="1" applyProtection="1">
      <alignment horizontal="center"/>
      <protection locked="0"/>
    </xf>
    <xf numFmtId="177" fontId="4" fillId="0" borderId="0" xfId="1" applyNumberFormat="1" applyFont="1" applyBorder="1" applyAlignment="1" applyProtection="1">
      <alignment horizontal="center"/>
      <protection locked="0"/>
    </xf>
    <xf numFmtId="179" fontId="4" fillId="2" borderId="0" xfId="1" applyNumberFormat="1" applyFont="1" applyFill="1" applyBorder="1" applyAlignment="1">
      <alignment horizontal="center"/>
    </xf>
    <xf numFmtId="179" fontId="4" fillId="2" borderId="0" xfId="1" applyNumberFormat="1" applyFont="1" applyFill="1" applyBorder="1" applyProtection="1">
      <protection locked="0"/>
    </xf>
    <xf numFmtId="179" fontId="4" fillId="3" borderId="0" xfId="1" applyNumberFormat="1" applyFont="1" applyFill="1" applyBorder="1"/>
    <xf numFmtId="3" fontId="4" fillId="0" borderId="0" xfId="1" applyNumberFormat="1" applyFont="1" applyProtection="1">
      <protection locked="0"/>
    </xf>
    <xf numFmtId="180" fontId="4" fillId="0" borderId="0" xfId="1" quotePrefix="1" applyNumberFormat="1" applyFont="1" applyAlignment="1" applyProtection="1">
      <alignment horizontal="left"/>
      <protection locked="0"/>
    </xf>
    <xf numFmtId="3" fontId="4" fillId="2" borderId="0" xfId="1" applyNumberFormat="1" applyFont="1" applyFill="1" applyProtection="1">
      <protection locked="0"/>
    </xf>
    <xf numFmtId="0" fontId="4" fillId="2" borderId="0" xfId="1" applyFont="1" applyFill="1" applyBorder="1"/>
    <xf numFmtId="0" fontId="4" fillId="3" borderId="0" xfId="1" applyFont="1" applyFill="1"/>
    <xf numFmtId="181" fontId="4" fillId="0" borderId="0" xfId="1" applyNumberFormat="1" applyFont="1" applyProtection="1">
      <protection locked="0"/>
    </xf>
    <xf numFmtId="180" fontId="4" fillId="0" borderId="0" xfId="1" applyNumberFormat="1" applyFont="1" applyFill="1" applyAlignment="1" applyProtection="1">
      <alignment horizontal="left"/>
      <protection locked="0"/>
    </xf>
    <xf numFmtId="181" fontId="4" fillId="2" borderId="0" xfId="1" applyNumberFormat="1" applyFont="1" applyFill="1" applyProtection="1">
      <protection locked="0"/>
    </xf>
    <xf numFmtId="181" fontId="4" fillId="3" borderId="0" xfId="1" applyNumberFormat="1" applyFont="1" applyFill="1" applyProtection="1">
      <protection locked="0"/>
    </xf>
    <xf numFmtId="3" fontId="4" fillId="2" borderId="0" xfId="1" applyNumberFormat="1" applyFont="1" applyFill="1" applyBorder="1" applyProtection="1">
      <protection locked="0"/>
    </xf>
    <xf numFmtId="0" fontId="15" fillId="0" borderId="0" xfId="1" applyFont="1"/>
    <xf numFmtId="0" fontId="15" fillId="0" borderId="0" xfId="1" applyFont="1" applyProtection="1"/>
    <xf numFmtId="0" fontId="11" fillId="0" borderId="0" xfId="1" applyFont="1" applyBorder="1" applyAlignment="1" applyProtection="1">
      <alignment vertical="center"/>
    </xf>
    <xf numFmtId="180" fontId="4" fillId="0" borderId="0" xfId="1" applyNumberFormat="1" applyFont="1" applyAlignment="1" applyProtection="1">
      <alignment horizontal="left"/>
      <protection locked="0"/>
    </xf>
    <xf numFmtId="181" fontId="4" fillId="0" borderId="0" xfId="1" applyNumberFormat="1" applyFont="1"/>
    <xf numFmtId="181" fontId="4" fillId="2" borderId="0" xfId="1" applyNumberFormat="1" applyFont="1" applyFill="1"/>
    <xf numFmtId="180" fontId="4" fillId="2" borderId="0" xfId="1" applyNumberFormat="1" applyFont="1" applyFill="1" applyAlignment="1" applyProtection="1">
      <alignment horizontal="left"/>
      <protection locked="0"/>
    </xf>
    <xf numFmtId="180" fontId="4" fillId="2" borderId="0" xfId="1" quotePrefix="1" applyNumberFormat="1" applyFont="1" applyFill="1" applyAlignment="1" applyProtection="1">
      <alignment horizontal="left" wrapText="1"/>
      <protection locked="0"/>
    </xf>
    <xf numFmtId="180" fontId="4" fillId="0" borderId="0" xfId="1" quotePrefix="1" applyNumberFormat="1" applyFont="1" applyAlignment="1" applyProtection="1">
      <alignment horizontal="left" wrapText="1"/>
      <protection locked="0"/>
    </xf>
    <xf numFmtId="0" fontId="4" fillId="2" borderId="0" xfId="1" applyFont="1" applyFill="1" applyAlignment="1"/>
    <xf numFmtId="0" fontId="4" fillId="0" borderId="0" xfId="1" applyFont="1" applyAlignment="1">
      <alignment horizontal="center"/>
    </xf>
    <xf numFmtId="181" fontId="4" fillId="0" borderId="1" xfId="1" applyNumberFormat="1" applyFont="1" applyBorder="1" applyProtection="1">
      <protection locked="0"/>
    </xf>
    <xf numFmtId="181" fontId="4" fillId="0" borderId="1" xfId="1" applyNumberFormat="1" applyFont="1" applyBorder="1" applyAlignment="1" applyProtection="1">
      <alignment horizontal="center"/>
      <protection locked="0"/>
    </xf>
    <xf numFmtId="181" fontId="4" fillId="2" borderId="1" xfId="1" applyNumberFormat="1" applyFont="1" applyFill="1" applyBorder="1" applyAlignment="1" applyProtection="1">
      <alignment horizontal="center"/>
      <protection locked="0"/>
    </xf>
    <xf numFmtId="2" fontId="4" fillId="2" borderId="3" xfId="1" applyNumberFormat="1" applyFont="1" applyFill="1" applyBorder="1" applyAlignment="1" applyProtection="1">
      <alignment horizontal="center"/>
      <protection locked="0"/>
    </xf>
    <xf numFmtId="3" fontId="4" fillId="2" borderId="2" xfId="1" applyNumberFormat="1" applyFont="1" applyFill="1" applyBorder="1" applyAlignment="1" applyProtection="1">
      <alignment horizontal="center" wrapText="1"/>
      <protection locked="0"/>
    </xf>
    <xf numFmtId="181" fontId="4" fillId="0" borderId="4" xfId="1" quotePrefix="1" applyNumberFormat="1" applyFont="1" applyBorder="1" applyAlignment="1" applyProtection="1">
      <alignment horizontal="center"/>
      <protection locked="0"/>
    </xf>
    <xf numFmtId="181" fontId="4" fillId="0" borderId="4" xfId="1" applyNumberFormat="1" applyFont="1" applyBorder="1" applyAlignment="1" applyProtection="1">
      <alignment horizontal="center"/>
      <protection locked="0"/>
    </xf>
    <xf numFmtId="181" fontId="4" fillId="2" borderId="4" xfId="1" applyNumberFormat="1" applyFont="1" applyFill="1" applyBorder="1" applyAlignment="1" applyProtection="1">
      <alignment horizontal="center"/>
      <protection locked="0"/>
    </xf>
    <xf numFmtId="2" fontId="4" fillId="2" borderId="6" xfId="1" applyNumberFormat="1" applyFont="1" applyFill="1" applyBorder="1" applyAlignment="1" applyProtection="1">
      <alignment horizontal="center"/>
      <protection locked="0"/>
    </xf>
    <xf numFmtId="3" fontId="4" fillId="2" borderId="5" xfId="1" applyNumberFormat="1" applyFont="1" applyFill="1" applyBorder="1" applyAlignment="1" applyProtection="1">
      <alignment horizontal="center"/>
      <protection locked="0"/>
    </xf>
    <xf numFmtId="0" fontId="4" fillId="2" borderId="4" xfId="1" applyNumberFormat="1" applyFont="1" applyFill="1" applyBorder="1" applyAlignment="1" applyProtection="1">
      <alignment horizontal="center"/>
      <protection locked="0"/>
    </xf>
    <xf numFmtId="0" fontId="4" fillId="2" borderId="0" xfId="1" applyNumberFormat="1" applyFont="1" applyFill="1" applyBorder="1" applyAlignment="1" applyProtection="1">
      <alignment horizontal="center"/>
      <protection locked="0"/>
    </xf>
    <xf numFmtId="3" fontId="4" fillId="2" borderId="1" xfId="1" applyNumberFormat="1" applyFont="1" applyFill="1" applyBorder="1" applyAlignment="1" applyProtection="1">
      <alignment horizontal="center"/>
      <protection locked="0"/>
    </xf>
    <xf numFmtId="181" fontId="4" fillId="0" borderId="4" xfId="1" applyNumberFormat="1" applyFont="1" applyBorder="1" applyProtection="1">
      <protection locked="0"/>
    </xf>
    <xf numFmtId="3" fontId="4" fillId="2" borderId="7" xfId="1" applyNumberFormat="1" applyFont="1" applyFill="1" applyBorder="1" applyAlignment="1" applyProtection="1">
      <alignment horizontal="center"/>
      <protection locked="0"/>
    </xf>
    <xf numFmtId="2" fontId="16" fillId="2" borderId="4" xfId="1" applyNumberFormat="1" applyFont="1" applyFill="1" applyBorder="1" applyAlignment="1" applyProtection="1">
      <alignment horizontal="left"/>
      <protection locked="0"/>
    </xf>
    <xf numFmtId="2" fontId="4" fillId="2" borderId="0" xfId="1" applyNumberFormat="1" applyFont="1" applyFill="1" applyBorder="1" applyAlignment="1" applyProtection="1">
      <alignment horizontal="center"/>
      <protection locked="0"/>
    </xf>
    <xf numFmtId="3" fontId="4" fillId="2" borderId="4" xfId="1" applyNumberFormat="1" applyFont="1" applyFill="1" applyBorder="1" applyAlignment="1" applyProtection="1">
      <alignment horizontal="center"/>
      <protection locked="0"/>
    </xf>
    <xf numFmtId="181" fontId="4" fillId="2" borderId="1" xfId="1" applyNumberFormat="1" applyFont="1" applyFill="1" applyBorder="1" applyAlignment="1" applyProtection="1">
      <alignment horizontal="right"/>
      <protection locked="0"/>
    </xf>
    <xf numFmtId="181" fontId="4" fillId="2" borderId="2" xfId="1" applyNumberFormat="1" applyFont="1" applyFill="1" applyBorder="1" applyAlignment="1" applyProtection="1">
      <alignment horizontal="right"/>
      <protection locked="0"/>
    </xf>
    <xf numFmtId="180" fontId="4" fillId="0" borderId="4" xfId="1" applyNumberFormat="1" applyFont="1" applyBorder="1" applyProtection="1">
      <protection locked="0"/>
    </xf>
    <xf numFmtId="2" fontId="4" fillId="2" borderId="4" xfId="1" applyNumberFormat="1" applyFont="1" applyFill="1" applyBorder="1" applyAlignment="1" applyProtection="1">
      <alignment horizontal="left"/>
      <protection locked="0"/>
    </xf>
    <xf numFmtId="182" fontId="4" fillId="2" borderId="4" xfId="1" applyNumberFormat="1" applyFont="1" applyFill="1" applyBorder="1" applyAlignment="1" applyProtection="1">
      <alignment horizontal="right"/>
      <protection locked="0"/>
    </xf>
    <xf numFmtId="182" fontId="4" fillId="2" borderId="4" xfId="1" applyNumberFormat="1" applyFont="1" applyFill="1" applyBorder="1" applyAlignment="1" applyProtection="1">
      <alignment horizontal="center"/>
      <protection locked="0"/>
    </xf>
    <xf numFmtId="182" fontId="4" fillId="2" borderId="5" xfId="1" applyNumberFormat="1" applyFont="1" applyFill="1" applyBorder="1" applyAlignment="1" applyProtection="1">
      <alignment horizontal="right"/>
      <protection locked="0"/>
    </xf>
    <xf numFmtId="3" fontId="4" fillId="2" borderId="4" xfId="1" applyNumberFormat="1" applyFont="1" applyFill="1" applyBorder="1" applyAlignment="1" applyProtection="1">
      <alignment horizontal="right"/>
      <protection locked="0"/>
    </xf>
    <xf numFmtId="2" fontId="4" fillId="2" borderId="4" xfId="1" quotePrefix="1" applyNumberFormat="1" applyFont="1" applyFill="1" applyBorder="1" applyAlignment="1" applyProtection="1">
      <alignment horizontal="left"/>
      <protection locked="0"/>
    </xf>
    <xf numFmtId="180" fontId="4" fillId="0" borderId="13" xfId="1" applyNumberFormat="1" applyFont="1" applyBorder="1" applyProtection="1">
      <protection locked="0"/>
    </xf>
    <xf numFmtId="181" fontId="4" fillId="0" borderId="13" xfId="1" applyNumberFormat="1" applyFont="1" applyBorder="1" applyAlignment="1" applyProtection="1">
      <alignment horizontal="center"/>
      <protection locked="0"/>
    </xf>
    <xf numFmtId="2" fontId="4" fillId="2" borderId="13" xfId="1" applyNumberFormat="1" applyFont="1" applyFill="1" applyBorder="1" applyAlignment="1" applyProtection="1">
      <alignment horizontal="center"/>
      <protection locked="0"/>
    </xf>
    <xf numFmtId="3" fontId="4" fillId="2" borderId="13" xfId="1" applyNumberFormat="1" applyFont="1" applyFill="1" applyBorder="1" applyProtection="1">
      <protection locked="0"/>
    </xf>
    <xf numFmtId="2" fontId="4" fillId="2" borderId="13" xfId="1" quotePrefix="1" applyNumberFormat="1" applyFont="1" applyFill="1" applyBorder="1" applyAlignment="1" applyProtection="1">
      <alignment horizontal="left"/>
      <protection locked="0"/>
    </xf>
    <xf numFmtId="2" fontId="4" fillId="2" borderId="13" xfId="1" applyNumberFormat="1" applyFont="1" applyFill="1" applyBorder="1" applyProtection="1">
      <protection locked="0"/>
    </xf>
    <xf numFmtId="182" fontId="4" fillId="2" borderId="5" xfId="1" applyNumberFormat="1" applyFont="1" applyFill="1" applyBorder="1" applyAlignment="1" applyProtection="1">
      <alignment horizontal="center"/>
      <protection locked="0"/>
    </xf>
    <xf numFmtId="3" fontId="4" fillId="2" borderId="4" xfId="1" quotePrefix="1" applyNumberFormat="1" applyFont="1" applyFill="1" applyBorder="1" applyProtection="1">
      <protection locked="0"/>
    </xf>
    <xf numFmtId="2" fontId="4" fillId="2" borderId="13" xfId="1" applyNumberFormat="1" applyFont="1" applyFill="1" applyBorder="1" applyAlignment="1" applyProtection="1">
      <alignment wrapText="1"/>
      <protection locked="0"/>
    </xf>
    <xf numFmtId="38" fontId="4" fillId="2" borderId="4" xfId="2" applyFont="1" applyFill="1" applyBorder="1" applyProtection="1">
      <protection locked="0"/>
    </xf>
    <xf numFmtId="179" fontId="4" fillId="2" borderId="4" xfId="1" applyNumberFormat="1" applyFont="1" applyFill="1" applyBorder="1" applyAlignment="1" applyProtection="1">
      <alignment horizontal="right"/>
      <protection locked="0"/>
    </xf>
    <xf numFmtId="180" fontId="4" fillId="0" borderId="11" xfId="1" applyNumberFormat="1" applyFont="1" applyBorder="1" applyProtection="1">
      <protection locked="0"/>
    </xf>
    <xf numFmtId="181" fontId="4" fillId="0" borderId="11" xfId="1" applyNumberFormat="1" applyFont="1" applyBorder="1" applyAlignment="1" applyProtection="1">
      <alignment horizontal="center"/>
      <protection locked="0"/>
    </xf>
    <xf numFmtId="182" fontId="4" fillId="2" borderId="12" xfId="1" applyNumberFormat="1" applyFont="1" applyFill="1" applyBorder="1" applyAlignment="1" applyProtection="1">
      <alignment horizontal="right"/>
      <protection locked="0"/>
    </xf>
    <xf numFmtId="182" fontId="4" fillId="2" borderId="12" xfId="1" applyNumberFormat="1" applyFont="1" applyFill="1" applyBorder="1" applyAlignment="1" applyProtection="1">
      <alignment horizontal="center"/>
      <protection locked="0"/>
    </xf>
    <xf numFmtId="182" fontId="4" fillId="2" borderId="11" xfId="1" applyNumberFormat="1" applyFont="1" applyFill="1" applyBorder="1" applyAlignment="1" applyProtection="1">
      <alignment horizontal="right"/>
      <protection locked="0"/>
    </xf>
    <xf numFmtId="3" fontId="4" fillId="2" borderId="11" xfId="1" applyNumberFormat="1" applyFont="1" applyFill="1" applyBorder="1" applyAlignment="1" applyProtection="1">
      <alignment horizontal="right"/>
      <protection locked="0"/>
    </xf>
    <xf numFmtId="3" fontId="4" fillId="2" borderId="11" xfId="1" applyNumberFormat="1" applyFont="1" applyFill="1" applyBorder="1" applyProtection="1">
      <protection locked="0"/>
    </xf>
    <xf numFmtId="2" fontId="4" fillId="2" borderId="11" xfId="1" applyNumberFormat="1" applyFont="1" applyFill="1" applyBorder="1" applyProtection="1">
      <protection locked="0"/>
    </xf>
    <xf numFmtId="3" fontId="4" fillId="2" borderId="12" xfId="1" applyNumberFormat="1" applyFont="1" applyFill="1" applyBorder="1" applyProtection="1">
      <protection locked="0"/>
    </xf>
    <xf numFmtId="181" fontId="4" fillId="2" borderId="4" xfId="1" applyNumberFormat="1" applyFont="1" applyFill="1" applyBorder="1" applyProtection="1">
      <protection locked="0"/>
    </xf>
    <xf numFmtId="0" fontId="4" fillId="2" borderId="4" xfId="1" applyNumberFormat="1" applyFont="1" applyFill="1" applyBorder="1" applyProtection="1">
      <protection locked="0"/>
    </xf>
    <xf numFmtId="0" fontId="4" fillId="2" borderId="0" xfId="1" applyNumberFormat="1" applyFont="1" applyFill="1" applyBorder="1" applyProtection="1">
      <protection locked="0"/>
    </xf>
    <xf numFmtId="2" fontId="4" fillId="2" borderId="0" xfId="1" applyNumberFormat="1" applyFont="1" applyFill="1" applyBorder="1" applyProtection="1">
      <protection locked="0"/>
    </xf>
    <xf numFmtId="182" fontId="4" fillId="2" borderId="4" xfId="1" applyNumberFormat="1" applyFont="1" applyFill="1" applyBorder="1" applyProtection="1">
      <protection locked="0"/>
    </xf>
    <xf numFmtId="182" fontId="4" fillId="2" borderId="5" xfId="1" applyNumberFormat="1" applyFont="1" applyFill="1" applyBorder="1" applyProtection="1">
      <protection locked="0"/>
    </xf>
    <xf numFmtId="182" fontId="4" fillId="2" borderId="7" xfId="1" applyNumberFormat="1" applyFont="1" applyFill="1" applyBorder="1" applyProtection="1">
      <protection locked="0"/>
    </xf>
    <xf numFmtId="3" fontId="4" fillId="2" borderId="8" xfId="1" applyNumberFormat="1" applyFont="1" applyFill="1" applyBorder="1" applyAlignment="1" applyProtection="1">
      <alignment horizontal="center"/>
      <protection locked="0"/>
    </xf>
    <xf numFmtId="2" fontId="4" fillId="2" borderId="10" xfId="1" applyNumberFormat="1" applyFont="1" applyFill="1" applyBorder="1" applyProtection="1">
      <protection locked="0"/>
    </xf>
    <xf numFmtId="2" fontId="4" fillId="2" borderId="8" xfId="1" applyNumberFormat="1" applyFont="1" applyFill="1" applyBorder="1" applyAlignment="1" applyProtection="1">
      <alignment wrapText="1"/>
      <protection locked="0"/>
    </xf>
    <xf numFmtId="3" fontId="4" fillId="2" borderId="7" xfId="1" applyNumberFormat="1" applyFont="1" applyFill="1" applyBorder="1" applyProtection="1">
      <protection locked="0"/>
    </xf>
    <xf numFmtId="180" fontId="4" fillId="0" borderId="3" xfId="1" applyNumberFormat="1" applyFont="1" applyBorder="1" applyProtection="1">
      <protection locked="0"/>
    </xf>
    <xf numFmtId="181" fontId="4" fillId="0" borderId="3" xfId="1" applyNumberFormat="1" applyFont="1" applyBorder="1" applyAlignment="1" applyProtection="1">
      <alignment horizontal="center"/>
      <protection locked="0"/>
    </xf>
    <xf numFmtId="182" fontId="4" fillId="2" borderId="3" xfId="1" applyNumberFormat="1" applyFont="1" applyFill="1" applyBorder="1" applyProtection="1">
      <protection locked="0"/>
    </xf>
    <xf numFmtId="181" fontId="4" fillId="2" borderId="3" xfId="1" applyNumberFormat="1" applyFont="1" applyFill="1" applyBorder="1" applyProtection="1">
      <protection locked="0"/>
    </xf>
    <xf numFmtId="3" fontId="4" fillId="2" borderId="3" xfId="1" applyNumberFormat="1" applyFont="1" applyFill="1" applyBorder="1" applyProtection="1">
      <protection locked="0"/>
    </xf>
    <xf numFmtId="2" fontId="4" fillId="2" borderId="3" xfId="1" applyNumberFormat="1" applyFont="1" applyFill="1" applyBorder="1" applyProtection="1">
      <protection locked="0"/>
    </xf>
    <xf numFmtId="180" fontId="4" fillId="0" borderId="0" xfId="1" applyNumberFormat="1" applyFont="1" applyBorder="1" applyProtection="1">
      <protection locked="0"/>
    </xf>
    <xf numFmtId="180" fontId="4" fillId="0" borderId="0" xfId="1" applyNumberFormat="1" applyFont="1" applyProtection="1">
      <protection locked="0"/>
    </xf>
    <xf numFmtId="180" fontId="4" fillId="0" borderId="0" xfId="1" quotePrefix="1" applyNumberFormat="1" applyFont="1" applyProtection="1">
      <protection locked="0"/>
    </xf>
    <xf numFmtId="2" fontId="4" fillId="2" borderId="0" xfId="1" applyNumberFormat="1" applyFont="1" applyFill="1" applyAlignment="1" applyProtection="1">
      <alignment horizontal="left"/>
      <protection locked="0"/>
    </xf>
    <xf numFmtId="180" fontId="4" fillId="0" borderId="0" xfId="1" applyNumberFormat="1" applyFont="1"/>
    <xf numFmtId="181" fontId="4" fillId="2" borderId="0" xfId="1" applyNumberFormat="1" applyFont="1" applyFill="1" applyAlignment="1" applyProtection="1">
      <alignment horizontal="left"/>
      <protection locked="0"/>
    </xf>
    <xf numFmtId="0" fontId="4" fillId="0" borderId="0" xfId="1" applyNumberFormat="1" applyProtection="1">
      <protection locked="0"/>
    </xf>
    <xf numFmtId="0" fontId="4" fillId="0" borderId="0" xfId="1" applyNumberFormat="1" applyFont="1" applyFill="1" applyBorder="1" applyAlignment="1" applyProtection="1">
      <alignment horizontal="centerContinuous"/>
      <protection locked="0"/>
    </xf>
    <xf numFmtId="0" fontId="17" fillId="2" borderId="0" xfId="1" applyNumberFormat="1" applyFont="1" applyFill="1" applyAlignment="1" applyProtection="1">
      <alignment horizontal="center"/>
      <protection locked="0"/>
    </xf>
    <xf numFmtId="38" fontId="9" fillId="2" borderId="5" xfId="2" applyFont="1" applyFill="1" applyBorder="1"/>
    <xf numFmtId="176" fontId="9" fillId="2" borderId="5" xfId="1" applyNumberFormat="1" applyFont="1" applyFill="1" applyBorder="1" applyProtection="1">
      <protection locked="0"/>
    </xf>
    <xf numFmtId="3" fontId="4" fillId="2" borderId="2" xfId="1" applyNumberFormat="1" applyFont="1" applyFill="1" applyBorder="1" applyAlignment="1">
      <alignment horizontal="center"/>
    </xf>
    <xf numFmtId="176" fontId="4" fillId="2" borderId="5" xfId="1" applyNumberFormat="1" applyFont="1" applyFill="1" applyBorder="1" applyProtection="1">
      <protection locked="0"/>
    </xf>
    <xf numFmtId="4" fontId="4" fillId="2" borderId="5" xfId="1" applyNumberFormat="1" applyFont="1" applyFill="1" applyBorder="1" applyAlignment="1" applyProtection="1">
      <alignment horizontal="right"/>
      <protection locked="0"/>
    </xf>
    <xf numFmtId="3" fontId="11" fillId="0" borderId="9" xfId="2" applyNumberFormat="1" applyFont="1" applyFill="1" applyBorder="1" applyAlignment="1" applyProtection="1">
      <alignment vertical="center"/>
    </xf>
    <xf numFmtId="178" fontId="4" fillId="2" borderId="4" xfId="1" applyNumberFormat="1" applyFont="1" applyFill="1" applyBorder="1" applyAlignment="1">
      <alignment horizontal="right"/>
    </xf>
    <xf numFmtId="178" fontId="4" fillId="2" borderId="5" xfId="1" applyNumberFormat="1" applyFont="1" applyFill="1" applyBorder="1" applyAlignment="1" applyProtection="1">
      <alignment horizontal="right"/>
      <protection locked="0"/>
    </xf>
    <xf numFmtId="3" fontId="4" fillId="2" borderId="5" xfId="1" applyNumberFormat="1" applyFont="1" applyFill="1" applyBorder="1" applyAlignment="1" applyProtection="1">
      <alignment horizontal="right"/>
      <protection locked="0"/>
    </xf>
    <xf numFmtId="3" fontId="4" fillId="2" borderId="6" xfId="1" applyNumberFormat="1" applyFont="1" applyFill="1" applyBorder="1" applyAlignment="1" applyProtection="1">
      <alignment horizontal="right"/>
      <protection locked="0"/>
    </xf>
    <xf numFmtId="178" fontId="4" fillId="2" borderId="4" xfId="1" applyNumberFormat="1" applyFont="1" applyFill="1" applyBorder="1" applyAlignment="1" applyProtection="1">
      <alignment horizontal="right"/>
      <protection locked="0"/>
    </xf>
    <xf numFmtId="178" fontId="4" fillId="2" borderId="5" xfId="1" applyNumberFormat="1" applyFont="1" applyFill="1" applyBorder="1" applyProtection="1">
      <protection locked="0"/>
    </xf>
    <xf numFmtId="178" fontId="4" fillId="2" borderId="0" xfId="1" applyNumberFormat="1" applyFont="1" applyFill="1" applyBorder="1" applyAlignment="1" applyProtection="1">
      <alignment horizontal="right"/>
      <protection locked="0"/>
    </xf>
    <xf numFmtId="178" fontId="4" fillId="2" borderId="8" xfId="1" applyNumberFormat="1" applyFont="1" applyFill="1" applyBorder="1" applyAlignment="1">
      <alignment horizontal="right"/>
    </xf>
    <xf numFmtId="178" fontId="4" fillId="2" borderId="7" xfId="1" applyNumberFormat="1" applyFont="1" applyFill="1" applyBorder="1" applyAlignment="1" applyProtection="1">
      <alignment horizontal="right"/>
      <protection locked="0"/>
    </xf>
    <xf numFmtId="178" fontId="4" fillId="2" borderId="10" xfId="1" applyNumberFormat="1" applyFont="1" applyFill="1" applyBorder="1" applyAlignment="1" applyProtection="1">
      <alignment horizontal="right"/>
      <protection locked="0"/>
    </xf>
    <xf numFmtId="178" fontId="4" fillId="2" borderId="8" xfId="1" applyNumberFormat="1" applyFont="1" applyFill="1" applyBorder="1" applyAlignment="1" applyProtection="1">
      <alignment horizontal="right"/>
      <protection locked="0"/>
    </xf>
    <xf numFmtId="178" fontId="4" fillId="2" borderId="7" xfId="1" applyNumberFormat="1" applyFont="1" applyFill="1" applyBorder="1" applyProtection="1">
      <protection locked="0"/>
    </xf>
    <xf numFmtId="178" fontId="4" fillId="2" borderId="0" xfId="1" applyNumberFormat="1" applyFont="1" applyFill="1" applyBorder="1" applyAlignment="1">
      <alignment horizontal="right"/>
    </xf>
    <xf numFmtId="176" fontId="4" fillId="2" borderId="0" xfId="1" applyNumberFormat="1" applyFont="1" applyFill="1" applyBorder="1" applyProtection="1">
      <protection locked="0"/>
    </xf>
    <xf numFmtId="178" fontId="4" fillId="2" borderId="0" xfId="1" applyNumberFormat="1" applyFont="1" applyFill="1" applyBorder="1" applyProtection="1">
      <protection locked="0"/>
    </xf>
    <xf numFmtId="181" fontId="4" fillId="2" borderId="5" xfId="1" applyNumberFormat="1" applyFont="1" applyFill="1" applyBorder="1" applyProtection="1">
      <protection locked="0"/>
    </xf>
    <xf numFmtId="9" fontId="4" fillId="2" borderId="4" xfId="1" quotePrefix="1" applyNumberFormat="1" applyFont="1" applyFill="1" applyBorder="1" applyProtection="1">
      <protection locked="0"/>
    </xf>
    <xf numFmtId="3" fontId="4" fillId="2" borderId="14" xfId="1" applyNumberFormat="1" applyFont="1" applyFill="1" applyBorder="1" applyAlignment="1" applyProtection="1">
      <alignment horizontal="right"/>
      <protection locked="0"/>
    </xf>
    <xf numFmtId="3" fontId="4" fillId="2" borderId="13" xfId="1" applyNumberFormat="1" applyFont="1" applyFill="1" applyBorder="1" applyAlignment="1" applyProtection="1">
      <alignment horizontal="right"/>
      <protection locked="0"/>
    </xf>
    <xf numFmtId="181" fontId="4" fillId="2" borderId="13" xfId="1" applyNumberFormat="1" applyFont="1" applyFill="1" applyBorder="1" applyProtection="1">
      <protection locked="0"/>
    </xf>
    <xf numFmtId="181" fontId="4" fillId="2" borderId="14" xfId="1" applyNumberFormat="1" applyFont="1" applyFill="1" applyBorder="1" applyProtection="1">
      <protection locked="0"/>
    </xf>
    <xf numFmtId="2" fontId="4" fillId="2" borderId="14" xfId="1" applyNumberFormat="1" applyFont="1" applyFill="1" applyBorder="1" applyProtection="1">
      <protection locked="0"/>
    </xf>
    <xf numFmtId="9" fontId="4" fillId="2" borderId="13" xfId="1" quotePrefix="1" applyNumberFormat="1" applyFont="1" applyFill="1" applyBorder="1" applyProtection="1">
      <protection locked="0"/>
    </xf>
    <xf numFmtId="2" fontId="4" fillId="2" borderId="15" xfId="1" applyNumberFormat="1" applyFont="1" applyFill="1" applyBorder="1" applyProtection="1">
      <protection locked="0"/>
    </xf>
    <xf numFmtId="3" fontId="4" fillId="2" borderId="14" xfId="1" applyNumberFormat="1" applyFont="1" applyFill="1" applyBorder="1" applyProtection="1">
      <protection locked="0"/>
    </xf>
    <xf numFmtId="0" fontId="4" fillId="2" borderId="15" xfId="1" applyNumberFormat="1" applyFont="1" applyFill="1" applyBorder="1" applyProtection="1">
      <protection locked="0"/>
    </xf>
    <xf numFmtId="0" fontId="4" fillId="2" borderId="4" xfId="1" applyNumberFormat="1" applyFont="1" applyFill="1" applyBorder="1" applyAlignment="1" applyProtection="1">
      <alignment horizontal="left"/>
      <protection locked="0"/>
    </xf>
    <xf numFmtId="9" fontId="4" fillId="2" borderId="0" xfId="1" applyNumberFormat="1" applyFont="1" applyFill="1" applyBorder="1" applyAlignment="1" applyProtection="1">
      <protection locked="0"/>
    </xf>
    <xf numFmtId="9" fontId="4" fillId="2" borderId="15" xfId="1" applyNumberFormat="1" applyFont="1" applyFill="1" applyBorder="1" applyProtection="1">
      <protection locked="0"/>
    </xf>
    <xf numFmtId="181" fontId="4" fillId="2" borderId="12" xfId="1" applyNumberFormat="1" applyFont="1" applyFill="1" applyBorder="1" applyProtection="1">
      <protection locked="0"/>
    </xf>
    <xf numFmtId="2" fontId="4" fillId="2" borderId="11" xfId="1" applyNumberFormat="1" applyFont="1" applyFill="1" applyBorder="1" applyAlignment="1" applyProtection="1">
      <alignment horizontal="left"/>
      <protection locked="0"/>
    </xf>
    <xf numFmtId="2" fontId="4" fillId="2" borderId="16" xfId="1" applyNumberFormat="1" applyFont="1" applyFill="1" applyBorder="1" applyProtection="1">
      <protection locked="0"/>
    </xf>
    <xf numFmtId="181" fontId="4" fillId="2" borderId="7" xfId="1" applyNumberFormat="1" applyFont="1" applyFill="1" applyBorder="1" applyProtection="1">
      <protection locked="0"/>
    </xf>
    <xf numFmtId="181" fontId="4" fillId="2" borderId="8" xfId="1" applyNumberFormat="1" applyFont="1" applyFill="1" applyBorder="1" applyProtection="1">
      <protection locked="0"/>
    </xf>
    <xf numFmtId="0" fontId="4" fillId="0" borderId="0" xfId="1" applyNumberFormat="1" applyFont="1" applyProtection="1">
      <protection locked="0"/>
    </xf>
    <xf numFmtId="0" fontId="6" fillId="0" borderId="0" xfId="1" applyFont="1" applyAlignment="1" applyProtection="1">
      <alignment horizontal="centerContinuous"/>
      <protection locked="0"/>
    </xf>
    <xf numFmtId="0" fontId="4" fillId="0" borderId="0" xfId="1" applyFont="1" applyAlignment="1">
      <alignment horizontal="centerContinuous"/>
    </xf>
    <xf numFmtId="0" fontId="4" fillId="0" borderId="0" xfId="1" applyFont="1" applyProtection="1">
      <protection locked="0"/>
    </xf>
    <xf numFmtId="0" fontId="19" fillId="0" borderId="0" xfId="1" applyFont="1" applyProtection="1">
      <protection locked="0"/>
    </xf>
    <xf numFmtId="0" fontId="19" fillId="0" borderId="0" xfId="1" applyFont="1"/>
    <xf numFmtId="0" fontId="4" fillId="0" borderId="1" xfId="1" applyFont="1" applyFill="1" applyBorder="1" applyAlignment="1" applyProtection="1">
      <alignment horizontal="center"/>
      <protection locked="0"/>
    </xf>
    <xf numFmtId="0" fontId="4" fillId="0" borderId="2" xfId="1" applyFont="1" applyFill="1" applyBorder="1" applyAlignment="1" applyProtection="1">
      <alignment horizontal="center"/>
      <protection locked="0"/>
    </xf>
    <xf numFmtId="0" fontId="19" fillId="0" borderId="2" xfId="1" applyFont="1" applyFill="1" applyBorder="1" applyAlignment="1" applyProtection="1">
      <alignment horizontal="center"/>
      <protection locked="0"/>
    </xf>
    <xf numFmtId="0" fontId="19" fillId="0" borderId="18" xfId="1" applyFont="1" applyFill="1" applyBorder="1" applyAlignment="1" applyProtection="1">
      <alignment horizontal="center"/>
      <protection locked="0"/>
    </xf>
    <xf numFmtId="0" fontId="19" fillId="0" borderId="0" xfId="1" applyFont="1" applyFill="1"/>
    <xf numFmtId="0" fontId="4" fillId="0" borderId="8" xfId="1" applyFont="1" applyFill="1" applyBorder="1" applyAlignment="1" applyProtection="1">
      <alignment horizontal="center"/>
      <protection locked="0"/>
    </xf>
    <xf numFmtId="0" fontId="4" fillId="0" borderId="7" xfId="1" applyFont="1" applyFill="1" applyBorder="1" applyAlignment="1" applyProtection="1">
      <alignment horizontal="center"/>
      <protection locked="0"/>
    </xf>
    <xf numFmtId="0" fontId="19" fillId="0" borderId="7" xfId="1" applyFont="1" applyFill="1" applyBorder="1" applyAlignment="1" applyProtection="1">
      <alignment horizontal="center"/>
      <protection locked="0"/>
    </xf>
    <xf numFmtId="0" fontId="19" fillId="0" borderId="19" xfId="1" applyFont="1" applyFill="1" applyBorder="1" applyProtection="1">
      <protection locked="0"/>
    </xf>
    <xf numFmtId="0" fontId="4" fillId="0" borderId="4" xfId="1" applyFont="1" applyBorder="1" applyProtection="1">
      <protection locked="0"/>
    </xf>
    <xf numFmtId="0" fontId="4" fillId="0" borderId="4" xfId="1" applyFont="1" applyBorder="1" applyAlignment="1" applyProtection="1">
      <alignment horizontal="center"/>
      <protection locked="0"/>
    </xf>
    <xf numFmtId="3" fontId="4" fillId="0" borderId="4" xfId="1" applyNumberFormat="1" applyFont="1" applyBorder="1" applyAlignment="1" applyProtection="1">
      <alignment horizontal="center"/>
      <protection locked="0"/>
    </xf>
    <xf numFmtId="3" fontId="4" fillId="0" borderId="4" xfId="1" applyNumberFormat="1" applyFont="1" applyFill="1" applyBorder="1" applyProtection="1">
      <protection locked="0"/>
    </xf>
    <xf numFmtId="3" fontId="19" fillId="0" borderId="6" xfId="1" applyNumberFormat="1" applyFont="1" applyBorder="1" applyProtection="1">
      <protection locked="0"/>
    </xf>
    <xf numFmtId="3" fontId="19" fillId="0" borderId="0" xfId="1" applyNumberFormat="1" applyFont="1" applyProtection="1">
      <protection locked="0"/>
    </xf>
    <xf numFmtId="0" fontId="4" fillId="0" borderId="4" xfId="1" quotePrefix="1" applyFont="1" applyBorder="1" applyAlignment="1" applyProtection="1">
      <alignment horizontal="center"/>
      <protection locked="0"/>
    </xf>
    <xf numFmtId="3" fontId="4" fillId="0" borderId="12" xfId="1" applyNumberFormat="1" applyFont="1" applyBorder="1" applyProtection="1">
      <protection locked="0"/>
    </xf>
    <xf numFmtId="3" fontId="4" fillId="0" borderId="11" xfId="1" applyNumberFormat="1" applyFont="1" applyFill="1" applyBorder="1" applyProtection="1">
      <protection locked="0"/>
    </xf>
    <xf numFmtId="3" fontId="4" fillId="0" borderId="11" xfId="1" applyNumberFormat="1" applyFont="1" applyBorder="1" applyProtection="1">
      <protection locked="0"/>
    </xf>
    <xf numFmtId="0" fontId="9" fillId="0" borderId="4" xfId="1" applyFont="1" applyBorder="1" applyProtection="1">
      <protection locked="0"/>
    </xf>
    <xf numFmtId="0" fontId="9" fillId="0" borderId="4" xfId="1" applyFont="1" applyBorder="1" applyAlignment="1" applyProtection="1">
      <alignment horizontal="center"/>
      <protection locked="0"/>
    </xf>
    <xf numFmtId="3" fontId="9" fillId="0" borderId="4" xfId="1" applyNumberFormat="1" applyFont="1" applyBorder="1" applyAlignment="1" applyProtection="1">
      <alignment horizontal="right"/>
      <protection locked="0"/>
    </xf>
    <xf numFmtId="3" fontId="9" fillId="0" borderId="4" xfId="1" applyNumberFormat="1" applyFont="1" applyBorder="1" applyProtection="1">
      <protection locked="0"/>
    </xf>
    <xf numFmtId="3" fontId="9" fillId="0" borderId="5" xfId="1" applyNumberFormat="1" applyFont="1" applyBorder="1" applyProtection="1">
      <protection locked="0"/>
    </xf>
    <xf numFmtId="3" fontId="20" fillId="0" borderId="6" xfId="1" applyNumberFormat="1" applyFont="1" applyBorder="1" applyProtection="1">
      <protection locked="0"/>
    </xf>
    <xf numFmtId="0" fontId="19" fillId="0" borderId="5" xfId="1" applyFont="1" applyBorder="1" applyAlignment="1" applyProtection="1">
      <alignment horizontal="center"/>
      <protection locked="0"/>
    </xf>
    <xf numFmtId="0" fontId="19" fillId="0" borderId="5" xfId="1" applyFont="1" applyBorder="1" applyProtection="1">
      <protection locked="0"/>
    </xf>
    <xf numFmtId="1" fontId="19" fillId="0" borderId="0" xfId="1" applyNumberFormat="1" applyFont="1" applyProtection="1">
      <protection locked="0"/>
    </xf>
    <xf numFmtId="0" fontId="4" fillId="0" borderId="5" xfId="1" applyFont="1" applyBorder="1" applyProtection="1">
      <protection locked="0"/>
    </xf>
    <xf numFmtId="0" fontId="4" fillId="0" borderId="5" xfId="1" applyFont="1" applyBorder="1" applyAlignment="1" applyProtection="1">
      <alignment horizontal="center"/>
      <protection locked="0"/>
    </xf>
    <xf numFmtId="0" fontId="4" fillId="0" borderId="12" xfId="1" applyFont="1" applyBorder="1" applyProtection="1">
      <protection locked="0"/>
    </xf>
    <xf numFmtId="0" fontId="4" fillId="0" borderId="12" xfId="1" applyFont="1" applyBorder="1" applyAlignment="1" applyProtection="1">
      <alignment horizontal="center"/>
      <protection locked="0"/>
    </xf>
    <xf numFmtId="3" fontId="4" fillId="0" borderId="20" xfId="1" applyNumberFormat="1" applyFont="1" applyBorder="1" applyProtection="1">
      <protection locked="0"/>
    </xf>
    <xf numFmtId="0" fontId="19" fillId="0" borderId="12" xfId="1" applyFont="1" applyBorder="1" applyAlignment="1" applyProtection="1">
      <alignment horizontal="center"/>
      <protection locked="0"/>
    </xf>
    <xf numFmtId="3" fontId="19" fillId="0" borderId="21" xfId="1" applyNumberFormat="1" applyFont="1" applyBorder="1" applyProtection="1">
      <protection locked="0"/>
    </xf>
    <xf numFmtId="0" fontId="4" fillId="0" borderId="3" xfId="1" applyFont="1" applyBorder="1" applyProtection="1">
      <protection locked="0"/>
    </xf>
    <xf numFmtId="3" fontId="4" fillId="0" borderId="3" xfId="1" applyNumberFormat="1" applyFont="1" applyBorder="1" applyProtection="1">
      <protection locked="0"/>
    </xf>
    <xf numFmtId="0" fontId="19" fillId="0" borderId="3" xfId="1" applyFont="1" applyBorder="1" applyProtection="1">
      <protection locked="0"/>
    </xf>
    <xf numFmtId="3" fontId="19" fillId="0" borderId="3" xfId="1" applyNumberFormat="1" applyFont="1" applyBorder="1" applyProtection="1">
      <protection locked="0"/>
    </xf>
    <xf numFmtId="0" fontId="19" fillId="0" borderId="1" xfId="1" applyFont="1" applyBorder="1" applyProtection="1">
      <protection locked="0"/>
    </xf>
    <xf numFmtId="3" fontId="19" fillId="0" borderId="1" xfId="1" applyNumberFormat="1" applyFont="1" applyBorder="1" applyProtection="1">
      <protection locked="0"/>
    </xf>
    <xf numFmtId="3" fontId="19" fillId="0" borderId="2" xfId="1" applyNumberFormat="1" applyFont="1" applyBorder="1" applyProtection="1">
      <protection locked="0"/>
    </xf>
    <xf numFmtId="0" fontId="19" fillId="0" borderId="1" xfId="1" applyFont="1" applyBorder="1" applyAlignment="1" applyProtection="1">
      <alignment horizontal="center"/>
      <protection locked="0"/>
    </xf>
    <xf numFmtId="3" fontId="19" fillId="0" borderId="4" xfId="1" applyNumberFormat="1" applyFont="1" applyBorder="1" applyProtection="1">
      <protection locked="0"/>
    </xf>
    <xf numFmtId="0" fontId="19" fillId="0" borderId="4" xfId="1" applyFont="1" applyBorder="1" applyAlignment="1" applyProtection="1">
      <alignment horizontal="center"/>
      <protection locked="0"/>
    </xf>
    <xf numFmtId="3" fontId="19" fillId="0" borderId="5" xfId="1" applyNumberFormat="1" applyFont="1" applyBorder="1" applyProtection="1">
      <protection locked="0"/>
    </xf>
    <xf numFmtId="3" fontId="19" fillId="0" borderId="0" xfId="1" applyNumberFormat="1" applyFont="1" applyBorder="1" applyProtection="1">
      <protection locked="0"/>
    </xf>
    <xf numFmtId="0" fontId="19" fillId="0" borderId="22" xfId="1" applyFont="1" applyBorder="1" applyAlignment="1" applyProtection="1">
      <alignment horizontal="center"/>
      <protection locked="0"/>
    </xf>
    <xf numFmtId="3" fontId="19" fillId="0" borderId="22" xfId="1" applyNumberFormat="1" applyFont="1" applyBorder="1" applyProtection="1">
      <protection locked="0"/>
    </xf>
    <xf numFmtId="0" fontId="19" fillId="0" borderId="17" xfId="1" applyFont="1" applyBorder="1" applyAlignment="1" applyProtection="1">
      <alignment horizontal="center"/>
      <protection locked="0"/>
    </xf>
    <xf numFmtId="0" fontId="19" fillId="0" borderId="0" xfId="1" applyFont="1" applyBorder="1" applyAlignment="1" applyProtection="1">
      <alignment horizontal="center"/>
      <protection locked="0"/>
    </xf>
    <xf numFmtId="0" fontId="4" fillId="0" borderId="2" xfId="1" applyFont="1" applyBorder="1" applyAlignment="1">
      <alignment horizontal="center"/>
    </xf>
    <xf numFmtId="0" fontId="4" fillId="0" borderId="2" xfId="1" applyFont="1" applyBorder="1" applyAlignment="1">
      <alignment horizontal="center" wrapText="1"/>
    </xf>
    <xf numFmtId="0" fontId="4" fillId="0" borderId="7" xfId="1" applyFont="1" applyBorder="1" applyAlignment="1">
      <alignment horizontal="center"/>
    </xf>
    <xf numFmtId="38" fontId="9" fillId="0" borderId="2" xfId="2" applyFont="1" applyBorder="1" applyAlignment="1" applyProtection="1">
      <alignment horizontal="center"/>
      <protection locked="0"/>
    </xf>
    <xf numFmtId="38" fontId="0" fillId="0" borderId="0" xfId="2" applyFont="1"/>
    <xf numFmtId="0" fontId="4" fillId="0" borderId="5" xfId="1" applyFont="1" applyFill="1" applyBorder="1" applyAlignment="1" applyProtection="1">
      <alignment horizontal="center"/>
      <protection locked="0"/>
    </xf>
    <xf numFmtId="0" fontId="9" fillId="0" borderId="5" xfId="1" applyFont="1" applyBorder="1" applyAlignment="1" applyProtection="1">
      <alignment horizontal="center"/>
      <protection locked="0"/>
    </xf>
    <xf numFmtId="0" fontId="4" fillId="0" borderId="5" xfId="1" applyFont="1" applyBorder="1"/>
    <xf numFmtId="0" fontId="4" fillId="0" borderId="6" xfId="1" applyFont="1" applyBorder="1"/>
    <xf numFmtId="0" fontId="22" fillId="0" borderId="5" xfId="3" applyFont="1" applyBorder="1"/>
    <xf numFmtId="0" fontId="22" fillId="0" borderId="5" xfId="3" applyFont="1" applyBorder="1" applyAlignment="1">
      <alignment horizontal="left"/>
    </xf>
    <xf numFmtId="38" fontId="4" fillId="0" borderId="5" xfId="1" applyNumberFormat="1" applyFont="1" applyBorder="1"/>
    <xf numFmtId="0" fontId="22" fillId="0" borderId="7" xfId="3" applyFont="1" applyBorder="1"/>
    <xf numFmtId="0" fontId="22" fillId="0" borderId="7" xfId="3" applyFont="1" applyBorder="1" applyAlignment="1">
      <alignment horizontal="left"/>
    </xf>
    <xf numFmtId="38" fontId="4" fillId="0" borderId="7" xfId="1" applyNumberFormat="1" applyFont="1" applyBorder="1"/>
    <xf numFmtId="0" fontId="6" fillId="0" borderId="0" xfId="1" applyNumberFormat="1" applyFont="1" applyProtection="1">
      <protection locked="0"/>
    </xf>
    <xf numFmtId="0" fontId="4" fillId="0" borderId="0" xfId="1" applyFont="1" applyBorder="1" applyProtection="1">
      <protection locked="0"/>
    </xf>
    <xf numFmtId="2" fontId="22" fillId="2" borderId="0" xfId="1" applyNumberFormat="1" applyFont="1" applyFill="1" applyAlignment="1" applyProtection="1">
      <alignment horizontal="left"/>
      <protection locked="0"/>
    </xf>
    <xf numFmtId="0" fontId="4" fillId="0" borderId="17" xfId="1" applyFont="1" applyBorder="1" applyAlignment="1" applyProtection="1">
      <alignment horizontal="center"/>
      <protection locked="0"/>
    </xf>
    <xf numFmtId="2" fontId="4" fillId="2" borderId="17" xfId="1" applyNumberFormat="1" applyFont="1" applyFill="1" applyBorder="1" applyAlignment="1" applyProtection="1">
      <alignment horizontal="center"/>
      <protection locked="0"/>
    </xf>
    <xf numFmtId="3" fontId="4" fillId="0" borderId="1" xfId="1" applyNumberFormat="1" applyFont="1" applyBorder="1" applyAlignment="1" applyProtection="1">
      <alignment horizontal="center"/>
      <protection locked="0"/>
    </xf>
    <xf numFmtId="0" fontId="23" fillId="0" borderId="4" xfId="1" quotePrefix="1" applyFont="1" applyBorder="1" applyAlignment="1" applyProtection="1">
      <alignment horizontal="center"/>
      <protection locked="0"/>
    </xf>
    <xf numFmtId="183" fontId="4" fillId="2" borderId="5" xfId="1" applyNumberFormat="1" applyFont="1" applyFill="1" applyBorder="1" applyProtection="1">
      <protection locked="0"/>
    </xf>
    <xf numFmtId="3" fontId="4" fillId="0" borderId="5" xfId="1" applyNumberFormat="1" applyFont="1" applyBorder="1" applyAlignment="1" applyProtection="1">
      <alignment horizontal="center"/>
      <protection locked="0"/>
    </xf>
    <xf numFmtId="0" fontId="24" fillId="0" borderId="13" xfId="1" applyFont="1" applyBorder="1" applyAlignment="1" applyProtection="1">
      <alignment horizontal="center"/>
      <protection locked="0"/>
    </xf>
    <xf numFmtId="3" fontId="4" fillId="0" borderId="4" xfId="1" applyNumberFormat="1" applyFont="1" applyBorder="1" applyAlignment="1" applyProtection="1">
      <alignment horizontal="right"/>
      <protection locked="0"/>
    </xf>
    <xf numFmtId="183" fontId="4" fillId="2" borderId="4" xfId="1" applyNumberFormat="1" applyFont="1" applyFill="1" applyBorder="1" applyProtection="1">
      <protection locked="0"/>
    </xf>
    <xf numFmtId="183" fontId="4" fillId="2" borderId="5" xfId="1" applyNumberFormat="1" applyFont="1" applyFill="1" applyBorder="1" applyAlignment="1">
      <alignment horizontal="right"/>
    </xf>
    <xf numFmtId="0" fontId="4" fillId="2" borderId="5" xfId="1" applyFont="1" applyFill="1" applyBorder="1" applyAlignment="1" applyProtection="1">
      <alignment horizontal="center"/>
      <protection locked="0"/>
    </xf>
    <xf numFmtId="3" fontId="4" fillId="0" borderId="5" xfId="1" applyNumberFormat="1" applyFont="1" applyBorder="1" applyAlignment="1" applyProtection="1">
      <alignment horizontal="right"/>
      <protection locked="0"/>
    </xf>
    <xf numFmtId="183" fontId="4" fillId="2" borderId="3" xfId="1" applyNumberFormat="1" applyFont="1" applyFill="1" applyBorder="1" applyProtection="1">
      <protection locked="0"/>
    </xf>
    <xf numFmtId="183" fontId="4" fillId="2" borderId="7" xfId="1" applyNumberFormat="1" applyFont="1" applyFill="1" applyBorder="1" applyProtection="1">
      <protection locked="0"/>
    </xf>
    <xf numFmtId="2" fontId="4" fillId="0" borderId="0" xfId="1" applyNumberFormat="1" applyFont="1" applyAlignment="1" applyProtection="1">
      <protection locked="0"/>
    </xf>
    <xf numFmtId="3" fontId="9" fillId="2" borderId="4" xfId="1" applyNumberFormat="1" applyFont="1" applyFill="1" applyBorder="1" applyAlignment="1" applyProtection="1">
      <alignment horizontal="right"/>
      <protection locked="0"/>
    </xf>
    <xf numFmtId="0" fontId="19" fillId="0" borderId="0" xfId="1" applyNumberFormat="1" applyFont="1" applyProtection="1">
      <protection locked="0"/>
    </xf>
    <xf numFmtId="0" fontId="19" fillId="0" borderId="1" xfId="1" applyNumberFormat="1" applyFont="1" applyBorder="1" applyProtection="1">
      <protection locked="0"/>
    </xf>
    <xf numFmtId="0" fontId="25" fillId="0" borderId="1" xfId="1" applyNumberFormat="1" applyFont="1" applyBorder="1" applyAlignment="1" applyProtection="1">
      <protection locked="0"/>
    </xf>
    <xf numFmtId="0" fontId="19" fillId="0" borderId="3" xfId="1" applyNumberFormat="1" applyFont="1" applyBorder="1" applyAlignment="1" applyProtection="1">
      <alignment horizontal="center"/>
      <protection locked="0"/>
    </xf>
    <xf numFmtId="0" fontId="19" fillId="0" borderId="3" xfId="1" applyNumberFormat="1" applyFont="1" applyBorder="1" applyAlignment="1" applyProtection="1">
      <protection locked="0"/>
    </xf>
    <xf numFmtId="0" fontId="19" fillId="0" borderId="23" xfId="1" applyNumberFormat="1" applyFont="1" applyBorder="1" applyAlignment="1" applyProtection="1">
      <alignment horizontal="center"/>
      <protection locked="0"/>
    </xf>
    <xf numFmtId="0" fontId="19" fillId="0" borderId="3" xfId="1" applyNumberFormat="1" applyFont="1" applyBorder="1" applyProtection="1">
      <protection locked="0"/>
    </xf>
    <xf numFmtId="0" fontId="19" fillId="0" borderId="4" xfId="1" applyNumberFormat="1" applyFont="1" applyBorder="1" applyProtection="1">
      <protection locked="0"/>
    </xf>
    <xf numFmtId="0" fontId="19" fillId="0" borderId="1" xfId="1" applyNumberFormat="1" applyFont="1" applyBorder="1" applyAlignment="1" applyProtection="1">
      <protection locked="0"/>
    </xf>
    <xf numFmtId="0" fontId="19" fillId="0" borderId="24" xfId="1" applyNumberFormat="1" applyFont="1" applyBorder="1" applyProtection="1">
      <protection locked="0"/>
    </xf>
    <xf numFmtId="0" fontId="19" fillId="0" borderId="4" xfId="1" applyNumberFormat="1" applyFont="1" applyFill="1" applyBorder="1" applyAlignment="1" applyProtection="1">
      <alignment horizontal="center"/>
      <protection locked="0"/>
    </xf>
    <xf numFmtId="0" fontId="19" fillId="0" borderId="1" xfId="1" applyNumberFormat="1" applyFont="1" applyFill="1" applyBorder="1" applyAlignment="1" applyProtection="1">
      <alignment horizontal="center"/>
      <protection locked="0"/>
    </xf>
    <xf numFmtId="0" fontId="19" fillId="0" borderId="2" xfId="1" applyNumberFormat="1" applyFont="1" applyFill="1" applyBorder="1" applyAlignment="1" applyProtection="1">
      <alignment horizontal="center"/>
      <protection locked="0"/>
    </xf>
    <xf numFmtId="0" fontId="19" fillId="0" borderId="4" xfId="1" applyNumberFormat="1" applyFont="1" applyFill="1" applyBorder="1" applyProtection="1">
      <protection locked="0"/>
    </xf>
    <xf numFmtId="0" fontId="26" fillId="0" borderId="1" xfId="1" applyNumberFormat="1" applyFont="1" applyFill="1" applyBorder="1" applyAlignment="1" applyProtection="1">
      <alignment horizontal="center"/>
      <protection locked="0"/>
    </xf>
    <xf numFmtId="0" fontId="19" fillId="0" borderId="1" xfId="1" applyNumberFormat="1" applyFont="1" applyFill="1" applyBorder="1" applyAlignment="1" applyProtection="1">
      <alignment horizontal="center" shrinkToFit="1"/>
      <protection locked="0"/>
    </xf>
    <xf numFmtId="0" fontId="19" fillId="0" borderId="25" xfId="1" applyNumberFormat="1" applyFont="1" applyFill="1" applyBorder="1" applyAlignment="1" applyProtection="1">
      <alignment horizontal="center"/>
      <protection locked="0"/>
    </xf>
    <xf numFmtId="0" fontId="19" fillId="0" borderId="8" xfId="1" applyNumberFormat="1" applyFont="1" applyFill="1" applyBorder="1" applyProtection="1">
      <protection locked="0"/>
    </xf>
    <xf numFmtId="0" fontId="19" fillId="0" borderId="8" xfId="1" applyNumberFormat="1" applyFont="1" applyFill="1" applyBorder="1" applyAlignment="1" applyProtection="1">
      <alignment horizontal="center"/>
      <protection locked="0"/>
    </xf>
    <xf numFmtId="0" fontId="19" fillId="0" borderId="7" xfId="1" applyNumberFormat="1" applyFont="1" applyFill="1" applyBorder="1" applyAlignment="1" applyProtection="1">
      <alignment horizontal="center"/>
      <protection locked="0"/>
    </xf>
    <xf numFmtId="0" fontId="19" fillId="0" borderId="8" xfId="1" applyNumberFormat="1" applyFont="1" applyFill="1" applyBorder="1" applyAlignment="1" applyProtection="1">
      <alignment horizontal="center" shrinkToFit="1"/>
      <protection locked="0"/>
    </xf>
    <xf numFmtId="0" fontId="19" fillId="0" borderId="26" xfId="1" applyNumberFormat="1" applyFont="1" applyFill="1" applyBorder="1" applyAlignment="1" applyProtection="1">
      <alignment horizontal="center"/>
      <protection locked="0"/>
    </xf>
    <xf numFmtId="3" fontId="19" fillId="0" borderId="4" xfId="1" applyNumberFormat="1" applyFont="1" applyBorder="1" applyAlignment="1" applyProtection="1">
      <alignment horizontal="center"/>
      <protection locked="0"/>
    </xf>
    <xf numFmtId="3" fontId="19" fillId="0" borderId="25" xfId="1" applyNumberFormat="1" applyFont="1" applyBorder="1" applyProtection="1">
      <protection locked="0"/>
    </xf>
    <xf numFmtId="3" fontId="19" fillId="0" borderId="11" xfId="1" applyNumberFormat="1" applyFont="1" applyBorder="1" applyProtection="1">
      <protection locked="0"/>
    </xf>
    <xf numFmtId="3" fontId="19" fillId="0" borderId="12" xfId="1" applyNumberFormat="1" applyFont="1" applyBorder="1" applyProtection="1">
      <protection locked="0"/>
    </xf>
    <xf numFmtId="0" fontId="20" fillId="0" borderId="4" xfId="1" applyNumberFormat="1" applyFont="1" applyBorder="1" applyProtection="1">
      <protection locked="0"/>
    </xf>
    <xf numFmtId="3" fontId="20" fillId="0" borderId="5" xfId="1" applyNumberFormat="1" applyFont="1" applyBorder="1" applyProtection="1">
      <protection locked="0"/>
    </xf>
    <xf numFmtId="3" fontId="20" fillId="0" borderId="25" xfId="1" applyNumberFormat="1" applyFont="1" applyBorder="1" applyProtection="1">
      <protection locked="0"/>
    </xf>
    <xf numFmtId="0" fontId="19" fillId="0" borderId="4" xfId="1" applyNumberFormat="1" applyFont="1" applyBorder="1" applyAlignment="1" applyProtection="1">
      <alignment horizontal="center"/>
      <protection locked="0"/>
    </xf>
    <xf numFmtId="0" fontId="19" fillId="0" borderId="4" xfId="1" applyFont="1" applyBorder="1" applyProtection="1">
      <protection locked="0"/>
    </xf>
    <xf numFmtId="0" fontId="19" fillId="0" borderId="7" xfId="1" applyFont="1" applyBorder="1" applyProtection="1">
      <protection locked="0"/>
    </xf>
    <xf numFmtId="0" fontId="19" fillId="0" borderId="11" xfId="1" applyFont="1" applyBorder="1" applyAlignment="1" applyProtection="1">
      <alignment horizontal="center"/>
      <protection locked="0"/>
    </xf>
    <xf numFmtId="3" fontId="19" fillId="0" borderId="27" xfId="1" applyNumberFormat="1" applyFont="1" applyBorder="1" applyProtection="1">
      <protection locked="0"/>
    </xf>
    <xf numFmtId="0" fontId="19" fillId="0" borderId="2" xfId="1" applyNumberFormat="1" applyFont="1" applyBorder="1" applyProtection="1">
      <protection locked="0"/>
    </xf>
    <xf numFmtId="3" fontId="4" fillId="0" borderId="0" xfId="1" applyNumberFormat="1" applyProtection="1">
      <protection locked="0"/>
    </xf>
    <xf numFmtId="0" fontId="16" fillId="0" borderId="2" xfId="1" applyFont="1" applyFill="1" applyBorder="1" applyAlignment="1" applyProtection="1">
      <alignment horizontal="center"/>
      <protection locked="0"/>
    </xf>
    <xf numFmtId="0" fontId="16" fillId="0" borderId="2" xfId="1" applyFont="1" applyBorder="1" applyAlignment="1">
      <alignment horizontal="center"/>
    </xf>
    <xf numFmtId="0" fontId="16" fillId="0" borderId="2" xfId="1" applyFont="1" applyBorder="1" applyAlignment="1">
      <alignment horizontal="center" wrapText="1"/>
    </xf>
    <xf numFmtId="0" fontId="16" fillId="0" borderId="1" xfId="1" applyFont="1" applyBorder="1" applyAlignment="1">
      <alignment horizontal="center"/>
    </xf>
    <xf numFmtId="0" fontId="16" fillId="0" borderId="7" xfId="1" applyFont="1" applyFill="1" applyBorder="1" applyAlignment="1" applyProtection="1">
      <alignment horizontal="center"/>
      <protection locked="0"/>
    </xf>
    <xf numFmtId="0" fontId="16" fillId="0" borderId="7" xfId="1" applyFont="1" applyBorder="1" applyAlignment="1">
      <alignment horizontal="center"/>
    </xf>
    <xf numFmtId="38" fontId="19" fillId="0" borderId="0" xfId="2" applyFont="1"/>
    <xf numFmtId="0" fontId="4" fillId="0" borderId="0" xfId="1" applyBorder="1"/>
    <xf numFmtId="38" fontId="19" fillId="0" borderId="6" xfId="2" applyFont="1" applyBorder="1"/>
    <xf numFmtId="38" fontId="19" fillId="0" borderId="19" xfId="2" applyFont="1" applyBorder="1"/>
    <xf numFmtId="0" fontId="19" fillId="0" borderId="0" xfId="1" applyNumberFormat="1" applyFont="1" applyBorder="1" applyProtection="1">
      <protection locked="0"/>
    </xf>
    <xf numFmtId="0" fontId="19" fillId="0" borderId="0" xfId="1" applyNumberFormat="1" applyFont="1" applyFill="1" applyBorder="1" applyProtection="1">
      <protection locked="0"/>
    </xf>
    <xf numFmtId="0" fontId="19" fillId="0" borderId="4" xfId="1" quotePrefix="1" applyFont="1" applyBorder="1" applyAlignment="1" applyProtection="1">
      <alignment horizontal="center"/>
      <protection locked="0"/>
    </xf>
    <xf numFmtId="0" fontId="20" fillId="0" borderId="13" xfId="1" applyFont="1" applyBorder="1" applyAlignment="1" applyProtection="1">
      <alignment horizontal="center"/>
      <protection locked="0"/>
    </xf>
    <xf numFmtId="3" fontId="20" fillId="0" borderId="14" xfId="1" applyNumberFormat="1" applyFont="1" applyBorder="1" applyProtection="1">
      <protection locked="0"/>
    </xf>
    <xf numFmtId="3" fontId="20" fillId="0" borderId="4" xfId="1" applyNumberFormat="1" applyFont="1" applyBorder="1" applyProtection="1">
      <protection locked="0"/>
    </xf>
    <xf numFmtId="3" fontId="20" fillId="0" borderId="13" xfId="1" applyNumberFormat="1" applyFont="1" applyBorder="1" applyProtection="1">
      <protection locked="0"/>
    </xf>
    <xf numFmtId="3" fontId="19" fillId="0" borderId="8" xfId="1" applyNumberFormat="1" applyFont="1" applyBorder="1" applyProtection="1">
      <protection locked="0"/>
    </xf>
    <xf numFmtId="3" fontId="19" fillId="0" borderId="7" xfId="1" applyNumberFormat="1" applyFont="1" applyBorder="1" applyProtection="1">
      <protection locked="0"/>
    </xf>
    <xf numFmtId="3" fontId="19" fillId="0" borderId="20" xfId="1" applyNumberFormat="1" applyFont="1" applyBorder="1" applyProtection="1">
      <protection locked="0"/>
    </xf>
    <xf numFmtId="0" fontId="4" fillId="0" borderId="22" xfId="1" applyFont="1" applyBorder="1" applyAlignment="1"/>
    <xf numFmtId="0" fontId="4" fillId="0" borderId="23" xfId="1" applyFont="1" applyBorder="1" applyAlignment="1">
      <alignment horizontal="center"/>
    </xf>
    <xf numFmtId="0" fontId="4" fillId="0" borderId="23" xfId="1" applyFont="1" applyBorder="1" applyAlignment="1"/>
    <xf numFmtId="0" fontId="4" fillId="0" borderId="28" xfId="1" applyFont="1" applyBorder="1" applyAlignment="1"/>
    <xf numFmtId="3" fontId="4" fillId="0" borderId="22" xfId="1" applyNumberFormat="1" applyFont="1" applyBorder="1" applyProtection="1">
      <protection locked="0"/>
    </xf>
    <xf numFmtId="3" fontId="4" fillId="0" borderId="23" xfId="1" applyNumberFormat="1" applyFont="1" applyBorder="1" applyAlignment="1" applyProtection="1">
      <alignment horizontal="center"/>
      <protection locked="0"/>
    </xf>
    <xf numFmtId="3" fontId="4" fillId="0" borderId="23" xfId="1" applyNumberFormat="1" applyFont="1" applyBorder="1" applyProtection="1">
      <protection locked="0"/>
    </xf>
    <xf numFmtId="3" fontId="4" fillId="0" borderId="28" xfId="1" applyNumberFormat="1" applyFont="1" applyBorder="1" applyProtection="1">
      <protection locked="0"/>
    </xf>
    <xf numFmtId="0" fontId="4" fillId="0" borderId="8" xfId="1" applyFont="1" applyBorder="1" applyAlignment="1">
      <alignment horizontal="center"/>
    </xf>
    <xf numFmtId="38" fontId="20" fillId="0" borderId="18" xfId="2" applyFont="1" applyBorder="1"/>
    <xf numFmtId="38" fontId="20" fillId="0" borderId="2" xfId="2" applyFont="1" applyBorder="1"/>
    <xf numFmtId="38" fontId="20" fillId="0" borderId="1" xfId="2" applyFont="1" applyBorder="1"/>
    <xf numFmtId="38" fontId="20" fillId="0" borderId="3" xfId="2" applyFont="1" applyBorder="1"/>
    <xf numFmtId="0" fontId="20" fillId="0" borderId="6" xfId="1" applyFont="1" applyBorder="1"/>
    <xf numFmtId="38" fontId="19" fillId="0" borderId="5" xfId="2" applyFont="1" applyBorder="1"/>
    <xf numFmtId="38" fontId="19" fillId="0" borderId="4" xfId="2" applyFont="1" applyBorder="1"/>
    <xf numFmtId="38" fontId="19" fillId="0" borderId="0" xfId="2" applyFont="1" applyBorder="1"/>
    <xf numFmtId="38" fontId="19" fillId="0" borderId="7" xfId="2" applyFont="1" applyBorder="1"/>
    <xf numFmtId="38" fontId="19" fillId="0" borderId="8" xfId="2" applyFont="1" applyBorder="1"/>
    <xf numFmtId="38" fontId="19" fillId="0" borderId="10" xfId="2" applyFont="1" applyBorder="1"/>
    <xf numFmtId="0" fontId="6" fillId="0" borderId="0" xfId="1" applyNumberFormat="1" applyFont="1" applyAlignment="1" applyProtection="1">
      <alignment horizontal="centerContinuous"/>
      <protection locked="0"/>
    </xf>
    <xf numFmtId="0" fontId="4" fillId="0" borderId="0" xfId="1" applyAlignment="1">
      <alignment horizontal="centerContinuous"/>
    </xf>
    <xf numFmtId="0" fontId="4" fillId="0" borderId="1" xfId="1" applyNumberFormat="1" applyBorder="1" applyProtection="1">
      <protection locked="0"/>
    </xf>
    <xf numFmtId="0" fontId="4" fillId="0" borderId="1" xfId="1" applyNumberFormat="1" applyBorder="1" applyAlignment="1" applyProtection="1">
      <alignment horizontal="center"/>
      <protection locked="0"/>
    </xf>
    <xf numFmtId="0" fontId="4" fillId="0" borderId="4" xfId="1" applyNumberFormat="1" applyBorder="1" applyProtection="1">
      <protection locked="0"/>
    </xf>
    <xf numFmtId="0" fontId="4" fillId="0" borderId="4" xfId="1" applyNumberFormat="1" applyBorder="1" applyAlignment="1" applyProtection="1">
      <alignment horizontal="center"/>
      <protection locked="0"/>
    </xf>
    <xf numFmtId="3" fontId="4" fillId="0" borderId="4" xfId="1" applyNumberFormat="1" applyBorder="1" applyProtection="1">
      <protection locked="0"/>
    </xf>
    <xf numFmtId="0" fontId="4" fillId="0" borderId="4" xfId="1" quotePrefix="1" applyBorder="1" applyAlignment="1" applyProtection="1">
      <alignment horizontal="center"/>
      <protection locked="0"/>
    </xf>
    <xf numFmtId="3" fontId="4" fillId="0" borderId="0" xfId="1" applyNumberFormat="1" applyBorder="1" applyProtection="1">
      <protection locked="0"/>
    </xf>
    <xf numFmtId="0" fontId="4" fillId="0" borderId="0" xfId="1" applyNumberFormat="1" applyFont="1" applyAlignment="1" applyProtection="1">
      <alignment horizontal="centerContinuous"/>
      <protection locked="0"/>
    </xf>
    <xf numFmtId="0" fontId="4" fillId="0" borderId="1" xfId="1" applyNumberFormat="1" applyFont="1" applyBorder="1" applyProtection="1">
      <protection locked="0"/>
    </xf>
    <xf numFmtId="0" fontId="4" fillId="0" borderId="1" xfId="1" applyNumberFormat="1" applyFont="1" applyBorder="1" applyAlignment="1" applyProtection="1">
      <alignment horizontal="center"/>
      <protection locked="0"/>
    </xf>
    <xf numFmtId="0" fontId="4" fillId="0" borderId="1" xfId="1" applyNumberFormat="1" applyFont="1" applyBorder="1" applyAlignment="1" applyProtection="1">
      <alignment horizontal="centerContinuous"/>
      <protection locked="0"/>
    </xf>
    <xf numFmtId="0" fontId="4" fillId="0" borderId="3" xfId="1" applyNumberFormat="1" applyFont="1" applyBorder="1" applyAlignment="1" applyProtection="1">
      <alignment horizontal="centerContinuous"/>
      <protection locked="0"/>
    </xf>
    <xf numFmtId="0" fontId="4" fillId="0" borderId="2" xfId="1" applyNumberFormat="1" applyFont="1" applyBorder="1" applyAlignment="1" applyProtection="1">
      <alignment horizontal="center"/>
      <protection locked="0"/>
    </xf>
    <xf numFmtId="0" fontId="4" fillId="0" borderId="4" xfId="1" applyNumberFormat="1" applyFont="1" applyBorder="1" applyProtection="1">
      <protection locked="0"/>
    </xf>
    <xf numFmtId="0" fontId="4" fillId="0" borderId="4" xfId="1" applyNumberFormat="1" applyFont="1" applyBorder="1" applyAlignment="1" applyProtection="1">
      <alignment horizontal="center"/>
      <protection locked="0"/>
    </xf>
    <xf numFmtId="0" fontId="4" fillId="0" borderId="0" xfId="1" applyNumberFormat="1" applyFont="1" applyAlignment="1" applyProtection="1">
      <alignment horizontal="right"/>
      <protection locked="0"/>
    </xf>
    <xf numFmtId="0" fontId="4" fillId="0" borderId="5" xfId="1" applyNumberFormat="1" applyFont="1" applyBorder="1" applyAlignment="1" applyProtection="1">
      <alignment horizontal="center"/>
      <protection locked="0"/>
    </xf>
    <xf numFmtId="0" fontId="4" fillId="0" borderId="22" xfId="1" applyNumberFormat="1" applyFont="1" applyBorder="1" applyAlignment="1" applyProtection="1">
      <alignment horizontal="center"/>
      <protection locked="0"/>
    </xf>
    <xf numFmtId="0" fontId="4" fillId="0" borderId="8" xfId="1" applyNumberFormat="1" applyFont="1" applyBorder="1" applyAlignment="1" applyProtection="1">
      <alignment horizontal="center"/>
      <protection locked="0"/>
    </xf>
    <xf numFmtId="0" fontId="4" fillId="0" borderId="8" xfId="1" applyNumberFormat="1" applyFont="1" applyBorder="1" applyAlignment="1" applyProtection="1">
      <alignment horizontal="right"/>
      <protection locked="0"/>
    </xf>
    <xf numFmtId="0" fontId="4" fillId="0" borderId="7" xfId="1" applyNumberFormat="1" applyFont="1" applyBorder="1" applyAlignment="1" applyProtection="1">
      <alignment horizontal="right"/>
      <protection locked="0"/>
    </xf>
    <xf numFmtId="0" fontId="4" fillId="0" borderId="2" xfId="1" applyFont="1" applyBorder="1" applyAlignment="1" applyProtection="1">
      <alignment horizontal="center"/>
      <protection locked="0"/>
    </xf>
    <xf numFmtId="182" fontId="4" fillId="0" borderId="4" xfId="1" applyNumberFormat="1" applyFont="1" applyBorder="1" applyProtection="1">
      <protection locked="0"/>
    </xf>
    <xf numFmtId="3" fontId="4" fillId="0" borderId="0" xfId="1" applyNumberFormat="1" applyFont="1"/>
    <xf numFmtId="2" fontId="4" fillId="0" borderId="12" xfId="1" applyNumberFormat="1" applyFont="1" applyBorder="1" applyProtection="1">
      <protection locked="0"/>
    </xf>
    <xf numFmtId="3" fontId="9" fillId="0" borderId="13" xfId="1" applyNumberFormat="1" applyFont="1" applyBorder="1" applyProtection="1">
      <protection locked="0"/>
    </xf>
    <xf numFmtId="2" fontId="9" fillId="0" borderId="5" xfId="1" applyNumberFormat="1" applyFont="1" applyBorder="1" applyProtection="1">
      <protection locked="0"/>
    </xf>
    <xf numFmtId="0" fontId="4" fillId="0" borderId="4" xfId="1" quotePrefix="1" applyNumberFormat="1" applyFont="1" applyBorder="1" applyAlignment="1" applyProtection="1">
      <alignment horizontal="center"/>
      <protection locked="0"/>
    </xf>
    <xf numFmtId="0" fontId="4" fillId="0" borderId="5" xfId="1" applyNumberFormat="1" applyFont="1" applyBorder="1" applyProtection="1">
      <protection locked="0"/>
    </xf>
    <xf numFmtId="0" fontId="4" fillId="0" borderId="3" xfId="1" applyNumberFormat="1" applyFont="1" applyBorder="1" applyProtection="1">
      <protection locked="0"/>
    </xf>
    <xf numFmtId="0" fontId="4" fillId="0" borderId="0" xfId="1" applyNumberFormat="1" applyFont="1" applyAlignment="1" applyProtection="1">
      <alignment horizontal="left"/>
      <protection locked="0"/>
    </xf>
    <xf numFmtId="0" fontId="4" fillId="0" borderId="0" xfId="1" applyNumberFormat="1" applyFont="1" applyBorder="1" applyProtection="1">
      <protection locked="0"/>
    </xf>
    <xf numFmtId="0" fontId="4" fillId="0" borderId="0" xfId="1" applyNumberFormat="1" applyFont="1" applyBorder="1" applyAlignment="1" applyProtection="1">
      <alignment horizontal="center"/>
      <protection locked="0"/>
    </xf>
    <xf numFmtId="0" fontId="4" fillId="0" borderId="0" xfId="4" applyNumberFormat="1" applyFont="1" applyProtection="1">
      <alignment vertical="center"/>
      <protection locked="0"/>
    </xf>
    <xf numFmtId="0" fontId="6" fillId="2" borderId="0" xfId="4" applyNumberFormat="1" applyFont="1" applyFill="1" applyProtection="1">
      <alignment vertical="center"/>
      <protection locked="0"/>
    </xf>
    <xf numFmtId="0" fontId="4" fillId="2" borderId="0" xfId="4" applyFont="1" applyFill="1">
      <alignment vertical="center"/>
    </xf>
    <xf numFmtId="0" fontId="4" fillId="2" borderId="0" xfId="4" applyNumberFormat="1" applyFont="1" applyFill="1" applyProtection="1">
      <alignment vertical="center"/>
      <protection locked="0"/>
    </xf>
    <xf numFmtId="0" fontId="4" fillId="0" borderId="0" xfId="4" applyFont="1">
      <alignment vertical="center"/>
    </xf>
    <xf numFmtId="0" fontId="4" fillId="0" borderId="1" xfId="4" applyNumberFormat="1" applyFont="1" applyBorder="1" applyProtection="1">
      <alignment vertical="center"/>
      <protection locked="0"/>
    </xf>
    <xf numFmtId="0" fontId="4" fillId="0" borderId="1" xfId="4" applyNumberFormat="1" applyFont="1" applyBorder="1" applyAlignment="1" applyProtection="1">
      <alignment horizontal="center"/>
      <protection locked="0"/>
    </xf>
    <xf numFmtId="0" fontId="4" fillId="2" borderId="1" xfId="4" applyNumberFormat="1" applyFont="1" applyFill="1" applyBorder="1" applyAlignment="1" applyProtection="1">
      <alignment horizontal="centerContinuous"/>
      <protection locked="0"/>
    </xf>
    <xf numFmtId="0" fontId="4" fillId="2" borderId="3" xfId="4" applyNumberFormat="1" applyFont="1" applyFill="1" applyBorder="1" applyAlignment="1" applyProtection="1">
      <alignment horizontal="centerContinuous"/>
      <protection locked="0"/>
    </xf>
    <xf numFmtId="0" fontId="4" fillId="2" borderId="22" xfId="4" quotePrefix="1" applyNumberFormat="1" applyFont="1" applyFill="1" applyBorder="1" applyAlignment="1" applyProtection="1">
      <alignment horizontal="centerContinuous"/>
      <protection locked="0"/>
    </xf>
    <xf numFmtId="0" fontId="4" fillId="2" borderId="18" xfId="4" applyNumberFormat="1" applyFont="1" applyFill="1" applyBorder="1" applyAlignment="1" applyProtection="1">
      <alignment horizontal="centerContinuous"/>
      <protection locked="0"/>
    </xf>
    <xf numFmtId="0" fontId="4" fillId="0" borderId="4" xfId="4" applyNumberFormat="1" applyFont="1" applyBorder="1" applyProtection="1">
      <alignment vertical="center"/>
      <protection locked="0"/>
    </xf>
    <xf numFmtId="0" fontId="4" fillId="0" borderId="4" xfId="4" applyNumberFormat="1" applyFont="1" applyBorder="1" applyAlignment="1" applyProtection="1">
      <alignment horizontal="center"/>
      <protection locked="0"/>
    </xf>
    <xf numFmtId="0" fontId="4" fillId="0" borderId="1" xfId="4" applyNumberFormat="1" applyFont="1" applyFill="1" applyBorder="1" applyAlignment="1" applyProtection="1">
      <alignment horizontal="center"/>
      <protection locked="0"/>
    </xf>
    <xf numFmtId="0" fontId="4" fillId="2" borderId="1" xfId="4" applyNumberFormat="1" applyFont="1" applyFill="1" applyBorder="1" applyAlignment="1" applyProtection="1">
      <alignment horizontal="center"/>
      <protection locked="0"/>
    </xf>
    <xf numFmtId="0" fontId="4" fillId="0" borderId="2" xfId="4" applyNumberFormat="1" applyFont="1" applyFill="1" applyBorder="1" applyAlignment="1" applyProtection="1">
      <alignment horizontal="center"/>
      <protection locked="0"/>
    </xf>
    <xf numFmtId="0" fontId="4" fillId="0" borderId="25" xfId="4" applyNumberFormat="1" applyFont="1" applyBorder="1" applyProtection="1">
      <alignment vertical="center"/>
      <protection locked="0"/>
    </xf>
    <xf numFmtId="0" fontId="4" fillId="2" borderId="1" xfId="4" applyNumberFormat="1" applyFont="1" applyFill="1" applyBorder="1" applyAlignment="1" applyProtection="1">
      <alignment horizontal="right"/>
      <protection locked="0"/>
    </xf>
    <xf numFmtId="0" fontId="4" fillId="2" borderId="2" xfId="4" applyNumberFormat="1" applyFont="1" applyFill="1" applyBorder="1" applyAlignment="1" applyProtection="1">
      <alignment horizontal="right"/>
      <protection locked="0"/>
    </xf>
    <xf numFmtId="0" fontId="4" fillId="0" borderId="5" xfId="4" applyFont="1" applyBorder="1" applyAlignment="1" applyProtection="1">
      <alignment horizontal="center"/>
      <protection locked="0"/>
    </xf>
    <xf numFmtId="3" fontId="4" fillId="2" borderId="4" xfId="4" applyNumberFormat="1" applyFont="1" applyFill="1" applyBorder="1" applyProtection="1">
      <alignment vertical="center"/>
      <protection locked="0"/>
    </xf>
    <xf numFmtId="3" fontId="4" fillId="2" borderId="5" xfId="4" applyNumberFormat="1" applyFont="1" applyFill="1" applyBorder="1" applyProtection="1">
      <alignment vertical="center"/>
      <protection locked="0"/>
    </xf>
    <xf numFmtId="3" fontId="4" fillId="2" borderId="4" xfId="4" applyNumberFormat="1" applyFont="1" applyFill="1" applyBorder="1" applyAlignment="1" applyProtection="1">
      <alignment horizontal="right"/>
      <protection locked="0"/>
    </xf>
    <xf numFmtId="3" fontId="4" fillId="0" borderId="25" xfId="4" applyNumberFormat="1" applyFont="1" applyBorder="1" applyProtection="1">
      <alignment vertical="center"/>
      <protection locked="0"/>
    </xf>
    <xf numFmtId="3" fontId="4" fillId="0" borderId="4" xfId="4" applyNumberFormat="1" applyFont="1" applyBorder="1" applyProtection="1">
      <alignment vertical="center"/>
      <protection locked="0"/>
    </xf>
    <xf numFmtId="3" fontId="4" fillId="0" borderId="0" xfId="4" applyNumberFormat="1" applyFont="1" applyProtection="1">
      <alignment vertical="center"/>
      <protection locked="0"/>
    </xf>
    <xf numFmtId="0" fontId="4" fillId="0" borderId="5" xfId="4" quotePrefix="1" applyFont="1" applyBorder="1" applyAlignment="1" applyProtection="1">
      <alignment horizontal="center"/>
      <protection locked="0"/>
    </xf>
    <xf numFmtId="0" fontId="4" fillId="0" borderId="5" xfId="4" applyFont="1" applyBorder="1">
      <alignment vertical="center"/>
    </xf>
    <xf numFmtId="0" fontId="4" fillId="0" borderId="4" xfId="4" applyFont="1" applyBorder="1">
      <alignment vertical="center"/>
    </xf>
    <xf numFmtId="3" fontId="4" fillId="2" borderId="12" xfId="4" applyNumberFormat="1" applyFont="1" applyFill="1" applyBorder="1" applyProtection="1">
      <alignment vertical="center"/>
      <protection locked="0"/>
    </xf>
    <xf numFmtId="0" fontId="20" fillId="0" borderId="13" xfId="4" applyNumberFormat="1" applyFont="1" applyBorder="1" applyAlignment="1" applyProtection="1">
      <alignment horizontal="center"/>
      <protection locked="0"/>
    </xf>
    <xf numFmtId="0" fontId="4" fillId="0" borderId="4" xfId="4" quotePrefix="1" applyNumberFormat="1" applyFont="1" applyBorder="1" applyAlignment="1" applyProtection="1">
      <alignment horizontal="center"/>
      <protection locked="0"/>
    </xf>
    <xf numFmtId="3" fontId="22" fillId="0" borderId="5" xfId="4" applyNumberFormat="1" applyFont="1" applyBorder="1">
      <alignment vertical="center"/>
    </xf>
    <xf numFmtId="3" fontId="4" fillId="0" borderId="0" xfId="4" applyNumberFormat="1" applyFont="1" applyBorder="1" applyProtection="1">
      <alignment vertical="center"/>
      <protection locked="0"/>
    </xf>
    <xf numFmtId="0" fontId="4" fillId="0" borderId="0" xfId="4" applyFont="1" applyBorder="1">
      <alignment vertical="center"/>
    </xf>
    <xf numFmtId="0" fontId="4" fillId="0" borderId="5" xfId="4" applyNumberFormat="1" applyFont="1" applyBorder="1" applyProtection="1">
      <alignment vertical="center"/>
      <protection locked="0"/>
    </xf>
    <xf numFmtId="0" fontId="4" fillId="0" borderId="5" xfId="4" applyNumberFormat="1" applyFont="1" applyBorder="1" applyAlignment="1" applyProtection="1">
      <alignment horizontal="center"/>
      <protection locked="0"/>
    </xf>
    <xf numFmtId="3" fontId="4" fillId="0" borderId="10" xfId="4" applyNumberFormat="1" applyFont="1" applyBorder="1" applyProtection="1">
      <alignment vertical="center"/>
      <protection locked="0"/>
    </xf>
    <xf numFmtId="0" fontId="4" fillId="0" borderId="10" xfId="4" applyFont="1" applyBorder="1">
      <alignment vertical="center"/>
    </xf>
    <xf numFmtId="0" fontId="4" fillId="0" borderId="11" xfId="4" applyNumberFormat="1" applyFont="1" applyBorder="1" applyProtection="1">
      <alignment vertical="center"/>
      <protection locked="0"/>
    </xf>
    <xf numFmtId="0" fontId="4" fillId="0" borderId="12" xfId="4" applyNumberFormat="1" applyFont="1" applyBorder="1" applyAlignment="1" applyProtection="1">
      <alignment horizontal="center"/>
      <protection locked="0"/>
    </xf>
    <xf numFmtId="3" fontId="22" fillId="0" borderId="12" xfId="4" applyNumberFormat="1" applyFont="1" applyBorder="1">
      <alignment vertical="center"/>
    </xf>
    <xf numFmtId="0" fontId="4" fillId="0" borderId="3" xfId="4" applyNumberFormat="1" applyFont="1" applyBorder="1" applyProtection="1">
      <alignment vertical="center"/>
      <protection locked="0"/>
    </xf>
    <xf numFmtId="3" fontId="4" fillId="2" borderId="3" xfId="4" applyNumberFormat="1" applyFont="1" applyFill="1" applyBorder="1" applyProtection="1">
      <alignment vertical="center"/>
      <protection locked="0"/>
    </xf>
    <xf numFmtId="3" fontId="4" fillId="2" borderId="3" xfId="4" applyNumberFormat="1" applyFont="1" applyFill="1" applyBorder="1" applyAlignment="1" applyProtection="1">
      <protection locked="0"/>
    </xf>
    <xf numFmtId="0" fontId="12" fillId="2" borderId="3" xfId="4" applyFill="1" applyBorder="1" applyAlignment="1"/>
    <xf numFmtId="0" fontId="4" fillId="0" borderId="0" xfId="4" applyNumberFormat="1" applyFont="1" applyBorder="1" applyProtection="1">
      <alignment vertical="center"/>
      <protection locked="0"/>
    </xf>
    <xf numFmtId="3" fontId="4" fillId="2" borderId="0" xfId="4" applyNumberFormat="1" applyFont="1" applyFill="1" applyBorder="1" applyProtection="1">
      <alignment vertical="center"/>
      <protection locked="0"/>
    </xf>
    <xf numFmtId="0" fontId="22" fillId="2" borderId="0" xfId="4" applyFont="1" applyFill="1" applyAlignment="1"/>
    <xf numFmtId="0" fontId="12" fillId="2" borderId="0" xfId="4" applyFill="1" applyAlignment="1"/>
    <xf numFmtId="3" fontId="4" fillId="2" borderId="0" xfId="4" applyNumberFormat="1" applyFont="1" applyFill="1" applyProtection="1">
      <alignment vertical="center"/>
      <protection locked="0"/>
    </xf>
    <xf numFmtId="3" fontId="4" fillId="2" borderId="0" xfId="4" applyNumberFormat="1" applyFont="1" applyFill="1">
      <alignment vertical="center"/>
    </xf>
    <xf numFmtId="1" fontId="4" fillId="2" borderId="0" xfId="4" applyNumberFormat="1" applyFont="1" applyFill="1" applyProtection="1">
      <alignment vertical="center"/>
      <protection locked="0"/>
    </xf>
    <xf numFmtId="3" fontId="9" fillId="2" borderId="13" xfId="4" applyNumberFormat="1" applyFont="1" applyFill="1" applyBorder="1" applyProtection="1">
      <alignment vertical="center"/>
      <protection locked="0"/>
    </xf>
    <xf numFmtId="3" fontId="9" fillId="2" borderId="14" xfId="4" applyNumberFormat="1" applyFont="1" applyFill="1" applyBorder="1" applyProtection="1">
      <alignment vertical="center"/>
      <protection locked="0"/>
    </xf>
    <xf numFmtId="3" fontId="4" fillId="2" borderId="11" xfId="4" applyNumberFormat="1" applyFont="1" applyFill="1" applyBorder="1" applyProtection="1">
      <alignment vertical="center"/>
      <protection locked="0"/>
    </xf>
    <xf numFmtId="0" fontId="22" fillId="0" borderId="0" xfId="4" applyNumberFormat="1" applyFont="1" applyProtection="1">
      <alignment vertical="center"/>
      <protection locked="0"/>
    </xf>
    <xf numFmtId="0" fontId="22" fillId="0" borderId="0" xfId="4" applyFont="1">
      <alignment vertical="center"/>
    </xf>
    <xf numFmtId="0" fontId="22" fillId="2" borderId="0" xfId="4" applyFont="1" applyFill="1">
      <alignment vertical="center"/>
    </xf>
    <xf numFmtId="0" fontId="22" fillId="2" borderId="0" xfId="4" applyNumberFormat="1" applyFont="1" applyFill="1" applyProtection="1">
      <alignment vertical="center"/>
      <protection locked="0"/>
    </xf>
    <xf numFmtId="0" fontId="22" fillId="0" borderId="0" xfId="4" applyNumberFormat="1" applyFont="1" applyFill="1" applyProtection="1">
      <alignment vertical="center"/>
      <protection locked="0"/>
    </xf>
    <xf numFmtId="0" fontId="22" fillId="0" borderId="1" xfId="4" applyNumberFormat="1" applyFont="1" applyBorder="1" applyProtection="1">
      <alignment vertical="center"/>
      <protection locked="0"/>
    </xf>
    <xf numFmtId="0" fontId="22" fillId="2" borderId="1" xfId="4" applyNumberFormat="1" applyFont="1" applyFill="1" applyBorder="1" applyProtection="1">
      <alignment vertical="center"/>
      <protection locked="0"/>
    </xf>
    <xf numFmtId="0" fontId="22" fillId="2" borderId="3" xfId="4" applyNumberFormat="1" applyFont="1" applyFill="1" applyBorder="1" applyProtection="1">
      <alignment vertical="center"/>
      <protection locked="0"/>
    </xf>
    <xf numFmtId="0" fontId="22" fillId="2" borderId="1" xfId="4" applyNumberFormat="1" applyFont="1" applyFill="1" applyBorder="1" applyAlignment="1" applyProtection="1">
      <alignment horizontal="centerContinuous"/>
      <protection locked="0"/>
    </xf>
    <xf numFmtId="0" fontId="22" fillId="2" borderId="3" xfId="4" applyNumberFormat="1" applyFont="1" applyFill="1" applyBorder="1" applyAlignment="1" applyProtection="1">
      <alignment horizontal="centerContinuous"/>
      <protection locked="0"/>
    </xf>
    <xf numFmtId="0" fontId="22" fillId="2" borderId="23" xfId="4" applyNumberFormat="1" applyFont="1" applyFill="1" applyBorder="1" applyAlignment="1" applyProtection="1">
      <alignment horizontal="centerContinuous"/>
      <protection locked="0"/>
    </xf>
    <xf numFmtId="0" fontId="22" fillId="0" borderId="23" xfId="4" applyNumberFormat="1" applyFont="1" applyFill="1" applyBorder="1" applyAlignment="1" applyProtection="1">
      <alignment horizontal="centerContinuous"/>
      <protection locked="0"/>
    </xf>
    <xf numFmtId="0" fontId="22" fillId="0" borderId="3" xfId="4" applyNumberFormat="1" applyFont="1" applyFill="1" applyBorder="1" applyAlignment="1" applyProtection="1">
      <alignment horizontal="centerContinuous"/>
      <protection locked="0"/>
    </xf>
    <xf numFmtId="0" fontId="22" fillId="2" borderId="18" xfId="4" applyNumberFormat="1" applyFont="1" applyFill="1" applyBorder="1" applyAlignment="1" applyProtection="1">
      <alignment horizontal="centerContinuous"/>
      <protection locked="0"/>
    </xf>
    <xf numFmtId="0" fontId="22" fillId="0" borderId="4" xfId="4" applyNumberFormat="1" applyFont="1" applyBorder="1" applyAlignment="1" applyProtection="1">
      <alignment horizontal="center"/>
      <protection locked="0"/>
    </xf>
    <xf numFmtId="0" fontId="22" fillId="2" borderId="4" xfId="4" applyNumberFormat="1" applyFont="1" applyFill="1" applyBorder="1" applyAlignment="1" applyProtection="1">
      <alignment horizontal="centerContinuous"/>
      <protection locked="0"/>
    </xf>
    <xf numFmtId="0" fontId="22" fillId="2" borderId="0" xfId="4" applyNumberFormat="1" applyFont="1" applyFill="1" applyAlignment="1" applyProtection="1">
      <alignment horizontal="centerContinuous"/>
      <protection locked="0"/>
    </xf>
    <xf numFmtId="0" fontId="22" fillId="2" borderId="1" xfId="4" quotePrefix="1" applyNumberFormat="1" applyFont="1" applyFill="1" applyBorder="1" applyAlignment="1" applyProtection="1">
      <alignment horizontal="centerContinuous"/>
      <protection locked="0"/>
    </xf>
    <xf numFmtId="0" fontId="22" fillId="0" borderId="1" xfId="4" applyNumberFormat="1" applyFont="1" applyFill="1" applyBorder="1" applyAlignment="1" applyProtection="1">
      <alignment horizontal="centerContinuous"/>
      <protection locked="0"/>
    </xf>
    <xf numFmtId="0" fontId="22" fillId="0" borderId="4" xfId="4" applyNumberFormat="1" applyFont="1" applyBorder="1" applyProtection="1">
      <alignment vertical="center"/>
      <protection locked="0"/>
    </xf>
    <xf numFmtId="0" fontId="22" fillId="2" borderId="1" xfId="4" applyNumberFormat="1" applyFont="1" applyFill="1" applyBorder="1" applyAlignment="1" applyProtection="1">
      <alignment horizontal="center"/>
      <protection locked="0"/>
    </xf>
    <xf numFmtId="0" fontId="22" fillId="2" borderId="2" xfId="4" applyNumberFormat="1" applyFont="1" applyFill="1" applyBorder="1" applyAlignment="1" applyProtection="1">
      <alignment horizontal="center"/>
      <protection locked="0"/>
    </xf>
    <xf numFmtId="0" fontId="22" fillId="2" borderId="1" xfId="4" applyNumberFormat="1" applyFont="1" applyFill="1" applyBorder="1" applyAlignment="1" applyProtection="1">
      <alignment horizontal="right"/>
      <protection locked="0"/>
    </xf>
    <xf numFmtId="0" fontId="22" fillId="2" borderId="2" xfId="4" applyNumberFormat="1" applyFont="1" applyFill="1" applyBorder="1" applyAlignment="1" applyProtection="1">
      <alignment horizontal="right"/>
      <protection locked="0"/>
    </xf>
    <xf numFmtId="0" fontId="22" fillId="0" borderId="1" xfId="4" applyNumberFormat="1" applyFont="1" applyFill="1" applyBorder="1" applyAlignment="1" applyProtection="1">
      <alignment horizontal="right"/>
      <protection locked="0"/>
    </xf>
    <xf numFmtId="0" fontId="22" fillId="0" borderId="5" xfId="4" applyFont="1" applyBorder="1" applyAlignment="1" applyProtection="1">
      <alignment horizontal="center"/>
      <protection locked="0"/>
    </xf>
    <xf numFmtId="3" fontId="22" fillId="2" borderId="4" xfId="4" applyNumberFormat="1" applyFont="1" applyFill="1" applyBorder="1" applyProtection="1">
      <alignment vertical="center"/>
      <protection locked="0"/>
    </xf>
    <xf numFmtId="3" fontId="22" fillId="2" borderId="5" xfId="4" applyNumberFormat="1" applyFont="1" applyFill="1" applyBorder="1" applyProtection="1">
      <alignment vertical="center"/>
      <protection locked="0"/>
    </xf>
    <xf numFmtId="3" fontId="22" fillId="0" borderId="4" xfId="4" applyNumberFormat="1" applyFont="1" applyFill="1" applyBorder="1" applyProtection="1">
      <alignment vertical="center"/>
      <protection locked="0"/>
    </xf>
    <xf numFmtId="3" fontId="22" fillId="0" borderId="4" xfId="4" applyNumberFormat="1" applyFont="1" applyBorder="1" applyProtection="1">
      <alignment vertical="center"/>
      <protection locked="0"/>
    </xf>
    <xf numFmtId="0" fontId="22" fillId="0" borderId="5" xfId="4" quotePrefix="1" applyFont="1" applyBorder="1" applyAlignment="1" applyProtection="1">
      <alignment horizontal="center"/>
      <protection locked="0"/>
    </xf>
    <xf numFmtId="3" fontId="22" fillId="2" borderId="12" xfId="4" applyNumberFormat="1" applyFont="1" applyFill="1" applyBorder="1" applyProtection="1">
      <alignment vertical="center"/>
      <protection locked="0"/>
    </xf>
    <xf numFmtId="0" fontId="19" fillId="0" borderId="4" xfId="4" applyFont="1" applyBorder="1" applyProtection="1">
      <alignment vertical="center"/>
      <protection locked="0"/>
    </xf>
    <xf numFmtId="0" fontId="19" fillId="0" borderId="4" xfId="4" applyFont="1" applyBorder="1" applyAlignment="1" applyProtection="1">
      <alignment horizontal="center"/>
      <protection locked="0"/>
    </xf>
    <xf numFmtId="0" fontId="22" fillId="0" borderId="0" xfId="4" applyFont="1" applyBorder="1">
      <alignment vertical="center"/>
    </xf>
    <xf numFmtId="0" fontId="19" fillId="0" borderId="11" xfId="4" applyFont="1" applyBorder="1" applyProtection="1">
      <alignment vertical="center"/>
      <protection locked="0"/>
    </xf>
    <xf numFmtId="0" fontId="19" fillId="0" borderId="11" xfId="4" applyFont="1" applyBorder="1" applyAlignment="1" applyProtection="1">
      <alignment horizontal="center"/>
      <protection locked="0"/>
    </xf>
    <xf numFmtId="0" fontId="19" fillId="0" borderId="8" xfId="4" applyFont="1" applyBorder="1" applyProtection="1">
      <alignment vertical="center"/>
      <protection locked="0"/>
    </xf>
    <xf numFmtId="0" fontId="19" fillId="0" borderId="8" xfId="4" applyFont="1" applyBorder="1" applyAlignment="1" applyProtection="1">
      <alignment horizontal="center"/>
      <protection locked="0"/>
    </xf>
    <xf numFmtId="3" fontId="22" fillId="0" borderId="7" xfId="4" applyNumberFormat="1" applyFont="1" applyBorder="1">
      <alignment vertical="center"/>
    </xf>
    <xf numFmtId="0" fontId="22" fillId="0" borderId="3" xfId="4" applyNumberFormat="1" applyFont="1" applyBorder="1" applyProtection="1">
      <alignment vertical="center"/>
      <protection locked="0"/>
    </xf>
    <xf numFmtId="3" fontId="22" fillId="2" borderId="3" xfId="4" applyNumberFormat="1" applyFont="1" applyFill="1" applyBorder="1" applyProtection="1">
      <alignment vertical="center"/>
      <protection locked="0"/>
    </xf>
    <xf numFmtId="0" fontId="22" fillId="0" borderId="3" xfId="4" applyNumberFormat="1" applyFont="1" applyFill="1" applyBorder="1" applyProtection="1">
      <alignment vertical="center"/>
      <protection locked="0"/>
    </xf>
    <xf numFmtId="3" fontId="22" fillId="0" borderId="0" xfId="4" applyNumberFormat="1" applyFont="1" applyProtection="1">
      <alignment vertical="center"/>
      <protection locked="0"/>
    </xf>
    <xf numFmtId="3" fontId="22" fillId="2" borderId="0" xfId="4" applyNumberFormat="1" applyFont="1" applyFill="1" applyProtection="1">
      <alignment vertical="center"/>
      <protection locked="0"/>
    </xf>
    <xf numFmtId="3" fontId="22" fillId="0" borderId="0" xfId="4" applyNumberFormat="1" applyFont="1" applyFill="1" applyProtection="1">
      <alignment vertical="center"/>
      <protection locked="0"/>
    </xf>
    <xf numFmtId="0" fontId="22" fillId="0" borderId="0" xfId="4" applyFont="1" applyFill="1">
      <alignment vertical="center"/>
    </xf>
    <xf numFmtId="0" fontId="4" fillId="2" borderId="0" xfId="1" applyFill="1" applyAlignment="1">
      <alignment horizontal="centerContinuous"/>
    </xf>
    <xf numFmtId="0" fontId="4" fillId="2" borderId="0" xfId="1" applyNumberFormat="1" applyFill="1" applyAlignment="1" applyProtection="1">
      <alignment horizontal="centerContinuous"/>
      <protection locked="0"/>
    </xf>
    <xf numFmtId="0" fontId="4" fillId="2" borderId="0" xfId="1" applyNumberFormat="1" applyFill="1" applyProtection="1">
      <protection locked="0"/>
    </xf>
    <xf numFmtId="0" fontId="6" fillId="2" borderId="0" xfId="1" applyNumberFormat="1" applyFont="1" applyFill="1" applyProtection="1">
      <protection locked="0"/>
    </xf>
    <xf numFmtId="0" fontId="4" fillId="2" borderId="1" xfId="1" quotePrefix="1" applyNumberFormat="1" applyFill="1" applyBorder="1" applyAlignment="1" applyProtection="1">
      <alignment horizontal="centerContinuous"/>
      <protection locked="0"/>
    </xf>
    <xf numFmtId="0" fontId="4" fillId="2" borderId="3" xfId="1" applyNumberFormat="1" applyFill="1" applyBorder="1" applyAlignment="1" applyProtection="1">
      <alignment horizontal="centerContinuous"/>
      <protection locked="0"/>
    </xf>
    <xf numFmtId="0" fontId="4" fillId="2" borderId="1" xfId="1" applyNumberFormat="1" applyFill="1" applyBorder="1" applyAlignment="1" applyProtection="1">
      <alignment horizontal="centerContinuous"/>
      <protection locked="0"/>
    </xf>
    <xf numFmtId="0" fontId="4" fillId="2" borderId="18" xfId="1" applyNumberFormat="1" applyFill="1" applyBorder="1" applyAlignment="1" applyProtection="1">
      <alignment horizontal="centerContinuous"/>
      <protection locked="0"/>
    </xf>
    <xf numFmtId="0" fontId="4" fillId="2" borderId="1" xfId="1" applyNumberFormat="1" applyFill="1" applyBorder="1" applyProtection="1">
      <protection locked="0"/>
    </xf>
    <xf numFmtId="0" fontId="4" fillId="2" borderId="3" xfId="1" applyNumberFormat="1" applyFill="1" applyBorder="1" applyProtection="1">
      <protection locked="0"/>
    </xf>
    <xf numFmtId="0" fontId="4" fillId="0" borderId="24" xfId="1" applyNumberFormat="1" applyBorder="1" applyProtection="1">
      <protection locked="0"/>
    </xf>
    <xf numFmtId="0" fontId="4" fillId="0" borderId="1" xfId="1" applyNumberFormat="1" applyFill="1" applyBorder="1" applyAlignment="1" applyProtection="1">
      <alignment horizontal="center"/>
      <protection locked="0"/>
    </xf>
    <xf numFmtId="0" fontId="4" fillId="2" borderId="1" xfId="1" applyNumberFormat="1" applyFill="1" applyBorder="1" applyAlignment="1" applyProtection="1">
      <alignment horizontal="center"/>
      <protection locked="0"/>
    </xf>
    <xf numFmtId="0" fontId="4" fillId="0" borderId="2" xfId="1" applyNumberFormat="1" applyFill="1" applyBorder="1" applyAlignment="1" applyProtection="1">
      <alignment horizontal="center"/>
      <protection locked="0"/>
    </xf>
    <xf numFmtId="0" fontId="23" fillId="0" borderId="1" xfId="1" applyNumberFormat="1" applyFont="1" applyFill="1" applyBorder="1" applyAlignment="1" applyProtection="1">
      <alignment horizontal="center"/>
      <protection locked="0"/>
    </xf>
    <xf numFmtId="0" fontId="4" fillId="0" borderId="25" xfId="1" applyNumberFormat="1" applyBorder="1" applyProtection="1">
      <protection locked="0"/>
    </xf>
    <xf numFmtId="0" fontId="4" fillId="0" borderId="1" xfId="1" applyNumberFormat="1" applyBorder="1" applyAlignment="1" applyProtection="1">
      <alignment horizontal="right"/>
      <protection locked="0"/>
    </xf>
    <xf numFmtId="0" fontId="4" fillId="2" borderId="1" xfId="1" applyNumberFormat="1" applyFill="1" applyBorder="1" applyAlignment="1" applyProtection="1">
      <alignment horizontal="right"/>
      <protection locked="0"/>
    </xf>
    <xf numFmtId="0" fontId="4" fillId="2" borderId="2" xfId="1" applyNumberFormat="1" applyFill="1" applyBorder="1" applyAlignment="1" applyProtection="1">
      <alignment horizontal="right"/>
      <protection locked="0"/>
    </xf>
    <xf numFmtId="3" fontId="4" fillId="0" borderId="25" xfId="1" applyNumberFormat="1" applyBorder="1" applyProtection="1">
      <protection locked="0"/>
    </xf>
    <xf numFmtId="0" fontId="9" fillId="0" borderId="13" xfId="1" applyNumberFormat="1" applyFont="1" applyBorder="1" applyAlignment="1" applyProtection="1">
      <alignment horizontal="right"/>
      <protection locked="0"/>
    </xf>
    <xf numFmtId="0" fontId="19" fillId="0" borderId="30" xfId="1" applyFont="1" applyBorder="1" applyAlignment="1" applyProtection="1">
      <alignment horizontal="center"/>
      <protection locked="0"/>
    </xf>
    <xf numFmtId="0" fontId="19" fillId="0" borderId="8" xfId="1" applyFont="1" applyBorder="1" applyProtection="1">
      <protection locked="0"/>
    </xf>
    <xf numFmtId="0" fontId="19" fillId="0" borderId="8" xfId="1" applyFont="1" applyBorder="1" applyAlignment="1" applyProtection="1">
      <alignment horizontal="center"/>
      <protection locked="0"/>
    </xf>
    <xf numFmtId="3" fontId="19" fillId="0" borderId="26" xfId="1" applyNumberFormat="1" applyFont="1" applyBorder="1" applyProtection="1">
      <protection locked="0"/>
    </xf>
    <xf numFmtId="3" fontId="4" fillId="2" borderId="0" xfId="1" applyNumberFormat="1" applyFill="1" applyProtection="1">
      <protection locked="0"/>
    </xf>
    <xf numFmtId="0" fontId="4" fillId="0" borderId="0" xfId="1" applyNumberFormat="1" applyAlignment="1" applyProtection="1">
      <alignment horizontal="center"/>
      <protection locked="0"/>
    </xf>
    <xf numFmtId="0" fontId="4" fillId="2" borderId="0" xfId="1" applyFill="1"/>
    <xf numFmtId="1" fontId="4" fillId="2" borderId="0" xfId="1" applyNumberFormat="1" applyFill="1" applyProtection="1">
      <protection locked="0"/>
    </xf>
    <xf numFmtId="3" fontId="9" fillId="2" borderId="13" xfId="1" applyNumberFormat="1" applyFont="1" applyFill="1" applyBorder="1" applyProtection="1">
      <protection locked="0"/>
    </xf>
    <xf numFmtId="3" fontId="9" fillId="2" borderId="14" xfId="1" applyNumberFormat="1" applyFont="1" applyFill="1" applyBorder="1" applyProtection="1">
      <protection locked="0"/>
    </xf>
    <xf numFmtId="3" fontId="4" fillId="0" borderId="5" xfId="1" applyNumberFormat="1" applyFont="1" applyBorder="1"/>
    <xf numFmtId="3" fontId="4" fillId="0" borderId="7" xfId="1" applyNumberFormat="1" applyFont="1" applyBorder="1"/>
    <xf numFmtId="183" fontId="4" fillId="2" borderId="8" xfId="1" applyNumberFormat="1" applyFont="1" applyFill="1" applyBorder="1" applyProtection="1">
      <protection locked="0"/>
    </xf>
    <xf numFmtId="3" fontId="9" fillId="0" borderId="13" xfId="4" applyNumberFormat="1" applyFont="1" applyFill="1" applyBorder="1" applyProtection="1">
      <alignment vertical="center"/>
      <protection locked="0"/>
    </xf>
    <xf numFmtId="3" fontId="4" fillId="0" borderId="4" xfId="4" applyNumberFormat="1" applyFont="1" applyFill="1" applyBorder="1" applyProtection="1">
      <alignment vertical="center"/>
      <protection locked="0"/>
    </xf>
    <xf numFmtId="3" fontId="22" fillId="0" borderId="5" xfId="4" applyNumberFormat="1" applyFont="1" applyFill="1" applyBorder="1">
      <alignment vertical="center"/>
    </xf>
    <xf numFmtId="3" fontId="22" fillId="0" borderId="12" xfId="4" applyNumberFormat="1" applyFont="1" applyFill="1" applyBorder="1">
      <alignment vertical="center"/>
    </xf>
    <xf numFmtId="0" fontId="6" fillId="0" borderId="0" xfId="4" applyNumberFormat="1" applyFont="1" applyAlignment="1" applyProtection="1">
      <alignment horizontal="left"/>
      <protection locked="0"/>
    </xf>
    <xf numFmtId="0" fontId="4" fillId="0" borderId="0" xfId="4" applyNumberFormat="1" applyFont="1" applyAlignment="1" applyProtection="1">
      <alignment horizontal="center"/>
      <protection locked="0"/>
    </xf>
    <xf numFmtId="0" fontId="29" fillId="0" borderId="0" xfId="4" applyFont="1">
      <alignment vertical="center"/>
    </xf>
    <xf numFmtId="179" fontId="4" fillId="0" borderId="0" xfId="4" applyNumberFormat="1" applyFont="1">
      <alignment vertical="center"/>
    </xf>
    <xf numFmtId="0" fontId="4" fillId="0" borderId="0" xfId="4" applyNumberFormat="1" applyFont="1" applyBorder="1" applyAlignment="1" applyProtection="1">
      <alignment horizontal="center"/>
      <protection locked="0"/>
    </xf>
    <xf numFmtId="0" fontId="4" fillId="0" borderId="0" xfId="4" applyNumberFormat="1" applyFont="1" applyBorder="1" applyAlignment="1" applyProtection="1">
      <alignment horizontal="centerContinuous"/>
      <protection locked="0"/>
    </xf>
    <xf numFmtId="0" fontId="4" fillId="0" borderId="22" xfId="4" applyNumberFormat="1" applyFont="1" applyBorder="1" applyAlignment="1" applyProtection="1">
      <alignment horizontal="center"/>
      <protection locked="0"/>
    </xf>
    <xf numFmtId="0" fontId="4" fillId="0" borderId="31" xfId="4" applyNumberFormat="1" applyFont="1" applyBorder="1" applyAlignment="1" applyProtection="1">
      <alignment horizontal="center"/>
      <protection locked="0"/>
    </xf>
    <xf numFmtId="0" fontId="4" fillId="0" borderId="32" xfId="4" applyNumberFormat="1" applyFont="1" applyBorder="1" applyAlignment="1" applyProtection="1">
      <alignment horizontal="center"/>
      <protection locked="0"/>
    </xf>
    <xf numFmtId="0" fontId="4" fillId="0" borderId="5" xfId="4" applyNumberFormat="1" applyFont="1" applyBorder="1" applyAlignment="1" applyProtection="1">
      <alignment horizontal="center" shrinkToFit="1"/>
      <protection locked="0"/>
    </xf>
    <xf numFmtId="3" fontId="4" fillId="0" borderId="0" xfId="4" applyNumberFormat="1" applyFont="1" applyBorder="1">
      <alignment vertical="center"/>
    </xf>
    <xf numFmtId="0" fontId="4" fillId="0" borderId="25" xfId="4" applyFont="1" applyBorder="1">
      <alignment vertical="center"/>
    </xf>
    <xf numFmtId="3" fontId="4" fillId="0" borderId="4" xfId="4" applyNumberFormat="1" applyFont="1" applyBorder="1">
      <alignment vertical="center"/>
    </xf>
    <xf numFmtId="3" fontId="4" fillId="0" borderId="30" xfId="4" applyNumberFormat="1" applyFont="1" applyBorder="1">
      <alignment vertical="center"/>
    </xf>
    <xf numFmtId="0" fontId="4" fillId="0" borderId="6" xfId="4" applyFont="1" applyBorder="1">
      <alignment vertical="center"/>
    </xf>
    <xf numFmtId="3" fontId="4" fillId="0" borderId="33" xfId="4" applyNumberFormat="1" applyFont="1" applyBorder="1" applyProtection="1">
      <alignment vertical="center"/>
      <protection locked="0"/>
    </xf>
    <xf numFmtId="0" fontId="4" fillId="0" borderId="5" xfId="4" quotePrefix="1" applyNumberFormat="1" applyFont="1" applyBorder="1" applyAlignment="1" applyProtection="1">
      <alignment horizontal="center"/>
      <protection locked="0"/>
    </xf>
    <xf numFmtId="2" fontId="4" fillId="0" borderId="0" xfId="4" applyNumberFormat="1" applyFont="1" applyBorder="1">
      <alignment vertical="center"/>
    </xf>
    <xf numFmtId="2" fontId="4" fillId="0" borderId="4" xfId="4" applyNumberFormat="1" applyFont="1" applyBorder="1">
      <alignment vertical="center"/>
    </xf>
    <xf numFmtId="3" fontId="4" fillId="0" borderId="0" xfId="4" applyNumberFormat="1" applyFont="1">
      <alignment vertical="center"/>
    </xf>
    <xf numFmtId="3" fontId="4" fillId="0" borderId="16" xfId="4" applyNumberFormat="1" applyFont="1" applyBorder="1">
      <alignment vertical="center"/>
    </xf>
    <xf numFmtId="0" fontId="4" fillId="0" borderId="27" xfId="4" applyFont="1" applyBorder="1">
      <alignment vertical="center"/>
    </xf>
    <xf numFmtId="2" fontId="4" fillId="0" borderId="11" xfId="4" applyNumberFormat="1" applyFont="1" applyBorder="1">
      <alignment vertical="center"/>
    </xf>
    <xf numFmtId="0" fontId="9" fillId="0" borderId="13" xfId="4" applyNumberFormat="1" applyFont="1" applyBorder="1" applyAlignment="1" applyProtection="1">
      <alignment horizontal="center"/>
      <protection locked="0"/>
    </xf>
    <xf numFmtId="184" fontId="9" fillId="0" borderId="0" xfId="4" applyNumberFormat="1" applyFont="1" applyBorder="1" applyProtection="1">
      <alignment vertical="center"/>
      <protection locked="0"/>
    </xf>
    <xf numFmtId="3" fontId="4" fillId="0" borderId="0" xfId="4" applyNumberFormat="1" applyFont="1" applyAlignment="1">
      <alignment horizontal="center"/>
    </xf>
    <xf numFmtId="184" fontId="4" fillId="0" borderId="0" xfId="4" applyNumberFormat="1" applyFont="1" applyBorder="1" applyProtection="1">
      <alignment vertical="center"/>
      <protection locked="0"/>
    </xf>
    <xf numFmtId="2" fontId="4" fillId="0" borderId="4" xfId="4" applyNumberFormat="1" applyFont="1" applyBorder="1" applyProtection="1">
      <alignment vertical="center"/>
      <protection locked="0"/>
    </xf>
    <xf numFmtId="3" fontId="4" fillId="0" borderId="0" xfId="4" applyNumberFormat="1" applyFont="1" applyBorder="1" applyAlignment="1">
      <alignment horizontal="center"/>
    </xf>
    <xf numFmtId="0" fontId="4" fillId="0" borderId="13" xfId="4" applyNumberFormat="1" applyFont="1" applyBorder="1" applyProtection="1">
      <alignment vertical="center"/>
      <protection locked="0"/>
    </xf>
    <xf numFmtId="0" fontId="4" fillId="0" borderId="13" xfId="4" applyNumberFormat="1" applyFont="1" applyBorder="1" applyAlignment="1" applyProtection="1">
      <alignment horizontal="center"/>
      <protection locked="0"/>
    </xf>
    <xf numFmtId="0" fontId="4" fillId="0" borderId="8" xfId="4" applyNumberFormat="1" applyFont="1" applyBorder="1" applyProtection="1">
      <alignment vertical="center"/>
      <protection locked="0"/>
    </xf>
    <xf numFmtId="0" fontId="4" fillId="0" borderId="8" xfId="4" applyNumberFormat="1" applyFont="1" applyBorder="1" applyAlignment="1" applyProtection="1">
      <alignment horizontal="center"/>
      <protection locked="0"/>
    </xf>
    <xf numFmtId="184" fontId="4" fillId="0" borderId="10" xfId="4" applyNumberFormat="1" applyFont="1" applyBorder="1" applyProtection="1">
      <alignment vertical="center"/>
      <protection locked="0"/>
    </xf>
    <xf numFmtId="3" fontId="4" fillId="0" borderId="10" xfId="4" applyNumberFormat="1" applyFont="1" applyBorder="1" applyAlignment="1">
      <alignment horizontal="center"/>
    </xf>
    <xf numFmtId="3" fontId="4" fillId="0" borderId="10" xfId="4" applyNumberFormat="1" applyFont="1" applyBorder="1">
      <alignment vertical="center"/>
    </xf>
    <xf numFmtId="0" fontId="4" fillId="0" borderId="3" xfId="4" applyFont="1" applyBorder="1" applyAlignment="1"/>
    <xf numFmtId="0" fontId="30" fillId="0" borderId="0" xfId="4" applyFont="1" applyAlignment="1"/>
    <xf numFmtId="0" fontId="4" fillId="0" borderId="0" xfId="4" applyFont="1" applyAlignment="1">
      <alignment horizontal="center"/>
    </xf>
    <xf numFmtId="3" fontId="9" fillId="0" borderId="13" xfId="4" applyNumberFormat="1" applyFont="1" applyBorder="1" applyProtection="1">
      <alignment vertical="center"/>
      <protection locked="0"/>
    </xf>
    <xf numFmtId="3" fontId="9" fillId="0" borderId="34" xfId="4" applyNumberFormat="1" applyFont="1" applyBorder="1" applyProtection="1">
      <alignment vertical="center"/>
      <protection locked="0"/>
    </xf>
    <xf numFmtId="2" fontId="9" fillId="0" borderId="13" xfId="4" applyNumberFormat="1" applyFont="1" applyBorder="1" applyProtection="1">
      <alignment vertical="center"/>
      <protection locked="0"/>
    </xf>
    <xf numFmtId="3" fontId="9" fillId="0" borderId="35" xfId="4" applyNumberFormat="1" applyFont="1" applyBorder="1" applyProtection="1">
      <alignment vertical="center"/>
      <protection locked="0"/>
    </xf>
    <xf numFmtId="2" fontId="4" fillId="0" borderId="30" xfId="4" applyNumberFormat="1" applyFont="1" applyBorder="1" applyProtection="1">
      <alignment vertical="center"/>
      <protection locked="0"/>
    </xf>
    <xf numFmtId="0" fontId="4" fillId="0" borderId="33" xfId="4" applyNumberFormat="1" applyFont="1" applyBorder="1" applyProtection="1">
      <alignment vertical="center"/>
      <protection locked="0"/>
    </xf>
    <xf numFmtId="3" fontId="4" fillId="0" borderId="30" xfId="4" applyNumberFormat="1" applyFont="1" applyBorder="1" applyProtection="1">
      <alignment vertical="center"/>
      <protection locked="0"/>
    </xf>
    <xf numFmtId="2" fontId="4" fillId="0" borderId="29" xfId="4" applyNumberFormat="1" applyFont="1" applyBorder="1" applyProtection="1">
      <alignment vertical="center"/>
      <protection locked="0"/>
    </xf>
    <xf numFmtId="3" fontId="4" fillId="0" borderId="13" xfId="4" applyNumberFormat="1" applyFont="1" applyBorder="1" applyProtection="1">
      <alignment vertical="center"/>
      <protection locked="0"/>
    </xf>
    <xf numFmtId="0" fontId="4" fillId="0" borderId="34" xfId="4" applyNumberFormat="1" applyFont="1" applyBorder="1" applyProtection="1">
      <alignment vertical="center"/>
      <protection locked="0"/>
    </xf>
    <xf numFmtId="2" fontId="4" fillId="0" borderId="36" xfId="4" applyNumberFormat="1" applyFont="1" applyBorder="1" applyProtection="1">
      <alignment vertical="center"/>
      <protection locked="0"/>
    </xf>
    <xf numFmtId="3" fontId="4" fillId="0" borderId="34" xfId="4" applyNumberFormat="1" applyFont="1" applyBorder="1" applyProtection="1">
      <alignment vertical="center"/>
      <protection locked="0"/>
    </xf>
    <xf numFmtId="0" fontId="4" fillId="0" borderId="35" xfId="4" applyNumberFormat="1" applyFont="1" applyBorder="1" applyProtection="1">
      <alignment vertical="center"/>
      <protection locked="0"/>
    </xf>
    <xf numFmtId="3" fontId="4" fillId="0" borderId="35" xfId="4" applyNumberFormat="1" applyFont="1" applyBorder="1" applyProtection="1">
      <alignment vertical="center"/>
      <protection locked="0"/>
    </xf>
    <xf numFmtId="3" fontId="4" fillId="0" borderId="8" xfId="4" applyNumberFormat="1" applyFont="1" applyBorder="1" applyProtection="1">
      <alignment vertical="center"/>
      <protection locked="0"/>
    </xf>
    <xf numFmtId="0" fontId="4" fillId="0" borderId="37" xfId="4" applyNumberFormat="1" applyFont="1" applyBorder="1" applyProtection="1">
      <alignment vertical="center"/>
      <protection locked="0"/>
    </xf>
    <xf numFmtId="2" fontId="4" fillId="0" borderId="8" xfId="4" applyNumberFormat="1" applyFont="1" applyBorder="1" applyProtection="1">
      <alignment vertical="center"/>
      <protection locked="0"/>
    </xf>
    <xf numFmtId="3" fontId="4" fillId="0" borderId="37" xfId="4" applyNumberFormat="1" applyFont="1" applyBorder="1" applyProtection="1">
      <alignment vertical="center"/>
      <protection locked="0"/>
    </xf>
    <xf numFmtId="0" fontId="4" fillId="0" borderId="26" xfId="4" applyNumberFormat="1" applyFont="1" applyBorder="1" applyProtection="1">
      <alignment vertical="center"/>
      <protection locked="0"/>
    </xf>
    <xf numFmtId="3" fontId="4" fillId="0" borderId="26" xfId="4" applyNumberFormat="1" applyFont="1" applyBorder="1" applyProtection="1">
      <alignment vertical="center"/>
      <protection locked="0"/>
    </xf>
    <xf numFmtId="0" fontId="12" fillId="0" borderId="3" xfId="4" applyFont="1" applyBorder="1" applyAlignment="1">
      <alignment vertical="top"/>
    </xf>
    <xf numFmtId="0" fontId="6" fillId="0" borderId="0" xfId="1" applyNumberFormat="1" applyFont="1" applyFill="1" applyAlignment="1" applyProtection="1">
      <alignment horizontal="left"/>
      <protection locked="0"/>
    </xf>
    <xf numFmtId="0" fontId="19" fillId="2" borderId="0" xfId="1" applyFont="1" applyFill="1"/>
    <xf numFmtId="0" fontId="6" fillId="0" borderId="0" xfId="1" applyNumberFormat="1" applyFont="1" applyFill="1" applyAlignment="1" applyProtection="1">
      <alignment horizontal="centerContinuous"/>
      <protection locked="0"/>
    </xf>
    <xf numFmtId="0" fontId="17" fillId="0" borderId="0" xfId="1" applyNumberFormat="1" applyFont="1" applyFill="1" applyProtection="1">
      <protection locked="0"/>
    </xf>
    <xf numFmtId="0" fontId="17" fillId="2" borderId="0" xfId="1" applyNumberFormat="1" applyFont="1" applyFill="1" applyProtection="1">
      <protection locked="0"/>
    </xf>
    <xf numFmtId="0" fontId="4" fillId="0" borderId="2" xfId="1" applyFont="1" applyFill="1" applyBorder="1" applyAlignment="1">
      <alignment vertical="center"/>
    </xf>
    <xf numFmtId="0" fontId="4" fillId="0" borderId="3" xfId="1" applyFont="1" applyFill="1" applyBorder="1" applyAlignment="1">
      <alignment vertical="center"/>
    </xf>
    <xf numFmtId="3" fontId="4" fillId="0" borderId="1" xfId="1" applyNumberFormat="1" applyFont="1" applyFill="1" applyBorder="1" applyAlignment="1" applyProtection="1">
      <alignment horizontal="center" vertical="center"/>
      <protection locked="0"/>
    </xf>
    <xf numFmtId="0" fontId="4" fillId="0" borderId="1" xfId="1" applyFont="1" applyFill="1" applyBorder="1" applyAlignment="1">
      <alignment horizontal="center" vertical="center"/>
    </xf>
    <xf numFmtId="0" fontId="4" fillId="0" borderId="1" xfId="1" applyNumberFormat="1" applyFont="1" applyFill="1" applyBorder="1" applyAlignment="1" applyProtection="1">
      <alignment horizontal="center" vertical="center"/>
      <protection locked="0"/>
    </xf>
    <xf numFmtId="3" fontId="4" fillId="0" borderId="2" xfId="1" quotePrefix="1" applyNumberFormat="1" applyFont="1" applyFill="1" applyBorder="1" applyAlignment="1" applyProtection="1">
      <alignment horizontal="center" vertical="center"/>
      <protection locked="0"/>
    </xf>
    <xf numFmtId="0" fontId="4" fillId="0" borderId="0" xfId="1" applyNumberFormat="1" applyFont="1" applyFill="1" applyAlignment="1" applyProtection="1">
      <alignment vertical="center"/>
      <protection locked="0"/>
    </xf>
    <xf numFmtId="3" fontId="4" fillId="0" borderId="1" xfId="1" applyNumberFormat="1" applyFont="1" applyFill="1" applyBorder="1" applyAlignment="1" applyProtection="1">
      <alignment vertical="center"/>
      <protection locked="0"/>
    </xf>
    <xf numFmtId="0" fontId="4" fillId="0" borderId="1" xfId="1" applyFont="1" applyFill="1" applyBorder="1" applyAlignment="1">
      <alignment vertical="center"/>
    </xf>
    <xf numFmtId="3" fontId="4" fillId="0" borderId="1" xfId="1" applyNumberFormat="1" applyFont="1" applyFill="1" applyBorder="1" applyAlignment="1" applyProtection="1">
      <alignment horizontal="centerContinuous" vertical="center"/>
      <protection locked="0"/>
    </xf>
    <xf numFmtId="0" fontId="4" fillId="0" borderId="3" xfId="1" applyNumberFormat="1" applyFont="1" applyFill="1" applyBorder="1" applyAlignment="1" applyProtection="1">
      <alignment horizontal="centerContinuous" vertical="center"/>
      <protection locked="0"/>
    </xf>
    <xf numFmtId="3" fontId="4" fillId="0" borderId="3" xfId="1" applyNumberFormat="1" applyFont="1" applyFill="1" applyBorder="1" applyAlignment="1" applyProtection="1">
      <alignment horizontal="centerContinuous" vertical="center"/>
      <protection locked="0"/>
    </xf>
    <xf numFmtId="3" fontId="4" fillId="0" borderId="4" xfId="1" applyNumberFormat="1" applyFont="1" applyFill="1" applyBorder="1" applyAlignment="1" applyProtection="1">
      <alignment horizontal="center" vertical="center"/>
      <protection locked="0"/>
    </xf>
    <xf numFmtId="0" fontId="4" fillId="0" borderId="5" xfId="1" applyFont="1" applyFill="1" applyBorder="1" applyAlignment="1">
      <alignment horizontal="center" vertical="center"/>
    </xf>
    <xf numFmtId="0" fontId="4" fillId="0" borderId="0" xfId="1" applyFont="1" applyFill="1" applyAlignment="1">
      <alignment vertical="center"/>
    </xf>
    <xf numFmtId="0" fontId="4" fillId="0" borderId="4" xfId="1" applyFont="1" applyFill="1" applyBorder="1" applyAlignment="1">
      <alignment vertical="center"/>
    </xf>
    <xf numFmtId="0" fontId="4" fillId="0" borderId="4" xfId="1" applyFont="1" applyFill="1" applyBorder="1" applyAlignment="1">
      <alignment horizontal="center" vertical="center"/>
    </xf>
    <xf numFmtId="0" fontId="4" fillId="0" borderId="1" xfId="1" quotePrefix="1" applyNumberFormat="1" applyFont="1" applyFill="1" applyBorder="1" applyAlignment="1" applyProtection="1">
      <alignment horizontal="center" vertical="center"/>
      <protection locked="0"/>
    </xf>
    <xf numFmtId="0" fontId="4" fillId="0" borderId="38" xfId="1" quotePrefix="1" applyNumberFormat="1" applyFont="1" applyFill="1" applyBorder="1" applyAlignment="1" applyProtection="1">
      <alignment horizontal="right" vertical="center"/>
      <protection locked="0"/>
    </xf>
    <xf numFmtId="3" fontId="4" fillId="0" borderId="38" xfId="1" applyNumberFormat="1" applyFont="1" applyFill="1" applyBorder="1" applyAlignment="1" applyProtection="1">
      <alignment horizontal="center" vertical="center"/>
      <protection locked="0"/>
    </xf>
    <xf numFmtId="3" fontId="4" fillId="0" borderId="5"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vertical="center"/>
      <protection locked="0"/>
    </xf>
    <xf numFmtId="0" fontId="4" fillId="0" borderId="38" xfId="1" quotePrefix="1" applyNumberFormat="1" applyFont="1" applyFill="1" applyBorder="1" applyAlignment="1" applyProtection="1">
      <alignment horizontal="center" vertical="center"/>
      <protection locked="0"/>
    </xf>
    <xf numFmtId="0" fontId="19" fillId="0" borderId="0" xfId="1" applyFont="1" applyFill="1" applyBorder="1"/>
    <xf numFmtId="0" fontId="19" fillId="0" borderId="7" xfId="1" applyFont="1" applyFill="1" applyBorder="1" applyAlignment="1">
      <alignment vertical="center"/>
    </xf>
    <xf numFmtId="0" fontId="19" fillId="0" borderId="10" xfId="1" applyFont="1" applyFill="1" applyBorder="1" applyAlignment="1">
      <alignment vertical="center"/>
    </xf>
    <xf numFmtId="3" fontId="4" fillId="0" borderId="8" xfId="1" applyNumberFormat="1" applyFont="1" applyFill="1" applyBorder="1" applyAlignment="1" applyProtection="1">
      <alignment horizontal="center" vertical="center"/>
      <protection locked="0"/>
    </xf>
    <xf numFmtId="0" fontId="4" fillId="0" borderId="8" xfId="1" applyFont="1" applyFill="1" applyBorder="1" applyAlignment="1">
      <alignment horizontal="center" vertical="center"/>
    </xf>
    <xf numFmtId="0" fontId="4" fillId="0" borderId="8" xfId="1" applyNumberFormat="1" applyFont="1" applyFill="1" applyBorder="1" applyAlignment="1" applyProtection="1">
      <alignment horizontal="center" vertical="center"/>
      <protection locked="0"/>
    </xf>
    <xf numFmtId="9" fontId="28" fillId="0" borderId="8" xfId="5" applyFont="1" applyFill="1" applyBorder="1" applyAlignment="1" applyProtection="1">
      <alignment horizontal="right" vertical="center"/>
      <protection locked="0"/>
    </xf>
    <xf numFmtId="9" fontId="28" fillId="0" borderId="37" xfId="5" applyFont="1" applyFill="1" applyBorder="1" applyAlignment="1" applyProtection="1">
      <alignment horizontal="right" vertical="center"/>
      <protection locked="0"/>
    </xf>
    <xf numFmtId="3" fontId="28" fillId="0" borderId="37" xfId="1" applyNumberFormat="1" applyFont="1" applyFill="1" applyBorder="1" applyAlignment="1" applyProtection="1">
      <alignment horizontal="right" vertical="center"/>
      <protection locked="0"/>
    </xf>
    <xf numFmtId="3" fontId="28" fillId="0" borderId="5" xfId="1" quotePrefix="1" applyNumberFormat="1" applyFont="1" applyFill="1" applyBorder="1" applyAlignment="1" applyProtection="1">
      <alignment horizontal="right" vertical="center"/>
      <protection locked="0"/>
    </xf>
    <xf numFmtId="0" fontId="19" fillId="0" borderId="0" xfId="1" applyNumberFormat="1" applyFont="1" applyFill="1" applyBorder="1" applyAlignment="1" applyProtection="1">
      <alignment vertical="center"/>
      <protection locked="0"/>
    </xf>
    <xf numFmtId="3" fontId="19" fillId="0" borderId="8" xfId="1" applyNumberFormat="1" applyFont="1" applyFill="1" applyBorder="1" applyAlignment="1" applyProtection="1">
      <alignment vertical="center"/>
      <protection locked="0"/>
    </xf>
    <xf numFmtId="0" fontId="19" fillId="0" borderId="8" xfId="1" applyFont="1" applyFill="1" applyBorder="1" applyAlignment="1">
      <alignment vertical="center"/>
    </xf>
    <xf numFmtId="3" fontId="28" fillId="0" borderId="7" xfId="1" quotePrefix="1" applyNumberFormat="1" applyFont="1" applyFill="1" applyBorder="1" applyAlignment="1" applyProtection="1">
      <alignment horizontal="right" vertical="center"/>
      <protection locked="0"/>
    </xf>
    <xf numFmtId="3" fontId="22" fillId="2" borderId="1" xfId="1" applyNumberFormat="1" applyFont="1" applyFill="1" applyBorder="1" applyAlignment="1" applyProtection="1">
      <alignment horizontal="center"/>
      <protection locked="0"/>
    </xf>
    <xf numFmtId="0" fontId="19" fillId="2" borderId="0" xfId="1" applyNumberFormat="1" applyFont="1" applyFill="1" applyProtection="1">
      <protection locked="0"/>
    </xf>
    <xf numFmtId="3" fontId="4" fillId="0" borderId="4" xfId="6" applyNumberFormat="1" applyFont="1" applyFill="1" applyBorder="1" applyProtection="1">
      <protection locked="0"/>
    </xf>
    <xf numFmtId="3" fontId="22" fillId="2" borderId="4" xfId="1" applyNumberFormat="1" applyFont="1" applyFill="1" applyBorder="1" applyAlignment="1" applyProtection="1">
      <alignment horizontal="center"/>
      <protection locked="0"/>
    </xf>
    <xf numFmtId="4" fontId="4" fillId="2" borderId="4" xfId="1" applyNumberFormat="1" applyFont="1" applyFill="1" applyBorder="1" applyProtection="1">
      <protection locked="0"/>
    </xf>
    <xf numFmtId="4" fontId="4" fillId="2" borderId="33" xfId="1" applyNumberFormat="1" applyFont="1" applyFill="1" applyBorder="1" applyAlignment="1" applyProtection="1">
      <alignment horizontal="right"/>
      <protection locked="0"/>
    </xf>
    <xf numFmtId="3" fontId="4" fillId="2" borderId="33" xfId="1" applyNumberFormat="1" applyFont="1" applyFill="1" applyBorder="1" applyProtection="1">
      <protection locked="0"/>
    </xf>
    <xf numFmtId="3" fontId="4" fillId="2" borderId="25" xfId="1" applyNumberFormat="1" applyFont="1" applyFill="1" applyBorder="1" applyProtection="1">
      <protection locked="0"/>
    </xf>
    <xf numFmtId="3" fontId="4" fillId="2" borderId="4" xfId="6" applyNumberFormat="1" applyFont="1" applyFill="1" applyBorder="1" applyProtection="1">
      <protection locked="0"/>
    </xf>
    <xf numFmtId="4" fontId="4" fillId="2" borderId="33" xfId="1" applyNumberFormat="1" applyFont="1" applyFill="1" applyBorder="1" applyProtection="1">
      <protection locked="0"/>
    </xf>
    <xf numFmtId="4" fontId="4" fillId="3" borderId="33" xfId="1" applyNumberFormat="1" applyFont="1" applyFill="1" applyBorder="1" applyAlignment="1" applyProtection="1">
      <alignment horizontal="right"/>
      <protection locked="0"/>
    </xf>
    <xf numFmtId="3" fontId="4" fillId="0" borderId="5" xfId="6" applyNumberFormat="1" applyFont="1" applyFill="1" applyBorder="1" applyProtection="1">
      <protection locked="0"/>
    </xf>
    <xf numFmtId="3" fontId="22" fillId="2" borderId="5" xfId="1" applyNumberFormat="1" applyFont="1" applyFill="1" applyBorder="1" applyAlignment="1" applyProtection="1">
      <alignment horizontal="center"/>
      <protection locked="0"/>
    </xf>
    <xf numFmtId="3" fontId="4" fillId="0" borderId="4" xfId="6" applyNumberFormat="1" applyFont="1" applyFill="1" applyBorder="1" applyAlignment="1" applyProtection="1">
      <alignment vertical="center"/>
      <protection locked="0"/>
    </xf>
    <xf numFmtId="3" fontId="22" fillId="2" borderId="4" xfId="1" applyNumberFormat="1" applyFont="1" applyFill="1" applyBorder="1" applyAlignment="1" applyProtection="1">
      <alignment horizontal="center" vertical="center"/>
      <protection locked="0"/>
    </xf>
    <xf numFmtId="0" fontId="19" fillId="2" borderId="0" xfId="1" applyFont="1" applyFill="1" applyAlignment="1">
      <alignment vertical="center"/>
    </xf>
    <xf numFmtId="0" fontId="19" fillId="2" borderId="0" xfId="1" applyNumberFormat="1" applyFont="1" applyFill="1" applyBorder="1" applyProtection="1">
      <protection locked="0"/>
    </xf>
    <xf numFmtId="0" fontId="4" fillId="0" borderId="7" xfId="1" applyNumberFormat="1" applyFont="1" applyFill="1" applyBorder="1" applyAlignment="1" applyProtection="1">
      <alignment horizontal="center" vertical="center"/>
      <protection locked="0"/>
    </xf>
    <xf numFmtId="0" fontId="4" fillId="2" borderId="10" xfId="1" applyFont="1" applyFill="1" applyBorder="1" applyAlignment="1">
      <alignment vertical="center"/>
    </xf>
    <xf numFmtId="0" fontId="4" fillId="2" borderId="10" xfId="1" applyFont="1" applyFill="1" applyBorder="1" applyAlignment="1">
      <alignment horizontal="right" vertical="center"/>
    </xf>
    <xf numFmtId="0" fontId="4" fillId="2" borderId="10" xfId="1" applyFont="1" applyFill="1" applyBorder="1"/>
    <xf numFmtId="0" fontId="4" fillId="2" borderId="19" xfId="1" applyFont="1" applyFill="1" applyBorder="1"/>
    <xf numFmtId="0" fontId="31" fillId="2" borderId="0" xfId="1" applyFont="1" applyFill="1"/>
    <xf numFmtId="0" fontId="4" fillId="0" borderId="0" xfId="1" applyNumberFormat="1" applyFont="1" applyFill="1" applyBorder="1" applyProtection="1">
      <protection locked="0"/>
    </xf>
    <xf numFmtId="0" fontId="4" fillId="2" borderId="0" xfId="1" applyFont="1" applyFill="1" applyAlignment="1">
      <alignment horizontal="right"/>
    </xf>
    <xf numFmtId="0" fontId="4" fillId="0" borderId="0" xfId="1" applyFont="1" applyFill="1"/>
    <xf numFmtId="186" fontId="4" fillId="0" borderId="0" xfId="1" applyNumberFormat="1" applyFont="1" applyFill="1"/>
    <xf numFmtId="0" fontId="17" fillId="0" borderId="0" xfId="1" applyFont="1" applyBorder="1" applyAlignment="1">
      <alignment horizontal="center" vertical="center"/>
    </xf>
    <xf numFmtId="0" fontId="4" fillId="2" borderId="5" xfId="1" applyFont="1" applyFill="1" applyBorder="1" applyAlignment="1">
      <alignment vertical="center"/>
    </xf>
    <xf numFmtId="0" fontId="4" fillId="2" borderId="7" xfId="1" applyFont="1" applyFill="1" applyBorder="1" applyAlignment="1">
      <alignment vertical="center"/>
    </xf>
    <xf numFmtId="0" fontId="4" fillId="0" borderId="0" xfId="1" applyAlignment="1">
      <alignment vertical="top"/>
    </xf>
    <xf numFmtId="0" fontId="6" fillId="0" borderId="0" xfId="1" applyFont="1" applyAlignment="1">
      <alignment vertical="top"/>
    </xf>
    <xf numFmtId="0" fontId="4" fillId="0" borderId="0" xfId="1" applyFont="1" applyFill="1" applyBorder="1" applyAlignment="1">
      <alignment horizontal="centerContinuous"/>
    </xf>
    <xf numFmtId="0" fontId="4" fillId="0" borderId="0" xfId="1" applyNumberFormat="1" applyFont="1" applyFill="1" applyAlignment="1" applyProtection="1">
      <alignment horizontal="centerContinuous"/>
      <protection locked="0"/>
    </xf>
    <xf numFmtId="0" fontId="4" fillId="2" borderId="0" xfId="1" applyFont="1" applyFill="1" applyAlignment="1">
      <alignment horizontal="centerContinuous"/>
    </xf>
    <xf numFmtId="0" fontId="4" fillId="2" borderId="0" xfId="1" applyNumberFormat="1" applyFont="1" applyFill="1" applyAlignment="1" applyProtection="1">
      <alignment horizontal="centerContinuous"/>
      <protection locked="0"/>
    </xf>
    <xf numFmtId="3" fontId="4" fillId="2" borderId="0" xfId="1" applyNumberFormat="1" applyFont="1" applyFill="1" applyAlignment="1" applyProtection="1">
      <alignment horizontal="right"/>
      <protection locked="0"/>
    </xf>
    <xf numFmtId="3" fontId="4" fillId="2" borderId="0" xfId="1" applyNumberFormat="1" applyFont="1" applyFill="1" applyAlignment="1" applyProtection="1">
      <alignment horizontal="centerContinuous"/>
      <protection locked="0"/>
    </xf>
    <xf numFmtId="0" fontId="4" fillId="0" borderId="0" xfId="1" applyNumberFormat="1" applyFont="1" applyFill="1" applyProtection="1">
      <protection locked="0"/>
    </xf>
    <xf numFmtId="0" fontId="4" fillId="2" borderId="0" xfId="1" applyNumberFormat="1" applyFont="1" applyFill="1" applyAlignment="1" applyProtection="1">
      <alignment horizontal="left"/>
      <protection locked="0"/>
    </xf>
    <xf numFmtId="0" fontId="4" fillId="2" borderId="0" xfId="1" quotePrefix="1" applyNumberFormat="1" applyFont="1" applyFill="1" applyAlignment="1" applyProtection="1">
      <alignment horizontal="left"/>
      <protection locked="0"/>
    </xf>
    <xf numFmtId="3" fontId="4" fillId="0" borderId="1" xfId="1" applyNumberFormat="1" applyFont="1" applyFill="1" applyBorder="1" applyAlignment="1" applyProtection="1">
      <alignment horizontal="center"/>
      <protection locked="0"/>
    </xf>
    <xf numFmtId="185" fontId="4" fillId="2" borderId="4" xfId="1" applyNumberFormat="1" applyFont="1" applyFill="1" applyBorder="1" applyAlignment="1">
      <alignment horizontal="center"/>
    </xf>
    <xf numFmtId="4" fontId="4" fillId="2" borderId="1" xfId="1" applyNumberFormat="1" applyFont="1" applyFill="1" applyBorder="1" applyProtection="1">
      <protection locked="0"/>
    </xf>
    <xf numFmtId="4" fontId="4" fillId="2" borderId="38" xfId="1" applyNumberFormat="1" applyFont="1" applyFill="1" applyBorder="1" applyAlignment="1" applyProtection="1">
      <alignment horizontal="right"/>
      <protection locked="0"/>
    </xf>
    <xf numFmtId="3" fontId="4" fillId="2" borderId="38" xfId="1" applyNumberFormat="1" applyFont="1" applyFill="1" applyBorder="1" applyProtection="1">
      <protection locked="0"/>
    </xf>
    <xf numFmtId="3" fontId="4" fillId="2" borderId="24" xfId="1" applyNumberFormat="1" applyFont="1" applyFill="1" applyBorder="1" applyProtection="1">
      <protection locked="0"/>
    </xf>
    <xf numFmtId="3" fontId="4" fillId="2" borderId="5" xfId="1" quotePrefix="1" applyNumberFormat="1" applyFont="1" applyFill="1" applyBorder="1" applyAlignment="1" applyProtection="1">
      <alignment horizontal="center"/>
      <protection locked="0"/>
    </xf>
    <xf numFmtId="4" fontId="4" fillId="2" borderId="38" xfId="1" applyNumberFormat="1" applyFont="1" applyFill="1" applyBorder="1" applyProtection="1">
      <protection locked="0"/>
    </xf>
    <xf numFmtId="3" fontId="4" fillId="2" borderId="2" xfId="1" quotePrefix="1" applyNumberFormat="1" applyFont="1" applyFill="1" applyBorder="1" applyAlignment="1" applyProtection="1">
      <alignment horizontal="center"/>
      <protection locked="0"/>
    </xf>
    <xf numFmtId="3" fontId="4" fillId="0" borderId="4" xfId="1" applyNumberFormat="1" applyFont="1" applyFill="1" applyBorder="1" applyAlignment="1" applyProtection="1">
      <alignment horizontal="center"/>
      <protection locked="0"/>
    </xf>
    <xf numFmtId="4" fontId="4" fillId="2" borderId="4" xfId="1" applyNumberFormat="1" applyFont="1" applyFill="1" applyBorder="1" applyAlignment="1" applyProtection="1">
      <alignment horizontal="right"/>
      <protection locked="0"/>
    </xf>
    <xf numFmtId="3" fontId="4" fillId="3" borderId="4" xfId="1" applyNumberFormat="1" applyFont="1" applyFill="1" applyBorder="1" applyAlignment="1" applyProtection="1">
      <alignment horizontal="center"/>
      <protection locked="0"/>
    </xf>
    <xf numFmtId="0" fontId="4" fillId="2" borderId="33" xfId="1" applyNumberFormat="1" applyFont="1" applyFill="1" applyBorder="1" applyProtection="1">
      <protection locked="0"/>
    </xf>
    <xf numFmtId="0" fontId="4" fillId="2" borderId="4" xfId="1" applyFont="1" applyFill="1" applyBorder="1" applyAlignment="1">
      <alignment horizontal="center"/>
    </xf>
    <xf numFmtId="3" fontId="4" fillId="0" borderId="5" xfId="1" applyNumberFormat="1" applyFont="1" applyFill="1" applyBorder="1" applyAlignment="1" applyProtection="1">
      <alignment horizontal="center"/>
      <protection locked="0"/>
    </xf>
    <xf numFmtId="4" fontId="4" fillId="2" borderId="30" xfId="1" applyNumberFormat="1" applyFont="1" applyFill="1" applyBorder="1" applyProtection="1">
      <protection locked="0"/>
    </xf>
    <xf numFmtId="4" fontId="4" fillId="2" borderId="39" xfId="1" applyNumberFormat="1" applyFont="1" applyFill="1" applyBorder="1" applyAlignment="1" applyProtection="1">
      <alignment horizontal="right"/>
      <protection locked="0"/>
    </xf>
    <xf numFmtId="4" fontId="4" fillId="2" borderId="39" xfId="1" applyNumberFormat="1" applyFont="1" applyFill="1" applyBorder="1" applyProtection="1">
      <protection locked="0"/>
    </xf>
    <xf numFmtId="3" fontId="4" fillId="2" borderId="39" xfId="1" applyNumberFormat="1" applyFont="1" applyFill="1" applyBorder="1" applyProtection="1">
      <protection locked="0"/>
    </xf>
    <xf numFmtId="4" fontId="4" fillId="2" borderId="4" xfId="1" applyNumberFormat="1" applyFont="1" applyFill="1" applyBorder="1" applyAlignment="1" applyProtection="1">
      <alignment vertical="center"/>
      <protection locked="0"/>
    </xf>
    <xf numFmtId="4" fontId="4" fillId="2" borderId="33" xfId="1" applyNumberFormat="1" applyFont="1" applyFill="1" applyBorder="1" applyAlignment="1" applyProtection="1">
      <alignment horizontal="right" vertical="center"/>
      <protection locked="0"/>
    </xf>
    <xf numFmtId="3" fontId="4" fillId="2" borderId="33" xfId="1" applyNumberFormat="1" applyFont="1" applyFill="1" applyBorder="1" applyAlignment="1" applyProtection="1">
      <alignment vertical="center"/>
      <protection locked="0"/>
    </xf>
    <xf numFmtId="3" fontId="4" fillId="2" borderId="4" xfId="6" applyNumberFormat="1" applyFont="1" applyFill="1" applyBorder="1" applyAlignment="1" applyProtection="1">
      <alignment vertical="center"/>
      <protection locked="0"/>
    </xf>
    <xf numFmtId="4" fontId="4" fillId="2" borderId="33" xfId="1" applyNumberFormat="1" applyFont="1" applyFill="1" applyBorder="1" applyAlignment="1" applyProtection="1">
      <alignment vertical="center"/>
      <protection locked="0"/>
    </xf>
    <xf numFmtId="185" fontId="4" fillId="2" borderId="4" xfId="1" applyNumberFormat="1" applyFont="1" applyFill="1" applyBorder="1" applyAlignment="1">
      <alignment horizontal="center" vertical="center"/>
    </xf>
    <xf numFmtId="38" fontId="4" fillId="0" borderId="13" xfId="6" applyFont="1" applyFill="1" applyBorder="1" applyProtection="1">
      <protection locked="0"/>
    </xf>
    <xf numFmtId="3" fontId="4" fillId="0" borderId="13" xfId="1" applyNumberFormat="1" applyFont="1" applyFill="1" applyBorder="1" applyAlignment="1" applyProtection="1">
      <alignment horizontal="center"/>
      <protection locked="0"/>
    </xf>
    <xf numFmtId="185" fontId="4" fillId="2" borderId="14" xfId="1" applyNumberFormat="1" applyFont="1" applyFill="1" applyBorder="1" applyAlignment="1">
      <alignment horizontal="center"/>
    </xf>
    <xf numFmtId="3" fontId="4" fillId="2" borderId="15" xfId="1" applyNumberFormat="1" applyFont="1" applyFill="1" applyBorder="1" applyProtection="1">
      <protection locked="0"/>
    </xf>
    <xf numFmtId="3" fontId="4" fillId="2" borderId="15" xfId="1" applyNumberFormat="1" applyFont="1" applyFill="1" applyBorder="1" applyAlignment="1" applyProtection="1">
      <alignment horizontal="right"/>
      <protection locked="0"/>
    </xf>
    <xf numFmtId="3" fontId="4" fillId="2" borderId="40" xfId="1" applyNumberFormat="1" applyFont="1" applyFill="1" applyBorder="1" applyProtection="1">
      <protection locked="0"/>
    </xf>
    <xf numFmtId="38" fontId="4" fillId="2" borderId="13" xfId="6" applyFont="1" applyFill="1" applyBorder="1" applyAlignment="1" applyProtection="1">
      <alignment horizontal="right"/>
      <protection locked="0"/>
    </xf>
    <xf numFmtId="38" fontId="4" fillId="2" borderId="14" xfId="6" applyFont="1" applyFill="1" applyBorder="1" applyProtection="1">
      <protection locked="0"/>
    </xf>
    <xf numFmtId="38" fontId="4" fillId="0" borderId="4" xfId="6" applyFont="1" applyFill="1" applyBorder="1" applyProtection="1">
      <protection locked="0"/>
    </xf>
    <xf numFmtId="3" fontId="4" fillId="2" borderId="0" xfId="1" applyNumberFormat="1" applyFont="1" applyFill="1" applyBorder="1" applyAlignment="1" applyProtection="1">
      <alignment horizontal="right"/>
      <protection locked="0"/>
    </xf>
    <xf numFmtId="3" fontId="4" fillId="2" borderId="6" xfId="1" applyNumberFormat="1" applyFont="1" applyFill="1" applyBorder="1" applyProtection="1">
      <protection locked="0"/>
    </xf>
    <xf numFmtId="38" fontId="4" fillId="2" borderId="4" xfId="6" applyFont="1" applyFill="1" applyBorder="1" applyAlignment="1" applyProtection="1">
      <alignment horizontal="right"/>
      <protection locked="0"/>
    </xf>
    <xf numFmtId="38" fontId="4" fillId="2" borderId="5" xfId="6" applyFont="1" applyFill="1" applyBorder="1" applyProtection="1">
      <protection locked="0"/>
    </xf>
    <xf numFmtId="38" fontId="4" fillId="0" borderId="8" xfId="6" applyFont="1" applyFill="1" applyBorder="1" applyAlignment="1" applyProtection="1">
      <alignment vertical="center"/>
      <protection locked="0"/>
    </xf>
    <xf numFmtId="0" fontId="4" fillId="2" borderId="7" xfId="1" applyFont="1" applyFill="1" applyBorder="1" applyAlignment="1">
      <alignment horizontal="center"/>
    </xf>
    <xf numFmtId="38" fontId="4" fillId="2" borderId="8" xfId="6" applyFont="1" applyFill="1" applyBorder="1" applyAlignment="1" applyProtection="1">
      <alignment horizontal="right" vertical="center"/>
      <protection locked="0"/>
    </xf>
    <xf numFmtId="38" fontId="4" fillId="2" borderId="7" xfId="6" applyFont="1" applyFill="1" applyBorder="1" applyAlignment="1" applyProtection="1">
      <alignment vertical="center"/>
      <protection locked="0"/>
    </xf>
    <xf numFmtId="38" fontId="18" fillId="0" borderId="0" xfId="6" applyFont="1" applyFill="1" applyBorder="1" applyProtection="1">
      <protection locked="0"/>
    </xf>
    <xf numFmtId="38" fontId="4" fillId="0" borderId="0" xfId="6" applyFont="1" applyFill="1" applyBorder="1" applyProtection="1">
      <protection locked="0"/>
    </xf>
    <xf numFmtId="38" fontId="4" fillId="2" borderId="0" xfId="6" applyFont="1" applyFill="1" applyBorder="1" applyAlignment="1" applyProtection="1">
      <alignment horizontal="right"/>
      <protection locked="0"/>
    </xf>
    <xf numFmtId="38" fontId="4" fillId="2" borderId="0" xfId="6" applyFont="1" applyFill="1" applyBorder="1" applyProtection="1">
      <protection locked="0"/>
    </xf>
    <xf numFmtId="0" fontId="6" fillId="2" borderId="0" xfId="1" applyFont="1" applyFill="1" applyAlignment="1">
      <alignment horizontal="centerContinuous" vertical="top"/>
    </xf>
    <xf numFmtId="0" fontId="6" fillId="0" borderId="0" xfId="1" applyFont="1" applyAlignment="1">
      <alignment horizontal="centerContinuous"/>
    </xf>
    <xf numFmtId="0" fontId="17" fillId="2" borderId="0" xfId="1" applyFont="1" applyFill="1" applyAlignment="1">
      <alignment horizontal="left" vertical="top"/>
    </xf>
    <xf numFmtId="0" fontId="9" fillId="2" borderId="2" xfId="1" applyFont="1" applyFill="1" applyBorder="1" applyAlignment="1">
      <alignment horizontal="center"/>
    </xf>
    <xf numFmtId="38" fontId="4" fillId="0" borderId="5" xfId="7" applyFont="1" applyBorder="1" applyAlignment="1">
      <alignment horizontal="center"/>
    </xf>
    <xf numFmtId="2" fontId="4" fillId="0" borderId="5" xfId="7" applyNumberFormat="1" applyFont="1" applyBorder="1" applyAlignment="1">
      <alignment horizontal="center"/>
    </xf>
    <xf numFmtId="38" fontId="4" fillId="0" borderId="7" xfId="7" applyFont="1" applyBorder="1" applyAlignment="1">
      <alignment horizontal="center"/>
    </xf>
    <xf numFmtId="2" fontId="4" fillId="0" borderId="7" xfId="7" applyNumberFormat="1" applyFont="1" applyBorder="1" applyAlignment="1">
      <alignment horizontal="center"/>
    </xf>
    <xf numFmtId="3" fontId="4" fillId="2" borderId="1" xfId="1" applyNumberFormat="1" applyFont="1" applyFill="1" applyBorder="1" applyProtection="1">
      <protection locked="0"/>
    </xf>
    <xf numFmtId="4" fontId="4" fillId="0" borderId="22" xfId="1" applyNumberFormat="1" applyFont="1" applyBorder="1" applyAlignment="1" applyProtection="1">
      <alignment horizontal="centerContinuous"/>
      <protection locked="0"/>
    </xf>
    <xf numFmtId="4" fontId="4" fillId="0" borderId="23" xfId="1" applyNumberFormat="1" applyFont="1" applyBorder="1" applyAlignment="1" applyProtection="1">
      <alignment horizontal="centerContinuous"/>
      <protection locked="0"/>
    </xf>
    <xf numFmtId="0" fontId="4" fillId="0" borderId="23" xfId="1" applyFont="1" applyBorder="1" applyAlignment="1" applyProtection="1">
      <alignment horizontal="centerContinuous"/>
      <protection locked="0"/>
    </xf>
    <xf numFmtId="3" fontId="4" fillId="0" borderId="28" xfId="1" applyNumberFormat="1" applyFont="1" applyBorder="1" applyAlignment="1" applyProtection="1">
      <alignment horizontal="centerContinuous"/>
      <protection locked="0"/>
    </xf>
    <xf numFmtId="0" fontId="4" fillId="0" borderId="1" xfId="1" applyFont="1" applyBorder="1" applyProtection="1">
      <protection locked="0"/>
    </xf>
    <xf numFmtId="0" fontId="4" fillId="0" borderId="18" xfId="1" applyFont="1" applyBorder="1" applyProtection="1">
      <protection locked="0"/>
    </xf>
    <xf numFmtId="3" fontId="4" fillId="2" borderId="2" xfId="1" applyNumberFormat="1" applyFont="1" applyFill="1" applyBorder="1" applyAlignment="1" applyProtection="1">
      <alignment horizontal="center"/>
      <protection locked="0"/>
    </xf>
    <xf numFmtId="3" fontId="4" fillId="0" borderId="2" xfId="1" applyNumberFormat="1" applyFont="1" applyBorder="1" applyProtection="1">
      <protection locked="0"/>
    </xf>
    <xf numFmtId="0" fontId="4" fillId="0" borderId="1" xfId="1" quotePrefix="1" applyFont="1" applyBorder="1" applyAlignment="1" applyProtection="1">
      <alignment horizontal="centerContinuous"/>
      <protection locked="0"/>
    </xf>
    <xf numFmtId="4" fontId="4" fillId="0" borderId="3" xfId="1" applyNumberFormat="1" applyFont="1" applyBorder="1" applyAlignment="1" applyProtection="1">
      <alignment horizontal="centerContinuous"/>
      <protection locked="0"/>
    </xf>
    <xf numFmtId="0" fontId="4" fillId="0" borderId="3" xfId="1" applyFont="1" applyBorder="1" applyAlignment="1" applyProtection="1">
      <alignment horizontal="centerContinuous"/>
      <protection locked="0"/>
    </xf>
    <xf numFmtId="3" fontId="4" fillId="0" borderId="2" xfId="1" applyNumberFormat="1" applyFont="1" applyBorder="1" applyAlignment="1" applyProtection="1">
      <alignment horizontal="center"/>
      <protection locked="0"/>
    </xf>
    <xf numFmtId="3" fontId="4" fillId="0" borderId="1" xfId="1" applyNumberFormat="1" applyFont="1" applyBorder="1" applyProtection="1">
      <protection locked="0"/>
    </xf>
    <xf numFmtId="4" fontId="4" fillId="0" borderId="1" xfId="1" applyNumberFormat="1" applyFont="1" applyBorder="1" applyProtection="1">
      <protection locked="0"/>
    </xf>
    <xf numFmtId="0" fontId="4" fillId="2" borderId="2" xfId="1" applyFont="1" applyFill="1" applyBorder="1" applyAlignment="1">
      <alignment horizontal="center"/>
    </xf>
    <xf numFmtId="38" fontId="4" fillId="0" borderId="2" xfId="1" applyNumberFormat="1" applyFont="1" applyBorder="1"/>
    <xf numFmtId="0" fontId="4" fillId="0" borderId="2" xfId="1" applyFont="1" applyBorder="1"/>
    <xf numFmtId="38" fontId="4" fillId="0" borderId="2" xfId="7" applyFont="1" applyBorder="1"/>
    <xf numFmtId="38" fontId="4" fillId="0" borderId="5" xfId="7" applyFont="1" applyBorder="1"/>
    <xf numFmtId="4" fontId="4" fillId="0" borderId="5" xfId="1" applyNumberFormat="1" applyFont="1" applyBorder="1"/>
    <xf numFmtId="2" fontId="4" fillId="0" borderId="5" xfId="1" applyNumberFormat="1" applyFont="1" applyBorder="1"/>
    <xf numFmtId="0" fontId="4" fillId="0" borderId="5" xfId="1" applyFont="1" applyBorder="1" applyAlignment="1">
      <alignment horizontal="center"/>
    </xf>
    <xf numFmtId="187" fontId="4" fillId="2" borderId="5" xfId="1" applyNumberFormat="1" applyFont="1" applyFill="1" applyBorder="1" applyAlignment="1" applyProtection="1">
      <alignment horizontal="right"/>
      <protection locked="0"/>
    </xf>
    <xf numFmtId="2" fontId="4" fillId="0" borderId="5" xfId="7" applyNumberFormat="1" applyFont="1" applyBorder="1"/>
    <xf numFmtId="187" fontId="4" fillId="0" borderId="5" xfId="1" applyNumberFormat="1" applyFont="1" applyBorder="1" applyAlignment="1" applyProtection="1">
      <alignment horizontal="right"/>
      <protection locked="0"/>
    </xf>
    <xf numFmtId="3" fontId="4" fillId="2" borderId="7" xfId="1" applyNumberFormat="1" applyFont="1" applyFill="1" applyBorder="1" applyAlignment="1" applyProtection="1">
      <alignment horizontal="right"/>
      <protection locked="0"/>
    </xf>
    <xf numFmtId="38" fontId="4" fillId="0" borderId="7" xfId="7" applyFont="1" applyBorder="1"/>
    <xf numFmtId="3" fontId="4" fillId="0" borderId="7" xfId="1" applyNumberFormat="1" applyFont="1" applyBorder="1" applyAlignment="1" applyProtection="1">
      <alignment horizontal="right"/>
      <protection locked="0"/>
    </xf>
    <xf numFmtId="0" fontId="6" fillId="2" borderId="0" xfId="1" applyFont="1" applyFill="1" applyAlignment="1">
      <alignment horizontal="centerContinuous"/>
    </xf>
    <xf numFmtId="38" fontId="4" fillId="2" borderId="5" xfId="7" applyFont="1" applyFill="1" applyBorder="1" applyAlignment="1">
      <alignment horizontal="center"/>
    </xf>
    <xf numFmtId="2" fontId="4" fillId="2" borderId="5" xfId="7" applyNumberFormat="1" applyFont="1" applyFill="1" applyBorder="1" applyAlignment="1">
      <alignment horizontal="center"/>
    </xf>
    <xf numFmtId="0" fontId="19" fillId="0" borderId="7" xfId="1" applyFont="1" applyBorder="1" applyAlignment="1" applyProtection="1">
      <alignment horizontal="center"/>
      <protection locked="0"/>
    </xf>
    <xf numFmtId="38" fontId="4" fillId="2" borderId="7" xfId="7" applyFont="1" applyFill="1" applyBorder="1" applyAlignment="1">
      <alignment horizontal="center"/>
    </xf>
    <xf numFmtId="2" fontId="4" fillId="2" borderId="7" xfId="7" applyNumberFormat="1" applyFont="1" applyFill="1" applyBorder="1" applyAlignment="1">
      <alignment horizontal="center"/>
    </xf>
    <xf numFmtId="4" fontId="4" fillId="2" borderId="22" xfId="1" applyNumberFormat="1" applyFont="1" applyFill="1" applyBorder="1" applyAlignment="1" applyProtection="1">
      <alignment horizontal="centerContinuous"/>
      <protection locked="0"/>
    </xf>
    <xf numFmtId="4" fontId="4" fillId="2" borderId="23" xfId="1" applyNumberFormat="1" applyFont="1" applyFill="1" applyBorder="1" applyAlignment="1" applyProtection="1">
      <alignment horizontal="centerContinuous"/>
      <protection locked="0"/>
    </xf>
    <xf numFmtId="0" fontId="4" fillId="2" borderId="23" xfId="1" applyFont="1" applyFill="1" applyBorder="1" applyAlignment="1" applyProtection="1">
      <alignment horizontal="centerContinuous"/>
      <protection locked="0"/>
    </xf>
    <xf numFmtId="3" fontId="4" fillId="2" borderId="28" xfId="1" applyNumberFormat="1" applyFont="1" applyFill="1" applyBorder="1" applyAlignment="1" applyProtection="1">
      <alignment horizontal="centerContinuous"/>
      <protection locked="0"/>
    </xf>
    <xf numFmtId="0" fontId="4" fillId="2" borderId="1" xfId="1" applyFont="1" applyFill="1" applyBorder="1" applyProtection="1">
      <protection locked="0"/>
    </xf>
    <xf numFmtId="0" fontId="4" fillId="2" borderId="18" xfId="1" applyFont="1" applyFill="1" applyBorder="1" applyProtection="1">
      <protection locked="0"/>
    </xf>
    <xf numFmtId="3" fontId="4" fillId="2" borderId="2" xfId="1" applyNumberFormat="1" applyFont="1" applyFill="1" applyBorder="1" applyProtection="1">
      <protection locked="0"/>
    </xf>
    <xf numFmtId="0" fontId="4" fillId="2" borderId="1" xfId="1" quotePrefix="1" applyFont="1" applyFill="1" applyBorder="1" applyAlignment="1" applyProtection="1">
      <alignment horizontal="centerContinuous"/>
      <protection locked="0"/>
    </xf>
    <xf numFmtId="4" fontId="4" fillId="2" borderId="3" xfId="1" applyNumberFormat="1" applyFont="1" applyFill="1" applyBorder="1" applyAlignment="1" applyProtection="1">
      <alignment horizontal="centerContinuous"/>
      <protection locked="0"/>
    </xf>
    <xf numFmtId="0" fontId="4" fillId="2" borderId="3" xfId="1" applyFont="1" applyFill="1" applyBorder="1" applyAlignment="1" applyProtection="1">
      <alignment horizontal="centerContinuous"/>
      <protection locked="0"/>
    </xf>
    <xf numFmtId="0" fontId="4" fillId="2" borderId="2" xfId="1" applyFont="1" applyFill="1" applyBorder="1"/>
    <xf numFmtId="38" fontId="4" fillId="2" borderId="2" xfId="7" applyFont="1" applyFill="1" applyBorder="1"/>
    <xf numFmtId="38" fontId="4" fillId="2" borderId="5" xfId="7" applyFont="1" applyFill="1" applyBorder="1"/>
    <xf numFmtId="4" fontId="4" fillId="2" borderId="5" xfId="1" applyNumberFormat="1" applyFont="1" applyFill="1" applyBorder="1"/>
    <xf numFmtId="2" fontId="4" fillId="2" borderId="5" xfId="1" applyNumberFormat="1" applyFont="1" applyFill="1" applyBorder="1"/>
    <xf numFmtId="0" fontId="4" fillId="2" borderId="5" xfId="1" applyFont="1" applyFill="1" applyBorder="1"/>
    <xf numFmtId="2" fontId="4" fillId="2" borderId="5" xfId="7" applyNumberFormat="1" applyFont="1" applyFill="1" applyBorder="1"/>
    <xf numFmtId="38" fontId="4" fillId="2" borderId="7" xfId="7" applyFont="1" applyFill="1" applyBorder="1"/>
    <xf numFmtId="0" fontId="6" fillId="0" borderId="0" xfId="1" applyFont="1" applyBorder="1" applyAlignment="1">
      <alignment horizontal="centerContinuous"/>
    </xf>
    <xf numFmtId="1" fontId="4" fillId="2" borderId="1" xfId="1" applyNumberFormat="1" applyFont="1" applyFill="1" applyBorder="1" applyAlignment="1" applyProtection="1">
      <alignment horizontal="center"/>
      <protection locked="0"/>
    </xf>
    <xf numFmtId="1" fontId="4" fillId="2" borderId="3" xfId="1" applyNumberFormat="1" applyFont="1" applyFill="1" applyBorder="1" applyAlignment="1" applyProtection="1">
      <alignment horizontal="right"/>
      <protection locked="0"/>
    </xf>
    <xf numFmtId="1" fontId="4" fillId="2" borderId="22" xfId="1" applyNumberFormat="1" applyFont="1" applyFill="1" applyBorder="1" applyAlignment="1" applyProtection="1">
      <alignment horizontal="center"/>
      <protection locked="0"/>
    </xf>
    <xf numFmtId="1" fontId="4" fillId="2" borderId="31" xfId="1" applyNumberFormat="1" applyFont="1" applyFill="1" applyBorder="1" applyAlignment="1" applyProtection="1">
      <alignment horizontal="center"/>
      <protection locked="0"/>
    </xf>
    <xf numFmtId="1" fontId="9" fillId="0" borderId="4" xfId="1" applyNumberFormat="1" applyFont="1" applyBorder="1" applyAlignment="1" applyProtection="1">
      <alignment horizontal="center"/>
      <protection locked="0"/>
    </xf>
    <xf numFmtId="2" fontId="9" fillId="2" borderId="1" xfId="1" applyNumberFormat="1" applyFont="1" applyFill="1" applyBorder="1" applyAlignment="1" applyProtection="1">
      <alignment horizontal="right"/>
      <protection locked="0"/>
    </xf>
    <xf numFmtId="2" fontId="9" fillId="2" borderId="39" xfId="1" applyNumberFormat="1" applyFont="1" applyFill="1" applyBorder="1" applyAlignment="1" applyProtection="1">
      <alignment horizontal="right"/>
      <protection locked="0"/>
    </xf>
    <xf numFmtId="2" fontId="9" fillId="2" borderId="3" xfId="1" applyNumberFormat="1" applyFont="1" applyFill="1" applyBorder="1" applyAlignment="1" applyProtection="1">
      <alignment horizontal="right"/>
      <protection locked="0"/>
    </xf>
    <xf numFmtId="2" fontId="4" fillId="2" borderId="39" xfId="1" applyNumberFormat="1" applyFont="1" applyFill="1" applyBorder="1" applyProtection="1">
      <protection locked="0"/>
    </xf>
    <xf numFmtId="2" fontId="4" fillId="2" borderId="33" xfId="1" applyNumberFormat="1" applyFont="1" applyFill="1" applyBorder="1" applyProtection="1">
      <protection locked="0"/>
    </xf>
    <xf numFmtId="2" fontId="4" fillId="2" borderId="39" xfId="1" applyNumberFormat="1" applyFont="1" applyFill="1" applyBorder="1" applyAlignment="1" applyProtection="1">
      <alignment horizontal="center"/>
      <protection locked="0"/>
    </xf>
    <xf numFmtId="2" fontId="4" fillId="2" borderId="30" xfId="1" applyNumberFormat="1" applyFont="1" applyFill="1" applyBorder="1"/>
    <xf numFmtId="2" fontId="4" fillId="2" borderId="39" xfId="1" applyNumberFormat="1" applyFont="1" applyFill="1" applyBorder="1"/>
    <xf numFmtId="2" fontId="4" fillId="2" borderId="0" xfId="1" applyNumberFormat="1" applyFont="1" applyFill="1" applyBorder="1"/>
    <xf numFmtId="2" fontId="4" fillId="2" borderId="30" xfId="1" applyNumberFormat="1" applyFont="1" applyFill="1" applyBorder="1" applyProtection="1">
      <protection locked="0"/>
    </xf>
    <xf numFmtId="2" fontId="4" fillId="2" borderId="25" xfId="1" applyNumberFormat="1" applyFont="1" applyFill="1" applyBorder="1" applyProtection="1">
      <protection locked="0"/>
    </xf>
    <xf numFmtId="2" fontId="4" fillId="2" borderId="6" xfId="1" applyNumberFormat="1" applyFont="1" applyFill="1" applyBorder="1" applyProtection="1">
      <protection locked="0"/>
    </xf>
    <xf numFmtId="2" fontId="4" fillId="2" borderId="41" xfId="1" applyNumberFormat="1" applyFont="1" applyFill="1" applyBorder="1" applyProtection="1">
      <protection locked="0"/>
    </xf>
    <xf numFmtId="2" fontId="4" fillId="2" borderId="42" xfId="1" applyNumberFormat="1" applyFont="1" applyFill="1" applyBorder="1" applyProtection="1">
      <protection locked="0"/>
    </xf>
    <xf numFmtId="2" fontId="4" fillId="2" borderId="34" xfId="1" applyNumberFormat="1" applyFont="1" applyFill="1" applyBorder="1" applyProtection="1">
      <protection locked="0"/>
    </xf>
    <xf numFmtId="2" fontId="4" fillId="2" borderId="43" xfId="1" applyNumberFormat="1" applyFont="1" applyFill="1" applyBorder="1" applyProtection="1">
      <protection locked="0"/>
    </xf>
    <xf numFmtId="2" fontId="4" fillId="2" borderId="37" xfId="1" applyNumberFormat="1" applyFont="1" applyFill="1" applyBorder="1" applyProtection="1">
      <protection locked="0"/>
    </xf>
    <xf numFmtId="1" fontId="4" fillId="4" borderId="1" xfId="1" applyNumberFormat="1" applyFont="1" applyFill="1" applyBorder="1" applyAlignment="1" applyProtection="1">
      <alignment horizontal="center"/>
      <protection locked="0"/>
    </xf>
    <xf numFmtId="1" fontId="4" fillId="4" borderId="3" xfId="1" applyNumberFormat="1" applyFont="1" applyFill="1" applyBorder="1" applyAlignment="1" applyProtection="1">
      <alignment horizontal="right"/>
      <protection locked="0"/>
    </xf>
    <xf numFmtId="1" fontId="4" fillId="4" borderId="38" xfId="1" applyNumberFormat="1" applyFont="1" applyFill="1" applyBorder="1" applyAlignment="1" applyProtection="1">
      <alignment horizontal="center"/>
      <protection locked="0"/>
    </xf>
    <xf numFmtId="2" fontId="4" fillId="4" borderId="1" xfId="1" applyNumberFormat="1" applyFont="1" applyFill="1" applyBorder="1" applyProtection="1">
      <protection locked="0"/>
    </xf>
    <xf numFmtId="2" fontId="4" fillId="4" borderId="46" xfId="1" applyNumberFormat="1" applyFont="1" applyFill="1" applyBorder="1" applyProtection="1">
      <protection locked="0"/>
    </xf>
    <xf numFmtId="2" fontId="4" fillId="4" borderId="3" xfId="1" applyNumberFormat="1" applyFont="1" applyFill="1" applyBorder="1" applyProtection="1">
      <protection locked="0"/>
    </xf>
    <xf numFmtId="2" fontId="4" fillId="4" borderId="4" xfId="1" applyNumberFormat="1" applyFont="1" applyFill="1" applyBorder="1" applyProtection="1">
      <protection locked="0"/>
    </xf>
    <xf numFmtId="2" fontId="4" fillId="4" borderId="33" xfId="1" applyNumberFormat="1" applyFont="1" applyFill="1" applyBorder="1" applyProtection="1">
      <protection locked="0"/>
    </xf>
    <xf numFmtId="2" fontId="4" fillId="4" borderId="8" xfId="1" applyNumberFormat="1" applyFont="1" applyFill="1" applyBorder="1" applyProtection="1">
      <protection locked="0"/>
    </xf>
    <xf numFmtId="2" fontId="4" fillId="4" borderId="37" xfId="1" applyNumberFormat="1" applyFont="1" applyFill="1" applyBorder="1" applyProtection="1">
      <protection locked="0"/>
    </xf>
    <xf numFmtId="0" fontId="4" fillId="0" borderId="0" xfId="1" applyNumberFormat="1" applyFont="1" applyBorder="1" applyAlignment="1" applyProtection="1">
      <alignment horizontal="centerContinuous"/>
      <protection locked="0"/>
    </xf>
    <xf numFmtId="0" fontId="4" fillId="2" borderId="0" xfId="1" applyFont="1" applyFill="1" applyBorder="1" applyAlignment="1">
      <alignment horizontal="centerContinuous"/>
    </xf>
    <xf numFmtId="1" fontId="4" fillId="2" borderId="3" xfId="1" quotePrefix="1" applyNumberFormat="1" applyFont="1" applyFill="1" applyBorder="1" applyAlignment="1" applyProtection="1">
      <alignment horizontal="center"/>
      <protection locked="0"/>
    </xf>
    <xf numFmtId="1" fontId="4" fillId="2" borderId="2" xfId="1" quotePrefix="1" applyNumberFormat="1" applyFont="1" applyFill="1" applyBorder="1" applyAlignment="1" applyProtection="1">
      <alignment horizontal="center"/>
      <protection locked="0"/>
    </xf>
    <xf numFmtId="1" fontId="4" fillId="0" borderId="4" xfId="1" applyNumberFormat="1" applyFont="1" applyBorder="1" applyProtection="1">
      <protection locked="0"/>
    </xf>
    <xf numFmtId="1" fontId="4" fillId="2" borderId="7" xfId="1" applyNumberFormat="1" applyFont="1" applyFill="1" applyBorder="1" applyAlignment="1" applyProtection="1">
      <alignment horizontal="center"/>
      <protection locked="0"/>
    </xf>
    <xf numFmtId="2" fontId="9" fillId="2" borderId="2" xfId="1" applyNumberFormat="1" applyFont="1" applyFill="1" applyBorder="1" applyAlignment="1" applyProtection="1">
      <alignment horizontal="right"/>
      <protection locked="0"/>
    </xf>
    <xf numFmtId="38" fontId="18" fillId="0" borderId="4" xfId="6" applyFont="1" applyBorder="1" applyProtection="1">
      <protection locked="0"/>
    </xf>
    <xf numFmtId="38" fontId="18" fillId="0" borderId="4" xfId="6" applyFont="1" applyBorder="1" applyAlignment="1" applyProtection="1">
      <alignment horizontal="center"/>
      <protection locked="0"/>
    </xf>
    <xf numFmtId="2" fontId="4" fillId="2" borderId="5" xfId="1" applyNumberFormat="1" applyFont="1" applyFill="1" applyBorder="1" applyAlignment="1" applyProtection="1">
      <alignment horizontal="right"/>
      <protection locked="0"/>
    </xf>
    <xf numFmtId="1" fontId="4" fillId="0" borderId="0" xfId="1" applyNumberFormat="1" applyFont="1" applyFill="1" applyBorder="1" applyProtection="1">
      <protection locked="0"/>
    </xf>
    <xf numFmtId="38" fontId="18" fillId="0" borderId="5" xfId="6" applyFont="1" applyBorder="1" applyProtection="1">
      <protection locked="0"/>
    </xf>
    <xf numFmtId="1" fontId="4" fillId="0" borderId="4" xfId="1" applyNumberFormat="1" applyFont="1" applyFill="1" applyBorder="1" applyProtection="1">
      <protection locked="0"/>
    </xf>
    <xf numFmtId="38" fontId="18" fillId="0" borderId="11" xfId="6" applyFont="1" applyBorder="1" applyProtection="1">
      <protection locked="0"/>
    </xf>
    <xf numFmtId="2" fontId="4" fillId="0" borderId="12" xfId="1" applyNumberFormat="1" applyFont="1" applyBorder="1" applyAlignment="1" applyProtection="1">
      <alignment horizontal="center"/>
      <protection locked="0"/>
    </xf>
    <xf numFmtId="2" fontId="4" fillId="2" borderId="29" xfId="1" applyNumberFormat="1" applyFont="1" applyFill="1" applyBorder="1" applyProtection="1">
      <protection locked="0"/>
    </xf>
    <xf numFmtId="2" fontId="4" fillId="2" borderId="27" xfId="1" applyNumberFormat="1" applyFont="1" applyFill="1" applyBorder="1" applyProtection="1">
      <protection locked="0"/>
    </xf>
    <xf numFmtId="2" fontId="4" fillId="2" borderId="12" xfId="1" applyNumberFormat="1" applyFont="1" applyFill="1" applyBorder="1" applyProtection="1">
      <protection locked="0"/>
    </xf>
    <xf numFmtId="38" fontId="18" fillId="0" borderId="13" xfId="6" applyFont="1" applyBorder="1" applyAlignment="1" applyProtection="1">
      <alignment horizontal="right"/>
      <protection locked="0"/>
    </xf>
    <xf numFmtId="38" fontId="18" fillId="0" borderId="13" xfId="6" applyFont="1" applyBorder="1" applyAlignment="1" applyProtection="1">
      <alignment horizontal="center"/>
      <protection locked="0"/>
    </xf>
    <xf numFmtId="2" fontId="4" fillId="2" borderId="36" xfId="1" applyNumberFormat="1" applyFont="1" applyFill="1" applyBorder="1" applyProtection="1">
      <protection locked="0"/>
    </xf>
    <xf numFmtId="2" fontId="4" fillId="2" borderId="35" xfId="1" applyNumberFormat="1" applyFont="1" applyFill="1" applyBorder="1" applyProtection="1">
      <protection locked="0"/>
    </xf>
    <xf numFmtId="38" fontId="18" fillId="0" borderId="4" xfId="6" applyFont="1" applyBorder="1" applyAlignment="1" applyProtection="1">
      <alignment horizontal="right"/>
      <protection locked="0"/>
    </xf>
    <xf numFmtId="38" fontId="18" fillId="0" borderId="8" xfId="6" applyFont="1" applyBorder="1" applyAlignment="1" applyProtection="1">
      <alignment horizontal="right"/>
      <protection locked="0"/>
    </xf>
    <xf numFmtId="38" fontId="18" fillId="0" borderId="8" xfId="6" applyFont="1" applyBorder="1" applyAlignment="1" applyProtection="1">
      <alignment horizontal="center"/>
      <protection locked="0"/>
    </xf>
    <xf numFmtId="2" fontId="4" fillId="2" borderId="44" xfId="1" applyNumberFormat="1" applyFont="1" applyFill="1" applyBorder="1" applyProtection="1">
      <protection locked="0"/>
    </xf>
    <xf numFmtId="2" fontId="4" fillId="2" borderId="45" xfId="1" applyNumberFormat="1" applyFont="1" applyFill="1" applyBorder="1" applyProtection="1">
      <protection locked="0"/>
    </xf>
    <xf numFmtId="2" fontId="4" fillId="2" borderId="26" xfId="1" applyNumberFormat="1" applyFont="1" applyFill="1" applyBorder="1" applyProtection="1">
      <protection locked="0"/>
    </xf>
    <xf numFmtId="38" fontId="18" fillId="0" borderId="0" xfId="6" applyFont="1" applyBorder="1" applyAlignment="1" applyProtection="1">
      <alignment horizontal="left"/>
      <protection locked="0"/>
    </xf>
    <xf numFmtId="38" fontId="18" fillId="0" borderId="0" xfId="6" applyFont="1" applyBorder="1" applyAlignment="1" applyProtection="1">
      <protection locked="0"/>
    </xf>
    <xf numFmtId="2" fontId="4" fillId="2" borderId="0" xfId="1" applyNumberFormat="1" applyFont="1" applyFill="1" applyBorder="1" applyAlignment="1" applyProtection="1">
      <protection locked="0"/>
    </xf>
    <xf numFmtId="1" fontId="4" fillId="0" borderId="0" xfId="1" applyNumberFormat="1" applyFont="1" applyBorder="1" applyAlignment="1" applyProtection="1">
      <protection locked="0"/>
    </xf>
    <xf numFmtId="38" fontId="18" fillId="0" borderId="0" xfId="6" applyFont="1" applyBorder="1" applyAlignment="1" applyProtection="1">
      <alignment horizontal="left" vertical="top"/>
      <protection locked="0"/>
    </xf>
    <xf numFmtId="38" fontId="18" fillId="0" borderId="0" xfId="6" applyFont="1" applyBorder="1" applyAlignment="1" applyProtection="1">
      <alignment vertical="top"/>
      <protection locked="0"/>
    </xf>
    <xf numFmtId="2" fontId="4" fillId="2" borderId="0" xfId="1" applyNumberFormat="1" applyFont="1" applyFill="1" applyBorder="1" applyAlignment="1" applyProtection="1">
      <alignment vertical="top"/>
      <protection locked="0"/>
    </xf>
    <xf numFmtId="2" fontId="4" fillId="2" borderId="0" xfId="1" applyNumberFormat="1" applyFont="1" applyFill="1" applyBorder="1" applyAlignment="1">
      <alignment vertical="top"/>
    </xf>
    <xf numFmtId="1" fontId="4" fillId="0" borderId="0" xfId="1" applyNumberFormat="1" applyFont="1" applyBorder="1" applyAlignment="1" applyProtection="1">
      <alignment vertical="top"/>
      <protection locked="0"/>
    </xf>
    <xf numFmtId="0" fontId="4" fillId="0" borderId="0" xfId="1" applyFont="1" applyBorder="1" applyAlignment="1">
      <alignment vertical="top"/>
    </xf>
    <xf numFmtId="1" fontId="4" fillId="4" borderId="3" xfId="1" applyNumberFormat="1" applyFont="1" applyFill="1" applyBorder="1" applyAlignment="1" applyProtection="1">
      <alignment horizontal="center"/>
      <protection locked="0"/>
    </xf>
    <xf numFmtId="1" fontId="4" fillId="2" borderId="3" xfId="1" applyNumberFormat="1" applyFont="1" applyFill="1" applyBorder="1" applyAlignment="1" applyProtection="1">
      <alignment horizontal="center"/>
      <protection locked="0"/>
    </xf>
    <xf numFmtId="1" fontId="4" fillId="2" borderId="2" xfId="1" applyNumberFormat="1" applyFont="1" applyFill="1" applyBorder="1" applyAlignment="1" applyProtection="1">
      <alignment horizontal="center"/>
      <protection locked="0"/>
    </xf>
    <xf numFmtId="1" fontId="4" fillId="2" borderId="38" xfId="1" applyNumberFormat="1" applyFont="1" applyFill="1" applyBorder="1" applyAlignment="1" applyProtection="1">
      <alignment horizontal="center"/>
      <protection locked="0"/>
    </xf>
    <xf numFmtId="2" fontId="4" fillId="2" borderId="1" xfId="1" applyNumberFormat="1" applyFont="1" applyFill="1" applyBorder="1" applyProtection="1">
      <protection locked="0"/>
    </xf>
    <xf numFmtId="2" fontId="4" fillId="2" borderId="46" xfId="1" applyNumberFormat="1" applyFont="1" applyFill="1" applyBorder="1" applyProtection="1">
      <protection locked="0"/>
    </xf>
    <xf numFmtId="1" fontId="4" fillId="0" borderId="0" xfId="1" applyNumberFormat="1" applyFont="1" applyBorder="1" applyProtection="1">
      <protection locked="0"/>
    </xf>
    <xf numFmtId="0" fontId="4" fillId="0" borderId="4" xfId="1" applyNumberFormat="1" applyFont="1" applyBorder="1" applyAlignment="1" applyProtection="1">
      <alignment horizontal="centerContinuous"/>
      <protection locked="0"/>
    </xf>
    <xf numFmtId="0" fontId="4" fillId="0" borderId="8" xfId="1" applyNumberFormat="1" applyFont="1" applyBorder="1" applyAlignment="1" applyProtection="1">
      <alignment horizontal="centerContinuous"/>
      <protection locked="0"/>
    </xf>
    <xf numFmtId="0" fontId="4" fillId="0" borderId="10" xfId="1" applyNumberFormat="1" applyFont="1" applyBorder="1" applyAlignment="1" applyProtection="1">
      <alignment horizontal="centerContinuous"/>
      <protection locked="0"/>
    </xf>
    <xf numFmtId="2" fontId="4" fillId="0" borderId="0" xfId="1" applyNumberFormat="1" applyFont="1" applyFill="1" applyBorder="1" applyProtection="1">
      <protection locked="0"/>
    </xf>
    <xf numFmtId="1" fontId="4" fillId="0" borderId="3" xfId="1" applyNumberFormat="1" applyFont="1" applyFill="1" applyBorder="1" applyProtection="1">
      <protection locked="0"/>
    </xf>
    <xf numFmtId="2" fontId="4" fillId="0" borderId="3" xfId="1" applyNumberFormat="1" applyFont="1" applyFill="1" applyBorder="1" applyProtection="1">
      <protection locked="0"/>
    </xf>
    <xf numFmtId="2" fontId="4" fillId="0" borderId="0" xfId="1" applyNumberFormat="1" applyFont="1" applyFill="1"/>
    <xf numFmtId="0" fontId="33" fillId="0" borderId="0" xfId="1" applyFont="1" applyFill="1"/>
    <xf numFmtId="0" fontId="34" fillId="0" borderId="0" xfId="1" applyFont="1" applyFill="1" applyProtection="1">
      <protection locked="0"/>
    </xf>
    <xf numFmtId="3" fontId="35" fillId="0" borderId="0" xfId="1" applyNumberFormat="1" applyFont="1" applyFill="1"/>
    <xf numFmtId="0" fontId="34" fillId="0" borderId="0" xfId="1" applyFont="1" applyFill="1" applyBorder="1" applyProtection="1">
      <protection locked="0"/>
    </xf>
    <xf numFmtId="0" fontId="34" fillId="0" borderId="47" xfId="1" applyFont="1" applyFill="1" applyBorder="1" applyProtection="1">
      <protection locked="0"/>
    </xf>
    <xf numFmtId="0" fontId="36" fillId="0" borderId="48" xfId="1" applyFont="1" applyFill="1" applyBorder="1"/>
    <xf numFmtId="0" fontId="35" fillId="0" borderId="48" xfId="1" applyFont="1" applyFill="1" applyBorder="1" applyAlignment="1">
      <alignment horizontal="center"/>
    </xf>
    <xf numFmtId="188" fontId="35" fillId="0" borderId="48" xfId="1" applyNumberFormat="1" applyFont="1" applyFill="1" applyBorder="1" applyAlignment="1">
      <alignment horizontal="centerContinuous" vertical="center"/>
    </xf>
    <xf numFmtId="188" fontId="35" fillId="0" borderId="49" xfId="1" applyNumberFormat="1" applyFont="1" applyFill="1" applyBorder="1" applyAlignment="1">
      <alignment horizontal="centerContinuous" vertical="center"/>
    </xf>
    <xf numFmtId="4" fontId="35" fillId="0" borderId="48" xfId="1" applyNumberFormat="1" applyFont="1" applyFill="1" applyBorder="1" applyAlignment="1">
      <alignment horizontal="centerContinuous" vertical="center"/>
    </xf>
    <xf numFmtId="4" fontId="35" fillId="0" borderId="49" xfId="1" applyNumberFormat="1" applyFont="1" applyFill="1" applyBorder="1" applyAlignment="1">
      <alignment horizontal="centerContinuous" vertical="center"/>
    </xf>
    <xf numFmtId="3" fontId="35" fillId="0" borderId="48" xfId="1" applyNumberFormat="1" applyFont="1" applyFill="1" applyBorder="1" applyAlignment="1">
      <alignment horizontal="centerContinuous" vertical="center"/>
    </xf>
    <xf numFmtId="3" fontId="35" fillId="0" borderId="49" xfId="1" applyNumberFormat="1" applyFont="1" applyFill="1" applyBorder="1" applyAlignment="1">
      <alignment horizontal="centerContinuous" vertical="center"/>
    </xf>
    <xf numFmtId="3" fontId="35" fillId="0" borderId="50" xfId="1" applyNumberFormat="1" applyFont="1" applyFill="1" applyBorder="1" applyAlignment="1">
      <alignment horizontal="centerContinuous" vertical="center"/>
    </xf>
    <xf numFmtId="0" fontId="35" fillId="0" borderId="0" xfId="1" applyFont="1" applyFill="1" applyBorder="1"/>
    <xf numFmtId="0" fontId="35" fillId="0" borderId="51" xfId="1" applyFont="1" applyFill="1" applyBorder="1" applyAlignment="1">
      <alignment horizontal="center"/>
    </xf>
    <xf numFmtId="0" fontId="35" fillId="0" borderId="52" xfId="1" applyFont="1" applyFill="1" applyBorder="1" applyAlignment="1">
      <alignment horizontal="center"/>
    </xf>
    <xf numFmtId="188" fontId="35" fillId="0" borderId="53" xfId="1" applyNumberFormat="1" applyFont="1" applyFill="1" applyBorder="1" applyAlignment="1">
      <alignment horizontal="center" vertical="center"/>
    </xf>
    <xf numFmtId="4" fontId="35" fillId="0" borderId="53" xfId="1" applyNumberFormat="1" applyFont="1" applyFill="1" applyBorder="1" applyAlignment="1">
      <alignment horizontal="center" vertical="center"/>
    </xf>
    <xf numFmtId="3" fontId="35" fillId="0" borderId="53" xfId="1" applyNumberFormat="1" applyFont="1" applyFill="1" applyBorder="1" applyAlignment="1">
      <alignment horizontal="center" vertical="center"/>
    </xf>
    <xf numFmtId="3" fontId="35" fillId="0" borderId="54" xfId="1" applyNumberFormat="1" applyFont="1" applyFill="1" applyBorder="1" applyAlignment="1">
      <alignment horizontal="center" vertical="center"/>
    </xf>
    <xf numFmtId="0" fontId="35" fillId="0" borderId="0" xfId="1" applyFont="1" applyFill="1" applyBorder="1" applyAlignment="1">
      <alignment horizontal="center"/>
    </xf>
    <xf numFmtId="0" fontId="35" fillId="0" borderId="9" xfId="1" applyFont="1" applyFill="1" applyBorder="1"/>
    <xf numFmtId="49" fontId="35" fillId="0" borderId="9" xfId="1" applyNumberFormat="1" applyFont="1" applyFill="1" applyBorder="1" applyAlignment="1">
      <alignment horizontal="center"/>
    </xf>
    <xf numFmtId="188" fontId="35" fillId="0" borderId="9" xfId="1" applyNumberFormat="1" applyFont="1" applyFill="1" applyBorder="1"/>
    <xf numFmtId="4" fontId="35" fillId="0" borderId="9" xfId="1" applyNumberFormat="1" applyFont="1" applyFill="1" applyBorder="1"/>
    <xf numFmtId="3" fontId="35" fillId="0" borderId="9" xfId="1" applyNumberFormat="1" applyFont="1" applyFill="1" applyBorder="1"/>
    <xf numFmtId="3" fontId="35" fillId="0" borderId="55" xfId="1" applyNumberFormat="1" applyFont="1" applyFill="1" applyBorder="1"/>
    <xf numFmtId="188" fontId="35" fillId="0" borderId="9" xfId="1" applyNumberFormat="1" applyFont="1" applyBorder="1"/>
    <xf numFmtId="4" fontId="35" fillId="0" borderId="9" xfId="1" applyNumberFormat="1" applyFont="1" applyBorder="1"/>
    <xf numFmtId="3" fontId="35" fillId="0" borderId="9" xfId="1" applyNumberFormat="1" applyFont="1" applyBorder="1"/>
    <xf numFmtId="3" fontId="35" fillId="0" borderId="55" xfId="1" applyNumberFormat="1" applyFont="1" applyBorder="1"/>
    <xf numFmtId="0" fontId="35" fillId="0" borderId="9" xfId="1" applyFont="1" applyFill="1" applyBorder="1" applyAlignment="1">
      <alignment horizontal="center"/>
    </xf>
    <xf numFmtId="188" fontId="35" fillId="0" borderId="9" xfId="1" applyNumberFormat="1" applyFont="1" applyFill="1" applyBorder="1" applyAlignment="1">
      <alignment shrinkToFit="1"/>
    </xf>
    <xf numFmtId="0" fontId="35" fillId="0" borderId="49" xfId="1" applyFont="1" applyFill="1" applyBorder="1" applyAlignment="1">
      <alignment horizontal="center"/>
    </xf>
    <xf numFmtId="188" fontId="35" fillId="0" borderId="49" xfId="1" applyNumberFormat="1" applyFont="1" applyFill="1" applyBorder="1"/>
    <xf numFmtId="4" fontId="35" fillId="0" borderId="49" xfId="1" applyNumberFormat="1" applyFont="1" applyFill="1" applyBorder="1"/>
    <xf numFmtId="3" fontId="35" fillId="0" borderId="49" xfId="1" applyNumberFormat="1" applyFont="1" applyFill="1" applyBorder="1"/>
    <xf numFmtId="0" fontId="39" fillId="0" borderId="0" xfId="1" applyFont="1"/>
    <xf numFmtId="0" fontId="40" fillId="0" borderId="0" xfId="1" applyFont="1"/>
    <xf numFmtId="0" fontId="41" fillId="0" borderId="0" xfId="1" applyFont="1" applyProtection="1">
      <protection locked="0"/>
    </xf>
    <xf numFmtId="3" fontId="42" fillId="0" borderId="0" xfId="1" applyNumberFormat="1" applyFont="1"/>
    <xf numFmtId="0" fontId="39" fillId="0" borderId="48" xfId="1" applyFont="1" applyBorder="1"/>
    <xf numFmtId="0" fontId="42" fillId="0" borderId="48" xfId="1" applyFont="1" applyBorder="1" applyAlignment="1">
      <alignment horizontal="center"/>
    </xf>
    <xf numFmtId="188" fontId="42" fillId="0" borderId="48" xfId="1" applyNumberFormat="1" applyFont="1" applyBorder="1" applyAlignment="1">
      <alignment horizontal="centerContinuous" vertical="center"/>
    </xf>
    <xf numFmtId="188" fontId="42" fillId="0" borderId="49" xfId="1" applyNumberFormat="1" applyFont="1" applyBorder="1" applyAlignment="1">
      <alignment horizontal="centerContinuous" vertical="center"/>
    </xf>
    <xf numFmtId="4" fontId="42" fillId="0" borderId="48" xfId="1" applyNumberFormat="1" applyFont="1" applyBorder="1" applyAlignment="1">
      <alignment horizontal="centerContinuous" vertical="center"/>
    </xf>
    <xf numFmtId="4" fontId="42" fillId="0" borderId="49" xfId="1" applyNumberFormat="1" applyFont="1" applyBorder="1" applyAlignment="1">
      <alignment horizontal="centerContinuous" vertical="center"/>
    </xf>
    <xf numFmtId="3" fontId="42" fillId="0" borderId="48" xfId="1" applyNumberFormat="1" applyFont="1" applyBorder="1" applyAlignment="1">
      <alignment horizontal="centerContinuous" vertical="center"/>
    </xf>
    <xf numFmtId="3" fontId="42" fillId="0" borderId="49" xfId="1" applyNumberFormat="1" applyFont="1" applyBorder="1" applyAlignment="1">
      <alignment horizontal="centerContinuous" vertical="center"/>
    </xf>
    <xf numFmtId="3" fontId="42" fillId="0" borderId="50" xfId="1" applyNumberFormat="1" applyFont="1" applyBorder="1" applyAlignment="1">
      <alignment horizontal="centerContinuous" vertical="center"/>
    </xf>
    <xf numFmtId="0" fontId="41" fillId="0" borderId="9" xfId="1" applyFont="1" applyBorder="1" applyProtection="1">
      <protection locked="0"/>
    </xf>
    <xf numFmtId="0" fontId="42" fillId="0" borderId="51" xfId="1" applyFont="1" applyBorder="1" applyAlignment="1">
      <alignment horizontal="center"/>
    </xf>
    <xf numFmtId="188" fontId="42" fillId="0" borderId="53" xfId="1" applyNumberFormat="1" applyFont="1" applyBorder="1" applyAlignment="1">
      <alignment horizontal="center" vertical="center"/>
    </xf>
    <xf numFmtId="4" fontId="42" fillId="0" borderId="53" xfId="1" applyNumberFormat="1" applyFont="1" applyBorder="1" applyAlignment="1">
      <alignment horizontal="center" vertical="center"/>
    </xf>
    <xf numFmtId="3" fontId="42" fillId="0" borderId="53" xfId="1" applyNumberFormat="1" applyFont="1" applyBorder="1" applyAlignment="1">
      <alignment horizontal="center" vertical="center"/>
    </xf>
    <xf numFmtId="3" fontId="42" fillId="0" borderId="54" xfId="1" applyNumberFormat="1" applyFont="1" applyBorder="1" applyAlignment="1">
      <alignment horizontal="center" vertical="center"/>
    </xf>
    <xf numFmtId="0" fontId="42" fillId="0" borderId="9" xfId="1" applyFont="1" applyBorder="1"/>
    <xf numFmtId="188" fontId="42" fillId="0" borderId="9" xfId="1" applyNumberFormat="1" applyFont="1" applyBorder="1"/>
    <xf numFmtId="4" fontId="42" fillId="0" borderId="9" xfId="1" applyNumberFormat="1" applyFont="1" applyBorder="1"/>
    <xf numFmtId="3" fontId="42" fillId="0" borderId="9" xfId="1" applyNumberFormat="1" applyFont="1" applyBorder="1"/>
    <xf numFmtId="3" fontId="42" fillId="0" borderId="55" xfId="1" applyNumberFormat="1" applyFont="1" applyBorder="1"/>
    <xf numFmtId="0" fontId="42" fillId="0" borderId="9" xfId="1" applyFont="1" applyBorder="1" applyAlignment="1">
      <alignment horizontal="center" shrinkToFit="1"/>
    </xf>
    <xf numFmtId="0" fontId="42" fillId="0" borderId="9" xfId="1" applyFont="1" applyBorder="1" applyAlignment="1">
      <alignment horizontal="center"/>
    </xf>
    <xf numFmtId="188" fontId="42" fillId="0" borderId="55" xfId="1" applyNumberFormat="1" applyFont="1" applyBorder="1"/>
    <xf numFmtId="4" fontId="42" fillId="0" borderId="55" xfId="1" applyNumberFormat="1" applyFont="1" applyBorder="1"/>
    <xf numFmtId="188" fontId="42" fillId="0" borderId="51" xfId="1" applyNumberFormat="1" applyFont="1" applyBorder="1"/>
    <xf numFmtId="188" fontId="42" fillId="0" borderId="52" xfId="1" applyNumberFormat="1" applyFont="1" applyBorder="1"/>
    <xf numFmtId="4" fontId="42" fillId="0" borderId="51" xfId="1" applyNumberFormat="1" applyFont="1" applyBorder="1"/>
    <xf numFmtId="4" fontId="42" fillId="0" borderId="52" xfId="1" applyNumberFormat="1" applyFont="1" applyBorder="1"/>
    <xf numFmtId="3" fontId="42" fillId="0" borderId="51" xfId="1" applyNumberFormat="1" applyFont="1" applyBorder="1"/>
    <xf numFmtId="3" fontId="42" fillId="0" borderId="52" xfId="1" applyNumberFormat="1" applyFont="1" applyBorder="1"/>
    <xf numFmtId="0" fontId="42" fillId="0" borderId="49" xfId="1" applyFont="1" applyBorder="1" applyAlignment="1">
      <alignment horizontal="center"/>
    </xf>
    <xf numFmtId="188" fontId="42" fillId="0" borderId="49" xfId="1" applyNumberFormat="1" applyFont="1" applyBorder="1"/>
    <xf numFmtId="4" fontId="42" fillId="0" borderId="49" xfId="1" applyNumberFormat="1" applyFont="1" applyBorder="1"/>
    <xf numFmtId="3" fontId="42" fillId="0" borderId="49" xfId="1" applyNumberFormat="1" applyFont="1" applyBorder="1"/>
    <xf numFmtId="0" fontId="42" fillId="0" borderId="48" xfId="1" applyFont="1" applyBorder="1" applyAlignment="1">
      <alignment horizontal="center" vertical="center"/>
    </xf>
    <xf numFmtId="0" fontId="42" fillId="0" borderId="49" xfId="1" applyFont="1" applyBorder="1" applyAlignment="1">
      <alignment horizontal="centerContinuous" vertical="center"/>
    </xf>
    <xf numFmtId="0" fontId="42" fillId="0" borderId="50" xfId="1" applyFont="1" applyBorder="1" applyAlignment="1">
      <alignment horizontal="centerContinuous" vertical="center"/>
    </xf>
    <xf numFmtId="0" fontId="42" fillId="0" borderId="9" xfId="1" applyFont="1" applyBorder="1" applyAlignment="1">
      <alignment horizontal="center" vertical="center"/>
    </xf>
    <xf numFmtId="3" fontId="42" fillId="0" borderId="48" xfId="1" applyNumberFormat="1" applyFont="1" applyBorder="1" applyAlignment="1">
      <alignment horizontal="center" vertical="center" shrinkToFit="1"/>
    </xf>
    <xf numFmtId="0" fontId="42" fillId="0" borderId="56" xfId="1" applyFont="1" applyBorder="1" applyAlignment="1">
      <alignment horizontal="center" vertical="center" shrinkToFit="1"/>
    </xf>
    <xf numFmtId="0" fontId="42" fillId="0" borderId="48" xfId="1" applyFont="1" applyBorder="1" applyAlignment="1">
      <alignment horizontal="center" vertical="center" shrinkToFit="1"/>
    </xf>
    <xf numFmtId="0" fontId="42" fillId="0" borderId="57" xfId="1" applyFont="1" applyBorder="1" applyAlignment="1">
      <alignment horizontal="center" vertical="center" shrinkToFit="1"/>
    </xf>
    <xf numFmtId="0" fontId="42" fillId="0" borderId="48" xfId="1" applyFont="1" applyBorder="1"/>
    <xf numFmtId="0" fontId="42" fillId="0" borderId="48" xfId="1" applyFont="1" applyBorder="1" applyAlignment="1">
      <alignment horizontal="center" shrinkToFit="1"/>
    </xf>
    <xf numFmtId="3" fontId="42" fillId="0" borderId="48" xfId="1" applyNumberFormat="1" applyFont="1" applyBorder="1"/>
    <xf numFmtId="0" fontId="42" fillId="0" borderId="56" xfId="1" applyFont="1" applyBorder="1"/>
    <xf numFmtId="4" fontId="42" fillId="0" borderId="58" xfId="1" applyNumberFormat="1" applyFont="1" applyBorder="1"/>
    <xf numFmtId="0" fontId="42" fillId="0" borderId="57" xfId="1" applyFont="1" applyBorder="1"/>
    <xf numFmtId="0" fontId="42" fillId="0" borderId="59" xfId="1" applyFont="1" applyBorder="1"/>
    <xf numFmtId="4" fontId="42" fillId="0" borderId="60" xfId="1" applyNumberFormat="1" applyFont="1" applyBorder="1"/>
    <xf numFmtId="0" fontId="42" fillId="0" borderId="61" xfId="1" applyFont="1" applyBorder="1"/>
    <xf numFmtId="0" fontId="42" fillId="0" borderId="59" xfId="1" applyFont="1" applyBorder="1" applyAlignment="1">
      <alignment horizontal="center"/>
    </xf>
    <xf numFmtId="0" fontId="42" fillId="0" borderId="61" xfId="1" applyFont="1" applyBorder="1" applyAlignment="1">
      <alignment horizontal="center"/>
    </xf>
    <xf numFmtId="0" fontId="42" fillId="0" borderId="62" xfId="1" applyFont="1" applyBorder="1" applyAlignment="1">
      <alignment horizontal="center"/>
    </xf>
    <xf numFmtId="0" fontId="42" fillId="0" borderId="49" xfId="1" applyFont="1" applyBorder="1"/>
    <xf numFmtId="3" fontId="42" fillId="0" borderId="48" xfId="1" applyNumberFormat="1" applyFont="1" applyBorder="1" applyAlignment="1">
      <alignment vertical="center"/>
    </xf>
    <xf numFmtId="3" fontId="42" fillId="0" borderId="49" xfId="1" applyNumberFormat="1" applyFont="1" applyBorder="1" applyAlignment="1">
      <alignment vertical="center"/>
    </xf>
    <xf numFmtId="3" fontId="42" fillId="0" borderId="50" xfId="1" applyNumberFormat="1" applyFont="1" applyBorder="1" applyAlignment="1">
      <alignment vertical="center"/>
    </xf>
    <xf numFmtId="0" fontId="41" fillId="0" borderId="0" xfId="1" applyFont="1" applyBorder="1"/>
    <xf numFmtId="3" fontId="41" fillId="0" borderId="0" xfId="1" applyNumberFormat="1" applyFont="1" applyBorder="1"/>
    <xf numFmtId="3" fontId="42" fillId="0" borderId="0" xfId="1" applyNumberFormat="1" applyFont="1" applyBorder="1"/>
    <xf numFmtId="0" fontId="41" fillId="0" borderId="0" xfId="1" applyFont="1" applyBorder="1" applyProtection="1">
      <protection locked="0"/>
    </xf>
    <xf numFmtId="0" fontId="44" fillId="0" borderId="0" xfId="1" applyFont="1" applyProtection="1">
      <protection locked="0"/>
    </xf>
    <xf numFmtId="0" fontId="39" fillId="0" borderId="0" xfId="1" applyFont="1" applyAlignment="1">
      <alignment horizontal="left"/>
    </xf>
    <xf numFmtId="0" fontId="40" fillId="0" borderId="0" xfId="1" applyFont="1" applyAlignment="1">
      <alignment horizontal="left"/>
    </xf>
    <xf numFmtId="0" fontId="39" fillId="0" borderId="63" xfId="1" applyFont="1" applyBorder="1" applyAlignment="1">
      <alignment vertical="center"/>
    </xf>
    <xf numFmtId="0" fontId="42" fillId="0" borderId="63" xfId="1" applyFont="1" applyBorder="1" applyAlignment="1">
      <alignment horizontal="center" vertical="center"/>
    </xf>
    <xf numFmtId="3" fontId="42" fillId="0" borderId="63" xfId="1" applyNumberFormat="1" applyFont="1" applyBorder="1" applyAlignment="1">
      <alignment horizontal="centerContinuous" vertical="center"/>
    </xf>
    <xf numFmtId="3" fontId="42" fillId="0" borderId="64" xfId="1" applyNumberFormat="1" applyFont="1" applyBorder="1" applyAlignment="1">
      <alignment horizontal="centerContinuous" vertical="center"/>
    </xf>
    <xf numFmtId="188" fontId="42" fillId="0" borderId="64" xfId="1" applyNumberFormat="1" applyFont="1" applyBorder="1" applyAlignment="1">
      <alignment horizontal="centerContinuous" vertical="center"/>
    </xf>
    <xf numFmtId="4" fontId="42" fillId="0" borderId="65" xfId="1" applyNumberFormat="1" applyFont="1" applyBorder="1" applyAlignment="1">
      <alignment horizontal="centerContinuous" vertical="center"/>
    </xf>
    <xf numFmtId="4" fontId="42" fillId="0" borderId="64" xfId="1" applyNumberFormat="1" applyFont="1" applyBorder="1" applyAlignment="1">
      <alignment horizontal="centerContinuous" vertical="center"/>
    </xf>
    <xf numFmtId="4" fontId="42" fillId="0" borderId="66" xfId="1" applyNumberFormat="1" applyFont="1" applyBorder="1" applyAlignment="1">
      <alignment horizontal="centerContinuous" vertical="center"/>
    </xf>
    <xf numFmtId="3" fontId="42" fillId="0" borderId="65" xfId="1" applyNumberFormat="1" applyFont="1" applyBorder="1" applyAlignment="1">
      <alignment horizontal="centerContinuous" vertical="center"/>
    </xf>
    <xf numFmtId="3" fontId="42" fillId="0" borderId="66" xfId="1" applyNumberFormat="1" applyFont="1" applyBorder="1" applyAlignment="1">
      <alignment horizontal="centerContinuous" vertical="center"/>
    </xf>
    <xf numFmtId="0" fontId="44" fillId="0" borderId="67" xfId="1" applyFont="1" applyBorder="1" applyAlignment="1">
      <alignment vertical="center"/>
    </xf>
    <xf numFmtId="0" fontId="42" fillId="0" borderId="67" xfId="1" applyFont="1" applyBorder="1" applyAlignment="1">
      <alignment horizontal="center" vertical="center"/>
    </xf>
    <xf numFmtId="3" fontId="42" fillId="0" borderId="68" xfId="1" applyNumberFormat="1" applyFont="1" applyBorder="1" applyAlignment="1">
      <alignment horizontal="center" vertical="center"/>
    </xf>
    <xf numFmtId="3" fontId="42" fillId="0" borderId="69" xfId="1" applyNumberFormat="1" applyFont="1" applyBorder="1" applyAlignment="1">
      <alignment horizontal="center" vertical="center"/>
    </xf>
    <xf numFmtId="3" fontId="42" fillId="0" borderId="70" xfId="1" applyNumberFormat="1" applyFont="1" applyBorder="1" applyAlignment="1">
      <alignment horizontal="center" vertical="center"/>
    </xf>
    <xf numFmtId="3" fontId="42" fillId="0" borderId="49" xfId="1" applyNumberFormat="1" applyFont="1" applyBorder="1" applyAlignment="1">
      <alignment horizontal="center" vertical="center"/>
    </xf>
    <xf numFmtId="3" fontId="42" fillId="0" borderId="48" xfId="1" applyNumberFormat="1" applyFont="1" applyBorder="1" applyAlignment="1">
      <alignment horizontal="center" vertical="center"/>
    </xf>
    <xf numFmtId="188" fontId="42" fillId="0" borderId="70" xfId="1" applyNumberFormat="1" applyFont="1" applyBorder="1" applyAlignment="1">
      <alignment horizontal="center" vertical="center"/>
    </xf>
    <xf numFmtId="188" fontId="42" fillId="0" borderId="48" xfId="1" applyNumberFormat="1" applyFont="1" applyBorder="1" applyAlignment="1">
      <alignment horizontal="center" vertical="center"/>
    </xf>
    <xf numFmtId="3" fontId="42" fillId="0" borderId="71" xfId="1" applyNumberFormat="1" applyFont="1" applyBorder="1" applyAlignment="1">
      <alignment horizontal="center" vertical="center"/>
    </xf>
    <xf numFmtId="188" fontId="42" fillId="0" borderId="68" xfId="1" applyNumberFormat="1" applyFont="1" applyBorder="1" applyAlignment="1">
      <alignment horizontal="center" vertical="center"/>
    </xf>
    <xf numFmtId="0" fontId="42" fillId="0" borderId="63" xfId="1" applyFont="1" applyBorder="1" applyAlignment="1">
      <alignment vertical="center"/>
    </xf>
    <xf numFmtId="3" fontId="42" fillId="0" borderId="63" xfId="1" applyNumberFormat="1" applyFont="1" applyBorder="1" applyAlignment="1"/>
    <xf numFmtId="3" fontId="42" fillId="0" borderId="72" xfId="1" applyNumberFormat="1" applyFont="1" applyBorder="1" applyAlignment="1">
      <alignment horizontal="center"/>
    </xf>
    <xf numFmtId="3" fontId="42" fillId="0" borderId="73" xfId="1" applyNumberFormat="1" applyFont="1" applyBorder="1" applyAlignment="1"/>
    <xf numFmtId="3" fontId="42" fillId="0" borderId="64" xfId="1" applyNumberFormat="1" applyFont="1" applyBorder="1" applyAlignment="1">
      <alignment horizontal="center"/>
    </xf>
    <xf numFmtId="3" fontId="42" fillId="0" borderId="65" xfId="1" applyNumberFormat="1" applyFont="1" applyBorder="1" applyAlignment="1"/>
    <xf numFmtId="188" fontId="42" fillId="0" borderId="72" xfId="1" applyNumberFormat="1" applyFont="1" applyBorder="1" applyAlignment="1"/>
    <xf numFmtId="188" fontId="42" fillId="0" borderId="66" xfId="1" applyNumberFormat="1" applyFont="1" applyBorder="1" applyAlignment="1"/>
    <xf numFmtId="3" fontId="42" fillId="0" borderId="72" xfId="1" applyNumberFormat="1" applyFont="1" applyBorder="1" applyAlignment="1"/>
    <xf numFmtId="3" fontId="42" fillId="0" borderId="64" xfId="1" applyNumberFormat="1" applyFont="1" applyBorder="1" applyAlignment="1"/>
    <xf numFmtId="3" fontId="42" fillId="0" borderId="66" xfId="1" applyNumberFormat="1" applyFont="1" applyBorder="1" applyAlignment="1"/>
    <xf numFmtId="0" fontId="42" fillId="0" borderId="63" xfId="1" applyFont="1" applyBorder="1" applyAlignment="1"/>
    <xf numFmtId="0" fontId="44" fillId="0" borderId="67" xfId="1" applyFont="1" applyBorder="1" applyAlignment="1"/>
    <xf numFmtId="0" fontId="44" fillId="0" borderId="0" xfId="1" applyFont="1" applyAlignment="1" applyProtection="1">
      <protection locked="0"/>
    </xf>
    <xf numFmtId="0" fontId="42" fillId="0" borderId="67" xfId="1" applyFont="1" applyBorder="1" applyAlignment="1">
      <alignment vertical="center"/>
    </xf>
    <xf numFmtId="3" fontId="42" fillId="0" borderId="67" xfId="1" applyNumberFormat="1" applyFont="1" applyBorder="1" applyAlignment="1"/>
    <xf numFmtId="3" fontId="42" fillId="0" borderId="59" xfId="1" applyNumberFormat="1" applyFont="1" applyBorder="1" applyAlignment="1">
      <alignment horizontal="center"/>
    </xf>
    <xf numFmtId="3" fontId="42" fillId="0" borderId="60" xfId="1" applyNumberFormat="1" applyFont="1" applyBorder="1" applyAlignment="1"/>
    <xf numFmtId="3" fontId="42" fillId="0" borderId="0" xfId="1" applyNumberFormat="1" applyFont="1" applyBorder="1" applyAlignment="1">
      <alignment horizontal="center"/>
    </xf>
    <xf numFmtId="3" fontId="42" fillId="0" borderId="9" xfId="1" applyNumberFormat="1" applyFont="1" applyBorder="1" applyAlignment="1"/>
    <xf numFmtId="188" fontId="42" fillId="0" borderId="59" xfId="1" applyNumberFormat="1" applyFont="1" applyBorder="1" applyAlignment="1"/>
    <xf numFmtId="188" fontId="42" fillId="0" borderId="74" xfId="1" applyNumberFormat="1" applyFont="1" applyBorder="1" applyAlignment="1"/>
    <xf numFmtId="3" fontId="42" fillId="0" borderId="59" xfId="1" applyNumberFormat="1" applyFont="1" applyBorder="1" applyAlignment="1"/>
    <xf numFmtId="3" fontId="42" fillId="0" borderId="0" xfId="1" applyNumberFormat="1" applyFont="1" applyBorder="1" applyAlignment="1"/>
    <xf numFmtId="188" fontId="42" fillId="0" borderId="0" xfId="1" applyNumberFormat="1" applyFont="1" applyBorder="1" applyAlignment="1"/>
    <xf numFmtId="0" fontId="42" fillId="0" borderId="67" xfId="1" applyFont="1" applyBorder="1" applyAlignment="1"/>
    <xf numFmtId="4" fontId="42" fillId="0" borderId="60" xfId="1" applyNumberFormat="1" applyFont="1" applyBorder="1" applyAlignment="1"/>
    <xf numFmtId="4" fontId="42" fillId="0" borderId="0" xfId="1" applyNumberFormat="1" applyFont="1" applyBorder="1" applyAlignment="1"/>
    <xf numFmtId="4" fontId="42" fillId="0" borderId="9" xfId="1" applyNumberFormat="1" applyFont="1" applyBorder="1" applyAlignment="1"/>
    <xf numFmtId="4" fontId="42" fillId="0" borderId="59" xfId="1" applyNumberFormat="1" applyFont="1" applyBorder="1" applyAlignment="1"/>
    <xf numFmtId="4" fontId="42" fillId="0" borderId="74" xfId="1" applyNumberFormat="1" applyFont="1" applyBorder="1" applyAlignment="1"/>
    <xf numFmtId="3" fontId="42" fillId="0" borderId="74" xfId="1" applyNumberFormat="1" applyFont="1" applyBorder="1" applyAlignment="1"/>
    <xf numFmtId="3" fontId="42" fillId="0" borderId="75" xfId="1" applyNumberFormat="1" applyFont="1" applyBorder="1" applyAlignment="1"/>
    <xf numFmtId="0" fontId="42" fillId="0" borderId="74" xfId="1" applyFont="1" applyBorder="1" applyAlignment="1">
      <alignment horizontal="center"/>
    </xf>
    <xf numFmtId="0" fontId="42" fillId="0" borderId="0" xfId="1" applyFont="1" applyBorder="1" applyAlignment="1">
      <alignment horizontal="center"/>
    </xf>
    <xf numFmtId="0" fontId="42" fillId="0" borderId="67" xfId="1" applyFont="1" applyBorder="1" applyAlignment="1">
      <alignment horizontal="center"/>
    </xf>
    <xf numFmtId="0" fontId="42" fillId="0" borderId="76" xfId="1" applyFont="1" applyBorder="1" applyAlignment="1">
      <alignment horizontal="center" vertical="center"/>
    </xf>
    <xf numFmtId="3" fontId="42" fillId="0" borderId="77" xfId="1" applyNumberFormat="1" applyFont="1" applyBorder="1" applyAlignment="1"/>
    <xf numFmtId="0" fontId="42" fillId="0" borderId="78" xfId="1" applyFont="1" applyBorder="1" applyAlignment="1">
      <alignment horizontal="center"/>
    </xf>
    <xf numFmtId="3" fontId="42" fillId="0" borderId="79" xfId="1" applyNumberFormat="1" applyFont="1" applyBorder="1" applyAlignment="1"/>
    <xf numFmtId="0" fontId="42" fillId="0" borderId="80" xfId="1" applyFont="1" applyBorder="1" applyAlignment="1">
      <alignment horizontal="center"/>
    </xf>
    <xf numFmtId="3" fontId="42" fillId="0" borderId="81" xfId="1" applyNumberFormat="1" applyFont="1" applyBorder="1" applyAlignment="1"/>
    <xf numFmtId="0" fontId="42" fillId="0" borderId="82" xfId="1" applyFont="1" applyBorder="1" applyAlignment="1">
      <alignment horizontal="center"/>
    </xf>
    <xf numFmtId="3" fontId="42" fillId="0" borderId="83" xfId="1" applyNumberFormat="1" applyFont="1" applyBorder="1" applyAlignment="1"/>
    <xf numFmtId="3" fontId="42" fillId="0" borderId="84" xfId="1" applyNumberFormat="1" applyFont="1" applyBorder="1" applyAlignment="1"/>
    <xf numFmtId="0" fontId="42" fillId="0" borderId="85" xfId="1" applyFont="1" applyBorder="1" applyAlignment="1">
      <alignment horizontal="center"/>
    </xf>
    <xf numFmtId="3" fontId="42" fillId="0" borderId="86" xfId="1" applyNumberFormat="1" applyFont="1" applyBorder="1" applyAlignment="1"/>
    <xf numFmtId="0" fontId="42" fillId="0" borderId="87" xfId="1" applyFont="1" applyBorder="1" applyAlignment="1">
      <alignment horizontal="center"/>
    </xf>
    <xf numFmtId="3" fontId="4" fillId="0" borderId="0" xfId="1" applyNumberFormat="1" applyFont="1" applyAlignment="1" applyProtection="1">
      <alignment vertical="center"/>
      <protection locked="0"/>
    </xf>
    <xf numFmtId="3" fontId="46" fillId="0" borderId="0" xfId="1" applyNumberFormat="1" applyFont="1" applyAlignment="1">
      <alignment vertical="center"/>
    </xf>
    <xf numFmtId="3" fontId="4" fillId="0" borderId="88" xfId="1" applyNumberFormat="1" applyFont="1" applyBorder="1" applyAlignment="1" applyProtection="1">
      <alignment vertical="center"/>
      <protection locked="0"/>
    </xf>
    <xf numFmtId="3" fontId="4" fillId="0" borderId="88" xfId="1" applyNumberFormat="1" applyFont="1" applyBorder="1" applyAlignment="1" applyProtection="1">
      <alignment vertical="center" shrinkToFit="1"/>
      <protection locked="0"/>
    </xf>
    <xf numFmtId="3" fontId="4" fillId="0" borderId="0" xfId="1" applyNumberFormat="1" applyFont="1" applyAlignment="1">
      <alignment vertical="center"/>
    </xf>
    <xf numFmtId="3" fontId="13" fillId="0" borderId="90" xfId="1" applyNumberFormat="1" applyFont="1" applyFill="1" applyBorder="1" applyAlignment="1">
      <alignment horizontal="center" vertical="center" wrapText="1"/>
    </xf>
    <xf numFmtId="3" fontId="13" fillId="0" borderId="98" xfId="1" applyNumberFormat="1" applyFont="1" applyFill="1" applyBorder="1" applyAlignment="1" applyProtection="1">
      <alignment horizontal="center" vertical="center" wrapText="1"/>
      <protection locked="0"/>
    </xf>
    <xf numFmtId="3" fontId="13" fillId="0" borderId="0" xfId="1" applyNumberFormat="1" applyFont="1" applyAlignment="1">
      <alignment vertical="center"/>
    </xf>
    <xf numFmtId="0" fontId="47" fillId="0" borderId="5" xfId="1" applyFont="1" applyFill="1" applyBorder="1" applyAlignment="1">
      <alignment horizontal="center" vertical="center" wrapText="1"/>
    </xf>
    <xf numFmtId="0" fontId="47" fillId="0" borderId="106" xfId="1" applyFont="1" applyFill="1" applyBorder="1" applyAlignment="1">
      <alignment horizontal="center" vertical="center" wrapText="1"/>
    </xf>
    <xf numFmtId="0" fontId="13" fillId="0" borderId="108" xfId="1" applyFont="1" applyFill="1" applyBorder="1" applyAlignment="1">
      <alignment horizontal="center" vertical="center" wrapText="1"/>
    </xf>
    <xf numFmtId="3" fontId="13" fillId="0" borderId="110" xfId="1" applyNumberFormat="1" applyFont="1" applyFill="1" applyBorder="1" applyAlignment="1">
      <alignment horizontal="center" vertical="center" wrapText="1"/>
    </xf>
    <xf numFmtId="3" fontId="13" fillId="0" borderId="111" xfId="1" applyNumberFormat="1" applyFont="1" applyFill="1" applyBorder="1" applyAlignment="1">
      <alignment horizontal="center" vertical="center" wrapText="1"/>
    </xf>
    <xf numFmtId="3" fontId="13" fillId="0" borderId="112" xfId="1" applyNumberFormat="1" applyFont="1" applyFill="1" applyBorder="1" applyAlignment="1">
      <alignment horizontal="center" vertical="center" wrapText="1"/>
    </xf>
    <xf numFmtId="3" fontId="48" fillId="0" borderId="110" xfId="1" applyNumberFormat="1" applyFont="1" applyFill="1" applyBorder="1" applyAlignment="1">
      <alignment horizontal="center" vertical="center"/>
    </xf>
    <xf numFmtId="3" fontId="48" fillId="0" borderId="111" xfId="1" applyNumberFormat="1" applyFont="1" applyFill="1" applyBorder="1" applyAlignment="1">
      <alignment horizontal="center" vertical="center"/>
    </xf>
    <xf numFmtId="3" fontId="48" fillId="0" borderId="105" xfId="1" applyNumberFormat="1" applyFont="1" applyFill="1" applyBorder="1" applyAlignment="1">
      <alignment horizontal="center" vertical="center"/>
    </xf>
    <xf numFmtId="3" fontId="13" fillId="0" borderId="102" xfId="1" applyNumberFormat="1" applyFont="1" applyFill="1" applyBorder="1" applyAlignment="1">
      <alignment horizontal="center" vertical="center"/>
    </xf>
    <xf numFmtId="3" fontId="13" fillId="0" borderId="113" xfId="1" applyNumberFormat="1" applyFont="1" applyFill="1" applyBorder="1" applyAlignment="1">
      <alignment horizontal="center" vertical="center"/>
    </xf>
    <xf numFmtId="3" fontId="13" fillId="0" borderId="114" xfId="1" applyNumberFormat="1" applyFont="1" applyFill="1" applyBorder="1" applyAlignment="1">
      <alignment horizontal="center" vertical="center"/>
    </xf>
    <xf numFmtId="3" fontId="13" fillId="0" borderId="109" xfId="1" applyNumberFormat="1" applyFont="1" applyFill="1" applyBorder="1" applyAlignment="1">
      <alignment horizontal="center" vertical="center"/>
    </xf>
    <xf numFmtId="0" fontId="13" fillId="0" borderId="115" xfId="1" applyFont="1" applyFill="1" applyBorder="1" applyAlignment="1">
      <alignment horizontal="center" vertical="center" wrapText="1"/>
    </xf>
    <xf numFmtId="0" fontId="47" fillId="0" borderId="101" xfId="1" applyFont="1" applyFill="1" applyBorder="1" applyAlignment="1">
      <alignment horizontal="distributed" vertical="center" wrapText="1"/>
    </xf>
    <xf numFmtId="0" fontId="47" fillId="0" borderId="4" xfId="1" applyFont="1" applyFill="1" applyBorder="1" applyAlignment="1">
      <alignment horizontal="distributed" vertical="center" wrapText="1"/>
    </xf>
    <xf numFmtId="3" fontId="13" fillId="0" borderId="89" xfId="1" applyNumberFormat="1" applyFont="1" applyFill="1" applyBorder="1" applyAlignment="1">
      <alignment horizontal="center" vertical="center" wrapText="1"/>
    </xf>
    <xf numFmtId="0" fontId="47" fillId="0" borderId="0" xfId="1" applyFont="1" applyFill="1" applyBorder="1" applyAlignment="1">
      <alignment horizontal="center" vertical="center" shrinkToFit="1"/>
    </xf>
    <xf numFmtId="3" fontId="48" fillId="0" borderId="99" xfId="1" applyNumberFormat="1" applyFont="1" applyFill="1" applyBorder="1" applyAlignment="1">
      <alignment horizontal="center" vertical="center"/>
    </xf>
    <xf numFmtId="3" fontId="48" fillId="0" borderId="5" xfId="1" applyNumberFormat="1" applyFont="1" applyFill="1" applyBorder="1" applyAlignment="1">
      <alignment horizontal="center" vertical="center"/>
    </xf>
    <xf numFmtId="3" fontId="48" fillId="0" borderId="4" xfId="1" applyNumberFormat="1" applyFont="1" applyFill="1" applyBorder="1" applyAlignment="1">
      <alignment horizontal="center" vertical="center"/>
    </xf>
    <xf numFmtId="3" fontId="13" fillId="0" borderId="101" xfId="1" applyNumberFormat="1" applyFont="1" applyFill="1" applyBorder="1" applyAlignment="1">
      <alignment horizontal="center" vertical="center"/>
    </xf>
    <xf numFmtId="3" fontId="13" fillId="0" borderId="33" xfId="1" applyNumberFormat="1" applyFont="1" applyFill="1" applyBorder="1" applyAlignment="1">
      <alignment horizontal="center" vertical="center"/>
    </xf>
    <xf numFmtId="3" fontId="13" fillId="0" borderId="4" xfId="1" applyNumberFormat="1" applyFont="1" applyFill="1" applyBorder="1" applyAlignment="1">
      <alignment horizontal="center" vertical="center"/>
    </xf>
    <xf numFmtId="3" fontId="13" fillId="0" borderId="100" xfId="1" applyNumberFormat="1" applyFont="1" applyFill="1" applyBorder="1" applyAlignment="1">
      <alignment horizontal="center" vertical="center"/>
    </xf>
    <xf numFmtId="3" fontId="13" fillId="0" borderId="101" xfId="1" applyNumberFormat="1" applyFont="1" applyFill="1" applyBorder="1" applyAlignment="1" applyProtection="1">
      <alignment horizontal="center" vertical="center"/>
      <protection locked="0"/>
    </xf>
    <xf numFmtId="3" fontId="13" fillId="0" borderId="4" xfId="1" applyNumberFormat="1" applyFont="1" applyFill="1" applyBorder="1" applyAlignment="1" applyProtection="1">
      <alignment horizontal="center" vertical="center"/>
      <protection locked="0"/>
    </xf>
    <xf numFmtId="3" fontId="13" fillId="0" borderId="4" xfId="1" applyNumberFormat="1" applyFont="1" applyFill="1" applyBorder="1" applyAlignment="1" applyProtection="1">
      <alignment vertical="center"/>
      <protection locked="0"/>
    </xf>
    <xf numFmtId="3" fontId="13" fillId="0" borderId="101" xfId="1" applyNumberFormat="1" applyFont="1" applyFill="1" applyBorder="1" applyAlignment="1" applyProtection="1">
      <alignment vertical="center"/>
      <protection locked="0"/>
    </xf>
    <xf numFmtId="3" fontId="13" fillId="0" borderId="5" xfId="1" applyNumberFormat="1" applyFont="1" applyFill="1" applyBorder="1" applyAlignment="1" applyProtection="1">
      <alignment vertical="center"/>
      <protection locked="0"/>
    </xf>
    <xf numFmtId="3" fontId="13" fillId="0" borderId="100" xfId="1" applyNumberFormat="1" applyFont="1" applyFill="1" applyBorder="1" applyAlignment="1" applyProtection="1">
      <alignment vertical="center"/>
      <protection locked="0"/>
    </xf>
    <xf numFmtId="3" fontId="13" fillId="0" borderId="0" xfId="1" applyNumberFormat="1" applyFont="1" applyFill="1" applyBorder="1" applyAlignment="1" applyProtection="1">
      <alignment vertical="center" shrinkToFit="1"/>
      <protection locked="0"/>
    </xf>
    <xf numFmtId="3" fontId="13" fillId="0" borderId="99" xfId="1" applyNumberFormat="1" applyFont="1" applyFill="1" applyBorder="1" applyAlignment="1">
      <alignment vertical="center"/>
    </xf>
    <xf numFmtId="3" fontId="13" fillId="0" borderId="5" xfId="1" applyNumberFormat="1" applyFont="1" applyFill="1" applyBorder="1" applyAlignment="1">
      <alignment vertical="center"/>
    </xf>
    <xf numFmtId="3" fontId="13" fillId="0" borderId="4" xfId="1" applyNumberFormat="1" applyFont="1" applyFill="1" applyBorder="1" applyAlignment="1">
      <alignment vertical="center"/>
    </xf>
    <xf numFmtId="3" fontId="13" fillId="0" borderId="116" xfId="1" applyNumberFormat="1" applyFont="1" applyFill="1" applyBorder="1" applyAlignment="1">
      <alignment vertical="center"/>
    </xf>
    <xf numFmtId="3" fontId="13" fillId="0" borderId="0" xfId="1" applyNumberFormat="1" applyFont="1" applyFill="1" applyBorder="1" applyAlignment="1">
      <alignment vertical="center"/>
    </xf>
    <xf numFmtId="3" fontId="13" fillId="0" borderId="30" xfId="1" applyNumberFormat="1" applyFont="1" applyFill="1" applyBorder="1" applyAlignment="1">
      <alignment vertical="center"/>
    </xf>
    <xf numFmtId="3" fontId="13" fillId="0" borderId="100" xfId="1" applyNumberFormat="1" applyFont="1" applyFill="1" applyBorder="1" applyAlignment="1">
      <alignment vertical="center"/>
    </xf>
    <xf numFmtId="3" fontId="13" fillId="0" borderId="106" xfId="1" quotePrefix="1" applyNumberFormat="1" applyFont="1" applyFill="1" applyBorder="1" applyAlignment="1" applyProtection="1">
      <alignment horizontal="center" vertical="center"/>
      <protection locked="0"/>
    </xf>
    <xf numFmtId="3" fontId="13" fillId="0" borderId="117" xfId="1" applyNumberFormat="1" applyFont="1" applyFill="1" applyBorder="1" applyAlignment="1" applyProtection="1">
      <alignment vertical="center"/>
      <protection locked="0"/>
    </xf>
    <xf numFmtId="3" fontId="13" fillId="0" borderId="0" xfId="1" applyNumberFormat="1" applyFont="1" applyFill="1" applyAlignment="1">
      <alignment vertical="center"/>
    </xf>
    <xf numFmtId="3" fontId="13" fillId="0" borderId="102" xfId="1" applyNumberFormat="1" applyFont="1" applyFill="1" applyBorder="1" applyAlignment="1" applyProtection="1">
      <alignment horizontal="center" vertical="center"/>
      <protection locked="0"/>
    </xf>
    <xf numFmtId="3" fontId="13" fillId="0" borderId="114" xfId="1" applyNumberFormat="1" applyFont="1" applyFill="1" applyBorder="1" applyAlignment="1" applyProtection="1">
      <alignment horizontal="center" vertical="center"/>
      <protection locked="0"/>
    </xf>
    <xf numFmtId="3" fontId="13" fillId="0" borderId="109" xfId="1" applyNumberFormat="1" applyFont="1" applyFill="1" applyBorder="1" applyAlignment="1" applyProtection="1">
      <alignment vertical="center"/>
      <protection locked="0"/>
    </xf>
    <xf numFmtId="3" fontId="13" fillId="0" borderId="102" xfId="1" applyNumberFormat="1" applyFont="1" applyFill="1" applyBorder="1" applyAlignment="1" applyProtection="1">
      <alignment vertical="center"/>
      <protection locked="0"/>
    </xf>
    <xf numFmtId="3" fontId="13" fillId="0" borderId="107" xfId="1" applyNumberFormat="1" applyFont="1" applyFill="1" applyBorder="1" applyAlignment="1" applyProtection="1">
      <alignment vertical="center"/>
      <protection locked="0"/>
    </xf>
    <xf numFmtId="3" fontId="13" fillId="0" borderId="108" xfId="1" applyNumberFormat="1" applyFont="1" applyFill="1" applyBorder="1" applyAlignment="1" applyProtection="1">
      <alignment vertical="center"/>
      <protection locked="0"/>
    </xf>
    <xf numFmtId="3" fontId="13" fillId="0" borderId="88" xfId="1" applyNumberFormat="1" applyFont="1" applyFill="1" applyBorder="1" applyAlignment="1" applyProtection="1">
      <alignment vertical="center" shrinkToFit="1"/>
      <protection locked="0"/>
    </xf>
    <xf numFmtId="3" fontId="13" fillId="0" borderId="107" xfId="1" applyNumberFormat="1" applyFont="1" applyFill="1" applyBorder="1" applyAlignment="1">
      <alignment vertical="center"/>
    </xf>
    <xf numFmtId="3" fontId="13" fillId="0" borderId="108" xfId="1" applyNumberFormat="1" applyFont="1" applyFill="1" applyBorder="1" applyAlignment="1">
      <alignment vertical="center"/>
    </xf>
    <xf numFmtId="3" fontId="13" fillId="0" borderId="114" xfId="1" applyNumberFormat="1" applyFont="1" applyFill="1" applyBorder="1" applyAlignment="1">
      <alignment vertical="center"/>
    </xf>
    <xf numFmtId="3" fontId="13" fillId="0" borderId="118" xfId="1" applyNumberFormat="1" applyFont="1" applyFill="1" applyBorder="1" applyAlignment="1">
      <alignment vertical="center"/>
    </xf>
    <xf numFmtId="3" fontId="13" fillId="0" borderId="119" xfId="1" applyNumberFormat="1" applyFont="1" applyFill="1" applyBorder="1" applyAlignment="1">
      <alignment vertical="center"/>
    </xf>
    <xf numFmtId="3" fontId="13" fillId="0" borderId="120" xfId="1" applyNumberFormat="1" applyFont="1" applyFill="1" applyBorder="1" applyAlignment="1">
      <alignment vertical="center"/>
    </xf>
    <xf numFmtId="3" fontId="13" fillId="0" borderId="113" xfId="1" applyNumberFormat="1" applyFont="1" applyFill="1" applyBorder="1" applyAlignment="1">
      <alignment vertical="center"/>
    </xf>
    <xf numFmtId="3" fontId="13" fillId="0" borderId="109" xfId="1" applyNumberFormat="1" applyFont="1" applyFill="1" applyBorder="1" applyAlignment="1">
      <alignment vertical="center"/>
    </xf>
    <xf numFmtId="3" fontId="13" fillId="0" borderId="115" xfId="1" quotePrefix="1" applyNumberFormat="1" applyFont="1" applyFill="1" applyBorder="1" applyAlignment="1" applyProtection="1">
      <alignment horizontal="center" vertical="center"/>
      <protection locked="0"/>
    </xf>
    <xf numFmtId="0" fontId="13" fillId="0" borderId="121" xfId="1" applyFont="1" applyFill="1" applyBorder="1" applyAlignment="1">
      <alignment horizontal="center" vertical="center"/>
    </xf>
    <xf numFmtId="0" fontId="13" fillId="0" borderId="124" xfId="1" applyFont="1" applyFill="1" applyBorder="1" applyAlignment="1">
      <alignment vertical="center"/>
    </xf>
    <xf numFmtId="0" fontId="13" fillId="0" borderId="125" xfId="1" applyFont="1" applyFill="1" applyBorder="1" applyAlignment="1">
      <alignment vertical="center"/>
    </xf>
    <xf numFmtId="0" fontId="13" fillId="0" borderId="132" xfId="1" applyFont="1" applyFill="1" applyBorder="1" applyAlignment="1">
      <alignment horizontal="center" vertical="center"/>
    </xf>
    <xf numFmtId="0" fontId="13" fillId="0" borderId="133" xfId="1" applyFont="1" applyFill="1" applyBorder="1" applyAlignment="1">
      <alignment vertical="center"/>
    </xf>
    <xf numFmtId="3" fontId="13" fillId="0" borderId="134" xfId="1" applyNumberFormat="1" applyFont="1" applyFill="1" applyBorder="1" applyAlignment="1">
      <alignment vertical="center"/>
    </xf>
    <xf numFmtId="3" fontId="13" fillId="0" borderId="133" xfId="1" applyNumberFormat="1" applyFont="1" applyFill="1" applyBorder="1" applyAlignment="1">
      <alignment vertical="center"/>
    </xf>
    <xf numFmtId="3" fontId="13" fillId="0" borderId="131" xfId="1" applyNumberFormat="1" applyFont="1" applyFill="1" applyBorder="1" applyAlignment="1">
      <alignment vertical="center"/>
    </xf>
    <xf numFmtId="3" fontId="13" fillId="0" borderId="139" xfId="1" applyNumberFormat="1" applyFont="1" applyFill="1" applyBorder="1" applyAlignment="1" applyProtection="1">
      <alignment vertical="center"/>
      <protection locked="0"/>
    </xf>
    <xf numFmtId="3" fontId="48" fillId="0" borderId="140" xfId="1" applyNumberFormat="1" applyFont="1" applyFill="1" applyBorder="1" applyAlignment="1" applyProtection="1">
      <alignment vertical="center"/>
      <protection locked="0"/>
    </xf>
    <xf numFmtId="0" fontId="13" fillId="0" borderId="141" xfId="1" applyFont="1" applyFill="1" applyBorder="1" applyAlignment="1">
      <alignment horizontal="center" vertical="center"/>
    </xf>
    <xf numFmtId="0" fontId="13" fillId="0" borderId="142" xfId="1" applyFont="1" applyFill="1" applyBorder="1" applyAlignment="1">
      <alignment vertical="center"/>
    </xf>
    <xf numFmtId="3" fontId="13" fillId="0" borderId="143" xfId="1" applyNumberFormat="1" applyFont="1" applyFill="1" applyBorder="1" applyAlignment="1">
      <alignment vertical="center"/>
    </xf>
    <xf numFmtId="0" fontId="13" fillId="0" borderId="143" xfId="1" applyFont="1" applyFill="1" applyBorder="1" applyAlignment="1">
      <alignment vertical="center"/>
    </xf>
    <xf numFmtId="3" fontId="13" fillId="0" borderId="144" xfId="1" applyNumberFormat="1" applyFont="1" applyFill="1" applyBorder="1" applyAlignment="1" applyProtection="1">
      <alignment vertical="center"/>
      <protection locked="0"/>
    </xf>
    <xf numFmtId="3" fontId="13" fillId="0" borderId="141" xfId="1" applyNumberFormat="1" applyFont="1" applyFill="1" applyBorder="1" applyAlignment="1" applyProtection="1">
      <alignment vertical="center" shrinkToFit="1"/>
      <protection locked="0"/>
    </xf>
    <xf numFmtId="3" fontId="13" fillId="0" borderId="142" xfId="1" applyNumberFormat="1" applyFont="1" applyFill="1" applyBorder="1" applyAlignment="1">
      <alignment vertical="center"/>
    </xf>
    <xf numFmtId="3" fontId="13" fillId="0" borderId="140" xfId="1" applyNumberFormat="1" applyFont="1" applyFill="1" applyBorder="1" applyAlignment="1">
      <alignment vertical="center"/>
    </xf>
    <xf numFmtId="3" fontId="13" fillId="0" borderId="146" xfId="1" applyNumberFormat="1" applyFont="1" applyFill="1" applyBorder="1" applyAlignment="1" applyProtection="1">
      <alignment vertical="center"/>
      <protection locked="0"/>
    </xf>
    <xf numFmtId="3" fontId="13" fillId="0" borderId="140" xfId="1" applyNumberFormat="1" applyFont="1" applyFill="1" applyBorder="1" applyAlignment="1" applyProtection="1">
      <alignment vertical="center"/>
      <protection locked="0"/>
    </xf>
    <xf numFmtId="3" fontId="13" fillId="0" borderId="147" xfId="1" applyNumberFormat="1" applyFont="1" applyFill="1" applyBorder="1" applyAlignment="1" applyProtection="1">
      <alignment vertical="center"/>
      <protection locked="0"/>
    </xf>
    <xf numFmtId="3" fontId="13" fillId="0" borderId="141" xfId="1" applyNumberFormat="1" applyFont="1" applyFill="1" applyBorder="1" applyAlignment="1" applyProtection="1">
      <alignment horizontal="center" vertical="center"/>
      <protection locked="0"/>
    </xf>
    <xf numFmtId="3" fontId="13" fillId="0" borderId="148" xfId="1" applyNumberFormat="1" applyFont="1" applyFill="1" applyBorder="1" applyAlignment="1" applyProtection="1">
      <alignment vertical="center" shrinkToFit="1"/>
      <protection locked="0"/>
    </xf>
    <xf numFmtId="0" fontId="13" fillId="0" borderId="149" xfId="1" applyFont="1" applyFill="1" applyBorder="1" applyAlignment="1">
      <alignment horizontal="center" vertical="center"/>
    </xf>
    <xf numFmtId="3" fontId="13" fillId="0" borderId="142" xfId="1" applyNumberFormat="1" applyFont="1" applyFill="1" applyBorder="1" applyAlignment="1" applyProtection="1">
      <alignment vertical="center"/>
      <protection locked="0"/>
    </xf>
    <xf numFmtId="3" fontId="13" fillId="0" borderId="143" xfId="1" applyNumberFormat="1" applyFont="1" applyFill="1" applyBorder="1" applyAlignment="1" applyProtection="1">
      <alignment vertical="center"/>
      <protection locked="0"/>
    </xf>
    <xf numFmtId="3" fontId="13" fillId="0" borderId="15" xfId="1" applyNumberFormat="1" applyFont="1" applyFill="1" applyBorder="1" applyAlignment="1" applyProtection="1">
      <alignment vertical="center" shrinkToFit="1"/>
      <protection locked="0"/>
    </xf>
    <xf numFmtId="3" fontId="13" fillId="0" borderId="150" xfId="1" applyNumberFormat="1" applyFont="1" applyFill="1" applyBorder="1" applyAlignment="1">
      <alignment vertical="center"/>
    </xf>
    <xf numFmtId="3" fontId="13" fillId="0" borderId="14" xfId="1" applyNumberFormat="1" applyFont="1" applyFill="1" applyBorder="1" applyAlignment="1">
      <alignment vertical="center"/>
    </xf>
    <xf numFmtId="3" fontId="13" fillId="0" borderId="13" xfId="1" applyNumberFormat="1" applyFont="1" applyFill="1" applyBorder="1" applyAlignment="1">
      <alignment vertical="center"/>
    </xf>
    <xf numFmtId="3" fontId="13" fillId="0" borderId="34" xfId="1" applyNumberFormat="1" applyFont="1" applyFill="1" applyBorder="1" applyAlignment="1" applyProtection="1">
      <alignment vertical="center"/>
      <protection locked="0"/>
    </xf>
    <xf numFmtId="3" fontId="13" fillId="0" borderId="13" xfId="1" applyNumberFormat="1" applyFont="1" applyFill="1" applyBorder="1" applyAlignment="1" applyProtection="1">
      <alignment vertical="center"/>
      <protection locked="0"/>
    </xf>
    <xf numFmtId="3" fontId="13" fillId="0" borderId="152" xfId="1" applyNumberFormat="1" applyFont="1" applyFill="1" applyBorder="1" applyAlignment="1" applyProtection="1">
      <alignment vertical="center"/>
      <protection locked="0"/>
    </xf>
    <xf numFmtId="3" fontId="13" fillId="0" borderId="153" xfId="1" applyNumberFormat="1" applyFont="1" applyFill="1" applyBorder="1" applyAlignment="1" applyProtection="1">
      <alignment horizontal="center" vertical="center"/>
      <protection locked="0"/>
    </xf>
    <xf numFmtId="3" fontId="13" fillId="0" borderId="15" xfId="1" applyNumberFormat="1" applyFont="1" applyFill="1" applyBorder="1" applyAlignment="1" applyProtection="1">
      <alignment horizontal="center" vertical="center" shrinkToFit="1"/>
      <protection locked="0"/>
    </xf>
    <xf numFmtId="3" fontId="13" fillId="0" borderId="157" xfId="1" applyNumberFormat="1" applyFont="1" applyFill="1" applyBorder="1" applyAlignment="1">
      <alignment vertical="center"/>
    </xf>
    <xf numFmtId="3" fontId="48" fillId="0" borderId="1" xfId="1" applyNumberFormat="1" applyFont="1" applyFill="1" applyBorder="1" applyAlignment="1" applyProtection="1">
      <alignment vertical="center" shrinkToFit="1"/>
      <protection locked="0"/>
    </xf>
    <xf numFmtId="0" fontId="13" fillId="0" borderId="163" xfId="1" applyFont="1" applyFill="1" applyBorder="1" applyAlignment="1">
      <alignment vertical="center"/>
    </xf>
    <xf numFmtId="0" fontId="13" fillId="0" borderId="17" xfId="1" applyFont="1" applyFill="1" applyBorder="1" applyAlignment="1">
      <alignment vertical="center"/>
    </xf>
    <xf numFmtId="3" fontId="13" fillId="0" borderId="2" xfId="1" applyNumberFormat="1" applyFont="1" applyFill="1" applyBorder="1" applyAlignment="1" applyProtection="1">
      <alignment vertical="center"/>
      <protection locked="0"/>
    </xf>
    <xf numFmtId="3" fontId="13" fillId="0" borderId="164" xfId="1" applyNumberFormat="1" applyFont="1" applyFill="1" applyBorder="1" applyAlignment="1" applyProtection="1">
      <alignment vertical="center"/>
      <protection locked="0"/>
    </xf>
    <xf numFmtId="3" fontId="13" fillId="0" borderId="3" xfId="1" applyNumberFormat="1" applyFont="1" applyFill="1" applyBorder="1" applyAlignment="1" applyProtection="1">
      <alignment vertical="center" shrinkToFit="1"/>
      <protection locked="0"/>
    </xf>
    <xf numFmtId="3" fontId="13" fillId="0" borderId="130" xfId="1" applyNumberFormat="1" applyFont="1" applyFill="1" applyBorder="1" applyAlignment="1">
      <alignment vertical="center"/>
    </xf>
    <xf numFmtId="3" fontId="13" fillId="0" borderId="2" xfId="1" applyNumberFormat="1" applyFont="1" applyFill="1" applyBorder="1" applyAlignment="1">
      <alignment vertical="center"/>
    </xf>
    <xf numFmtId="3" fontId="13" fillId="0" borderId="1" xfId="1" applyNumberFormat="1" applyFont="1" applyFill="1" applyBorder="1" applyAlignment="1">
      <alignment vertical="center"/>
    </xf>
    <xf numFmtId="3" fontId="13" fillId="0" borderId="165" xfId="1" applyNumberFormat="1" applyFont="1" applyFill="1" applyBorder="1" applyAlignment="1" applyProtection="1">
      <alignment vertical="center"/>
      <protection locked="0"/>
    </xf>
    <xf numFmtId="3" fontId="13" fillId="0" borderId="38" xfId="1" applyNumberFormat="1" applyFont="1" applyFill="1" applyBorder="1" applyAlignment="1" applyProtection="1">
      <alignment vertical="center"/>
      <protection locked="0"/>
    </xf>
    <xf numFmtId="3" fontId="13" fillId="0" borderId="1" xfId="1" applyNumberFormat="1" applyFont="1" applyFill="1" applyBorder="1" applyAlignment="1" applyProtection="1">
      <alignment vertical="center"/>
      <protection locked="0"/>
    </xf>
    <xf numFmtId="3" fontId="13" fillId="0" borderId="161" xfId="1" applyNumberFormat="1" applyFont="1" applyFill="1" applyBorder="1" applyAlignment="1" applyProtection="1">
      <alignment vertical="center"/>
      <protection locked="0"/>
    </xf>
    <xf numFmtId="3" fontId="13" fillId="0" borderId="166" xfId="1" applyNumberFormat="1" applyFont="1" applyFill="1" applyBorder="1" applyAlignment="1" applyProtection="1">
      <alignment horizontal="center" vertical="center"/>
      <protection locked="0"/>
    </xf>
    <xf numFmtId="0" fontId="13" fillId="0" borderId="168" xfId="1" applyFont="1" applyFill="1" applyBorder="1" applyAlignment="1">
      <alignment horizontal="center" vertical="center"/>
    </xf>
    <xf numFmtId="3" fontId="13" fillId="0" borderId="167" xfId="1" applyNumberFormat="1" applyFont="1" applyFill="1" applyBorder="1" applyAlignment="1" applyProtection="1">
      <alignment vertical="center"/>
      <protection locked="0"/>
    </xf>
    <xf numFmtId="3" fontId="48" fillId="0" borderId="131" xfId="1" applyNumberFormat="1" applyFont="1" applyFill="1" applyBorder="1" applyAlignment="1" applyProtection="1">
      <alignment vertical="center" shrinkToFit="1"/>
      <protection locked="0"/>
    </xf>
    <xf numFmtId="0" fontId="13" fillId="0" borderId="134" xfId="1" applyFont="1" applyFill="1" applyBorder="1" applyAlignment="1">
      <alignment vertical="center"/>
    </xf>
    <xf numFmtId="3" fontId="13" fillId="0" borderId="134" xfId="1" applyNumberFormat="1" applyFont="1" applyFill="1" applyBorder="1" applyAlignment="1" applyProtection="1">
      <alignment vertical="center"/>
      <protection locked="0"/>
    </xf>
    <xf numFmtId="3" fontId="13" fillId="0" borderId="135" xfId="1" applyNumberFormat="1" applyFont="1" applyFill="1" applyBorder="1" applyAlignment="1" applyProtection="1">
      <alignment vertical="center"/>
      <protection locked="0"/>
    </xf>
    <xf numFmtId="3" fontId="13" fillId="0" borderId="136" xfId="1" applyNumberFormat="1" applyFont="1" applyFill="1" applyBorder="1" applyAlignment="1" applyProtection="1">
      <alignment horizontal="center" vertical="center"/>
      <protection locked="0"/>
    </xf>
    <xf numFmtId="3" fontId="48" fillId="0" borderId="144" xfId="1" applyNumberFormat="1" applyFont="1" applyFill="1" applyBorder="1" applyAlignment="1" applyProtection="1">
      <alignment vertical="center" shrinkToFit="1"/>
      <protection locked="0"/>
    </xf>
    <xf numFmtId="0" fontId="13" fillId="0" borderId="147" xfId="1" applyFont="1" applyFill="1" applyBorder="1" applyAlignment="1">
      <alignment horizontal="center" vertical="center"/>
    </xf>
    <xf numFmtId="3" fontId="13" fillId="0" borderId="171" xfId="1" applyNumberFormat="1" applyFont="1" applyFill="1" applyBorder="1" applyAlignment="1">
      <alignment vertical="center"/>
    </xf>
    <xf numFmtId="3" fontId="13" fillId="0" borderId="12" xfId="1" applyNumberFormat="1" applyFont="1" applyFill="1" applyBorder="1" applyAlignment="1">
      <alignment vertical="center"/>
    </xf>
    <xf numFmtId="3" fontId="13" fillId="0" borderId="11" xfId="1" applyNumberFormat="1" applyFont="1" applyFill="1" applyBorder="1" applyAlignment="1">
      <alignment vertical="center"/>
    </xf>
    <xf numFmtId="0" fontId="13" fillId="0" borderId="156" xfId="1" applyFont="1" applyFill="1" applyBorder="1" applyAlignment="1">
      <alignment vertical="center"/>
    </xf>
    <xf numFmtId="0" fontId="13" fillId="0" borderId="158" xfId="1" applyFont="1" applyFill="1" applyBorder="1" applyAlignment="1">
      <alignment vertical="center"/>
    </xf>
    <xf numFmtId="3" fontId="13" fillId="0" borderId="136" xfId="1" applyNumberFormat="1" applyFont="1" applyFill="1" applyBorder="1" applyAlignment="1" applyProtection="1">
      <alignment vertical="center" shrinkToFit="1"/>
      <protection locked="0"/>
    </xf>
    <xf numFmtId="3" fontId="48" fillId="0" borderId="4" xfId="1" applyNumberFormat="1" applyFont="1" applyFill="1" applyBorder="1" applyAlignment="1" applyProtection="1">
      <alignment vertical="center" shrinkToFit="1"/>
      <protection locked="0"/>
    </xf>
    <xf numFmtId="0" fontId="13" fillId="0" borderId="101" xfId="1" applyFont="1" applyFill="1" applyBorder="1" applyAlignment="1">
      <alignment horizontal="center" vertical="center"/>
    </xf>
    <xf numFmtId="0" fontId="13" fillId="0" borderId="99" xfId="1" applyFont="1" applyFill="1" applyBorder="1" applyAlignment="1">
      <alignment vertical="center"/>
    </xf>
    <xf numFmtId="0" fontId="13" fillId="0" borderId="5" xfId="1" applyFont="1" applyFill="1" applyBorder="1" applyAlignment="1">
      <alignment vertical="center"/>
    </xf>
    <xf numFmtId="3" fontId="13" fillId="0" borderId="33" xfId="1" applyNumberFormat="1" applyFont="1" applyFill="1" applyBorder="1" applyAlignment="1" applyProtection="1">
      <alignment vertical="center"/>
      <protection locked="0"/>
    </xf>
    <xf numFmtId="3" fontId="13" fillId="0" borderId="106" xfId="1" applyNumberFormat="1" applyFont="1" applyFill="1" applyBorder="1" applyAlignment="1" applyProtection="1">
      <alignment horizontal="center" vertical="center"/>
      <protection locked="0"/>
    </xf>
    <xf numFmtId="3" fontId="48" fillId="0" borderId="13" xfId="1" applyNumberFormat="1" applyFont="1" applyFill="1" applyBorder="1" applyAlignment="1" applyProtection="1">
      <alignment horizontal="center" vertical="center" shrinkToFit="1"/>
      <protection locked="0"/>
    </xf>
    <xf numFmtId="3" fontId="13" fillId="0" borderId="160" xfId="1" applyNumberFormat="1" applyFont="1" applyFill="1" applyBorder="1" applyAlignment="1">
      <alignment vertical="center"/>
    </xf>
    <xf numFmtId="0" fontId="13" fillId="0" borderId="159" xfId="1" applyFont="1" applyFill="1" applyBorder="1" applyAlignment="1">
      <alignment vertical="center"/>
    </xf>
    <xf numFmtId="0" fontId="13" fillId="0" borderId="155" xfId="1" applyFont="1" applyFill="1" applyBorder="1" applyAlignment="1">
      <alignment vertical="center"/>
    </xf>
    <xf numFmtId="0" fontId="13" fillId="0" borderId="136" xfId="1" applyFont="1" applyFill="1" applyBorder="1" applyAlignment="1">
      <alignment horizontal="center" vertical="center"/>
    </xf>
    <xf numFmtId="3" fontId="48" fillId="0" borderId="13" xfId="1" applyNumberFormat="1" applyFont="1" applyFill="1" applyBorder="1" applyAlignment="1" applyProtection="1">
      <alignment vertical="center" shrinkToFit="1"/>
      <protection locked="0"/>
    </xf>
    <xf numFmtId="3" fontId="13" fillId="0" borderId="14" xfId="1" applyNumberFormat="1" applyFont="1" applyFill="1" applyBorder="1" applyAlignment="1" applyProtection="1">
      <alignment vertical="center"/>
      <protection locked="0"/>
    </xf>
    <xf numFmtId="0" fontId="13" fillId="0" borderId="175" xfId="1" applyFont="1" applyFill="1" applyBorder="1" applyAlignment="1">
      <alignment horizontal="center" vertical="center"/>
    </xf>
    <xf numFmtId="57" fontId="13" fillId="0" borderId="106" xfId="1" applyNumberFormat="1" applyFont="1" applyFill="1" applyBorder="1" applyAlignment="1">
      <alignment horizontal="center" vertical="center"/>
    </xf>
    <xf numFmtId="0" fontId="13" fillId="0" borderId="130" xfId="1" applyFont="1" applyFill="1" applyBorder="1" applyAlignment="1">
      <alignment vertical="center"/>
    </xf>
    <xf numFmtId="0" fontId="13" fillId="0" borderId="2" xfId="1" applyFont="1" applyFill="1" applyBorder="1" applyAlignment="1">
      <alignment vertical="center"/>
    </xf>
    <xf numFmtId="0" fontId="13" fillId="0" borderId="166" xfId="1" applyFont="1" applyFill="1" applyBorder="1" applyAlignment="1">
      <alignment horizontal="center" vertical="center"/>
    </xf>
    <xf numFmtId="3" fontId="48" fillId="0" borderId="1" xfId="8" applyNumberFormat="1" applyFont="1" applyFill="1" applyBorder="1" applyAlignment="1" applyProtection="1">
      <alignment vertical="center" shrinkToFit="1"/>
      <protection locked="0"/>
    </xf>
    <xf numFmtId="0" fontId="13" fillId="0" borderId="163" xfId="8" applyFont="1" applyFill="1" applyBorder="1" applyAlignment="1">
      <alignment vertical="center"/>
    </xf>
    <xf numFmtId="0" fontId="13" fillId="0" borderId="17" xfId="8" applyFont="1" applyFill="1" applyBorder="1" applyAlignment="1">
      <alignment vertical="center"/>
    </xf>
    <xf numFmtId="3" fontId="13" fillId="0" borderId="2" xfId="8" applyNumberFormat="1" applyFont="1" applyFill="1" applyBorder="1" applyAlignment="1" applyProtection="1">
      <alignment vertical="center"/>
      <protection locked="0"/>
    </xf>
    <xf numFmtId="3" fontId="13" fillId="0" borderId="164" xfId="8" applyNumberFormat="1" applyFont="1" applyFill="1" applyBorder="1" applyAlignment="1" applyProtection="1">
      <alignment vertical="center"/>
      <protection locked="0"/>
    </xf>
    <xf numFmtId="3" fontId="13" fillId="0" borderId="3" xfId="8" applyNumberFormat="1" applyFont="1" applyFill="1" applyBorder="1" applyAlignment="1" applyProtection="1">
      <alignment vertical="center" shrinkToFit="1"/>
      <protection locked="0"/>
    </xf>
    <xf numFmtId="3" fontId="13" fillId="0" borderId="130" xfId="8" applyNumberFormat="1" applyFont="1" applyFill="1" applyBorder="1" applyAlignment="1">
      <alignment vertical="center"/>
    </xf>
    <xf numFmtId="3" fontId="13" fillId="0" borderId="2" xfId="8" applyNumberFormat="1" applyFont="1" applyFill="1" applyBorder="1" applyAlignment="1">
      <alignment vertical="center"/>
    </xf>
    <xf numFmtId="3" fontId="13" fillId="0" borderId="1" xfId="8" applyNumberFormat="1" applyFont="1" applyFill="1" applyBorder="1" applyAlignment="1">
      <alignment vertical="center"/>
    </xf>
    <xf numFmtId="3" fontId="13" fillId="0" borderId="165" xfId="8" applyNumberFormat="1" applyFont="1" applyFill="1" applyBorder="1" applyAlignment="1" applyProtection="1">
      <alignment vertical="center"/>
      <protection locked="0"/>
    </xf>
    <xf numFmtId="3" fontId="13" fillId="0" borderId="38" xfId="8" applyNumberFormat="1" applyFont="1" applyFill="1" applyBorder="1" applyAlignment="1" applyProtection="1">
      <alignment vertical="center"/>
      <protection locked="0"/>
    </xf>
    <xf numFmtId="3" fontId="13" fillId="0" borderId="1" xfId="8" applyNumberFormat="1" applyFont="1" applyFill="1" applyBorder="1" applyAlignment="1" applyProtection="1">
      <alignment vertical="center"/>
      <protection locked="0"/>
    </xf>
    <xf numFmtId="3" fontId="13" fillId="0" borderId="161" xfId="8" applyNumberFormat="1" applyFont="1" applyFill="1" applyBorder="1" applyAlignment="1" applyProtection="1">
      <alignment vertical="center"/>
      <protection locked="0"/>
    </xf>
    <xf numFmtId="3" fontId="13" fillId="0" borderId="166" xfId="8" applyNumberFormat="1" applyFont="1" applyFill="1" applyBorder="1" applyAlignment="1" applyProtection="1">
      <alignment horizontal="center" vertical="center"/>
      <protection locked="0"/>
    </xf>
    <xf numFmtId="3" fontId="48" fillId="0" borderId="131" xfId="8" applyNumberFormat="1" applyFont="1" applyFill="1" applyBorder="1" applyAlignment="1" applyProtection="1">
      <alignment vertical="center" shrinkToFit="1"/>
      <protection locked="0"/>
    </xf>
    <xf numFmtId="57" fontId="13" fillId="0" borderId="136" xfId="8" applyNumberFormat="1" applyFont="1" applyFill="1" applyBorder="1" applyAlignment="1">
      <alignment horizontal="center" vertical="center"/>
    </xf>
    <xf numFmtId="0" fontId="13" fillId="0" borderId="130" xfId="8" applyFont="1" applyFill="1" applyBorder="1" applyAlignment="1">
      <alignment vertical="center"/>
    </xf>
    <xf numFmtId="0" fontId="13" fillId="0" borderId="2" xfId="8" applyFont="1" applyFill="1" applyBorder="1" applyAlignment="1">
      <alignment vertical="center"/>
    </xf>
    <xf numFmtId="3" fontId="13" fillId="0" borderId="134" xfId="8" applyNumberFormat="1" applyFont="1" applyFill="1" applyBorder="1" applyAlignment="1" applyProtection="1">
      <alignment vertical="center"/>
      <protection locked="0"/>
    </xf>
    <xf numFmtId="3" fontId="13" fillId="0" borderId="135" xfId="8" applyNumberFormat="1" applyFont="1" applyFill="1" applyBorder="1" applyAlignment="1" applyProtection="1">
      <alignment vertical="center"/>
      <protection locked="0"/>
    </xf>
    <xf numFmtId="3" fontId="13" fillId="0" borderId="136" xfId="8" applyNumberFormat="1" applyFont="1" applyFill="1" applyBorder="1" applyAlignment="1" applyProtection="1">
      <alignment vertical="center" shrinkToFit="1"/>
      <protection locked="0"/>
    </xf>
    <xf numFmtId="3" fontId="13" fillId="0" borderId="133" xfId="8" applyNumberFormat="1" applyFont="1" applyFill="1" applyBorder="1" applyAlignment="1">
      <alignment vertical="center"/>
    </xf>
    <xf numFmtId="3" fontId="13" fillId="0" borderId="134" xfId="8" applyNumberFormat="1" applyFont="1" applyFill="1" applyBorder="1" applyAlignment="1">
      <alignment vertical="center"/>
    </xf>
    <xf numFmtId="3" fontId="13" fillId="0" borderId="131" xfId="8" applyNumberFormat="1" applyFont="1" applyFill="1" applyBorder="1" applyAlignment="1">
      <alignment vertical="center"/>
    </xf>
    <xf numFmtId="3" fontId="13" fillId="0" borderId="137" xfId="8" applyNumberFormat="1" applyFont="1" applyFill="1" applyBorder="1" applyAlignment="1" applyProtection="1">
      <alignment vertical="center"/>
      <protection locked="0"/>
    </xf>
    <xf numFmtId="3" fontId="13" fillId="0" borderId="138" xfId="8" applyNumberFormat="1" applyFont="1" applyFill="1" applyBorder="1" applyAlignment="1" applyProtection="1">
      <alignment vertical="center"/>
      <protection locked="0"/>
    </xf>
    <xf numFmtId="3" fontId="13" fillId="0" borderId="131" xfId="8" applyNumberFormat="1" applyFont="1" applyFill="1" applyBorder="1" applyAlignment="1" applyProtection="1">
      <alignment vertical="center"/>
      <protection locked="0"/>
    </xf>
    <xf numFmtId="3" fontId="13" fillId="0" borderId="132" xfId="8" applyNumberFormat="1" applyFont="1" applyFill="1" applyBorder="1" applyAlignment="1" applyProtection="1">
      <alignment vertical="center"/>
      <protection locked="0"/>
    </xf>
    <xf numFmtId="3" fontId="13" fillId="0" borderId="136" xfId="8" applyNumberFormat="1" applyFont="1" applyFill="1" applyBorder="1" applyAlignment="1" applyProtection="1">
      <alignment horizontal="center" vertical="center"/>
      <protection locked="0"/>
    </xf>
    <xf numFmtId="57" fontId="13" fillId="0" borderId="168" xfId="8" applyNumberFormat="1" applyFont="1" applyFill="1" applyBorder="1" applyAlignment="1">
      <alignment horizontal="center" vertical="center"/>
    </xf>
    <xf numFmtId="3" fontId="48" fillId="0" borderId="22" xfId="8" applyNumberFormat="1" applyFont="1" applyFill="1" applyBorder="1" applyAlignment="1" applyProtection="1">
      <alignment vertical="center" shrinkToFit="1"/>
      <protection locked="0"/>
    </xf>
    <xf numFmtId="0" fontId="13" fillId="0" borderId="7" xfId="8" applyFont="1" applyFill="1" applyBorder="1" applyAlignment="1">
      <alignment vertical="center"/>
    </xf>
    <xf numFmtId="0" fontId="13" fillId="0" borderId="154" xfId="8" applyFont="1" applyFill="1" applyBorder="1" applyAlignment="1">
      <alignment vertical="center"/>
    </xf>
    <xf numFmtId="3" fontId="13" fillId="0" borderId="17" xfId="8" applyNumberFormat="1" applyFont="1" applyFill="1" applyBorder="1" applyAlignment="1" applyProtection="1">
      <alignment vertical="center"/>
      <protection locked="0"/>
    </xf>
    <xf numFmtId="3" fontId="13" fillId="0" borderId="167" xfId="8" applyNumberFormat="1" applyFont="1" applyFill="1" applyBorder="1" applyAlignment="1" applyProtection="1">
      <alignment vertical="center"/>
      <protection locked="0"/>
    </xf>
    <xf numFmtId="3" fontId="13" fillId="0" borderId="23" xfId="8" applyNumberFormat="1" applyFont="1" applyFill="1" applyBorder="1" applyAlignment="1" applyProtection="1">
      <alignment vertical="center" shrinkToFit="1"/>
      <protection locked="0"/>
    </xf>
    <xf numFmtId="3" fontId="13" fillId="0" borderId="163" xfId="8" applyNumberFormat="1" applyFont="1" applyFill="1" applyBorder="1" applyAlignment="1">
      <alignment vertical="center"/>
    </xf>
    <xf numFmtId="3" fontId="13" fillId="0" borderId="17" xfId="8" applyNumberFormat="1" applyFont="1" applyFill="1" applyBorder="1" applyAlignment="1">
      <alignment vertical="center"/>
    </xf>
    <xf numFmtId="3" fontId="13" fillId="0" borderId="22" xfId="8" applyNumberFormat="1" applyFont="1" applyFill="1" applyBorder="1" applyAlignment="1">
      <alignment vertical="center"/>
    </xf>
    <xf numFmtId="3" fontId="13" fillId="0" borderId="176" xfId="8" applyNumberFormat="1" applyFont="1" applyFill="1" applyBorder="1" applyAlignment="1" applyProtection="1">
      <alignment vertical="center"/>
      <protection locked="0"/>
    </xf>
    <xf numFmtId="3" fontId="13" fillId="0" borderId="31" xfId="8" applyNumberFormat="1" applyFont="1" applyFill="1" applyBorder="1" applyAlignment="1" applyProtection="1">
      <alignment vertical="center"/>
      <protection locked="0"/>
    </xf>
    <xf numFmtId="3" fontId="13" fillId="0" borderId="22" xfId="8" applyNumberFormat="1" applyFont="1" applyFill="1" applyBorder="1" applyAlignment="1" applyProtection="1">
      <alignment vertical="center"/>
      <protection locked="0"/>
    </xf>
    <xf numFmtId="3" fontId="13" fillId="0" borderId="162" xfId="8" applyNumberFormat="1" applyFont="1" applyFill="1" applyBorder="1" applyAlignment="1" applyProtection="1">
      <alignment vertical="center"/>
      <protection locked="0"/>
    </xf>
    <xf numFmtId="3" fontId="13" fillId="0" borderId="168" xfId="8" applyNumberFormat="1" applyFont="1" applyFill="1" applyBorder="1" applyAlignment="1" applyProtection="1">
      <alignment horizontal="center" vertical="center"/>
      <protection locked="0"/>
    </xf>
    <xf numFmtId="0" fontId="13" fillId="0" borderId="154" xfId="1" applyFont="1" applyFill="1" applyBorder="1" applyAlignment="1">
      <alignment vertical="center"/>
    </xf>
    <xf numFmtId="3" fontId="13" fillId="0" borderId="7" xfId="1" applyNumberFormat="1" applyFont="1" applyFill="1" applyBorder="1" applyAlignment="1">
      <alignment vertical="center"/>
    </xf>
    <xf numFmtId="3" fontId="48" fillId="0" borderId="22" xfId="1" applyNumberFormat="1" applyFont="1" applyFill="1" applyBorder="1" applyAlignment="1" applyProtection="1">
      <alignment vertical="center" shrinkToFit="1"/>
      <protection locked="0"/>
    </xf>
    <xf numFmtId="14" fontId="13" fillId="0" borderId="168" xfId="1" applyNumberFormat="1" applyFont="1" applyFill="1" applyBorder="1" applyAlignment="1">
      <alignment horizontal="center" vertical="center"/>
    </xf>
    <xf numFmtId="3" fontId="13" fillId="0" borderId="17" xfId="1" applyNumberFormat="1" applyFont="1" applyFill="1" applyBorder="1" applyAlignment="1">
      <alignment vertical="center"/>
    </xf>
    <xf numFmtId="3" fontId="13" fillId="0" borderId="17" xfId="1" applyNumberFormat="1" applyFont="1" applyFill="1" applyBorder="1" applyAlignment="1" applyProtection="1">
      <alignment vertical="center"/>
      <protection locked="0"/>
    </xf>
    <xf numFmtId="3" fontId="13" fillId="0" borderId="23" xfId="1" applyNumberFormat="1" applyFont="1" applyFill="1" applyBorder="1" applyAlignment="1" applyProtection="1">
      <alignment vertical="center" shrinkToFit="1"/>
      <protection locked="0"/>
    </xf>
    <xf numFmtId="3" fontId="13" fillId="0" borderId="163" xfId="1" applyNumberFormat="1" applyFont="1" applyFill="1" applyBorder="1" applyAlignment="1">
      <alignment vertical="center"/>
    </xf>
    <xf numFmtId="3" fontId="13" fillId="0" borderId="22" xfId="1" applyNumberFormat="1" applyFont="1" applyFill="1" applyBorder="1" applyAlignment="1">
      <alignment vertical="center"/>
    </xf>
    <xf numFmtId="3" fontId="13" fillId="0" borderId="176" xfId="1" applyNumberFormat="1" applyFont="1" applyFill="1" applyBorder="1" applyAlignment="1" applyProtection="1">
      <alignment vertical="center"/>
      <protection locked="0"/>
    </xf>
    <xf numFmtId="3" fontId="13" fillId="0" borderId="31" xfId="1" applyNumberFormat="1" applyFont="1" applyFill="1" applyBorder="1" applyAlignment="1" applyProtection="1">
      <alignment vertical="center"/>
      <protection locked="0"/>
    </xf>
    <xf numFmtId="3" fontId="13" fillId="0" borderId="22" xfId="1" applyNumberFormat="1" applyFont="1" applyFill="1" applyBorder="1" applyAlignment="1" applyProtection="1">
      <alignment vertical="center"/>
      <protection locked="0"/>
    </xf>
    <xf numFmtId="3" fontId="13" fillId="0" borderId="162" xfId="1" applyNumberFormat="1" applyFont="1" applyFill="1" applyBorder="1" applyAlignment="1" applyProtection="1">
      <alignment vertical="center"/>
      <protection locked="0"/>
    </xf>
    <xf numFmtId="3" fontId="13" fillId="0" borderId="168" xfId="1" applyNumberFormat="1" applyFont="1" applyFill="1" applyBorder="1" applyAlignment="1" applyProtection="1">
      <alignment horizontal="center" vertical="center"/>
      <protection locked="0"/>
    </xf>
    <xf numFmtId="3" fontId="48" fillId="0" borderId="4" xfId="1" applyNumberFormat="1" applyFont="1" applyFill="1" applyBorder="1" applyAlignment="1" applyProtection="1">
      <alignment horizontal="left" vertical="center" shrinkToFit="1"/>
      <protection locked="0"/>
    </xf>
    <xf numFmtId="49" fontId="13" fillId="0" borderId="175" xfId="1" applyNumberFormat="1" applyFont="1" applyFill="1" applyBorder="1" applyAlignment="1">
      <alignment horizontal="center" vertical="center"/>
    </xf>
    <xf numFmtId="3" fontId="13" fillId="0" borderId="7" xfId="1" applyNumberFormat="1" applyFont="1" applyFill="1" applyBorder="1" applyAlignment="1" applyProtection="1">
      <alignment vertical="center"/>
      <protection locked="0"/>
    </xf>
    <xf numFmtId="3" fontId="13" fillId="0" borderId="0" xfId="1" applyNumberFormat="1" applyFont="1" applyFill="1" applyBorder="1" applyAlignment="1" applyProtection="1">
      <alignment horizontal="left" vertical="center" shrinkToFit="1"/>
      <protection locked="0"/>
    </xf>
    <xf numFmtId="3" fontId="13" fillId="0" borderId="178" xfId="1" applyNumberFormat="1" applyFont="1" applyFill="1" applyBorder="1" applyAlignment="1" applyProtection="1">
      <alignment vertical="center"/>
      <protection locked="0"/>
    </xf>
    <xf numFmtId="3" fontId="48" fillId="0" borderId="140" xfId="1" applyNumberFormat="1" applyFont="1" applyFill="1" applyBorder="1" applyAlignment="1" applyProtection="1">
      <alignment vertical="center" shrinkToFit="1"/>
      <protection locked="0"/>
    </xf>
    <xf numFmtId="57" fontId="13" fillId="0" borderId="147" xfId="1" applyNumberFormat="1" applyFont="1" applyFill="1" applyBorder="1" applyAlignment="1">
      <alignment horizontal="center" vertical="center"/>
    </xf>
    <xf numFmtId="0" fontId="13" fillId="0" borderId="183" xfId="1" applyFont="1" applyFill="1" applyBorder="1" applyAlignment="1">
      <alignment vertical="center"/>
    </xf>
    <xf numFmtId="0" fontId="13" fillId="0" borderId="184" xfId="1" applyFont="1" applyFill="1" applyBorder="1" applyAlignment="1">
      <alignment vertical="center"/>
    </xf>
    <xf numFmtId="3" fontId="13" fillId="0" borderId="184" xfId="1" applyNumberFormat="1" applyFont="1" applyFill="1" applyBorder="1" applyAlignment="1" applyProtection="1">
      <alignment vertical="center"/>
      <protection locked="0"/>
    </xf>
    <xf numFmtId="3" fontId="13" fillId="0" borderId="185" xfId="1" applyNumberFormat="1" applyFont="1" applyFill="1" applyBorder="1" applyAlignment="1" applyProtection="1">
      <alignment vertical="center"/>
      <protection locked="0"/>
    </xf>
    <xf numFmtId="3" fontId="13" fillId="0" borderId="186" xfId="1" applyNumberFormat="1" applyFont="1" applyFill="1" applyBorder="1" applyAlignment="1" applyProtection="1">
      <alignment vertical="center" shrinkToFit="1"/>
      <protection locked="0"/>
    </xf>
    <xf numFmtId="3" fontId="13" fillId="0" borderId="183" xfId="1" applyNumberFormat="1" applyFont="1" applyFill="1" applyBorder="1" applyAlignment="1">
      <alignment vertical="center"/>
    </xf>
    <xf numFmtId="3" fontId="13" fillId="0" borderId="184" xfId="1" applyNumberFormat="1" applyFont="1" applyFill="1" applyBorder="1" applyAlignment="1">
      <alignment vertical="center"/>
    </xf>
    <xf numFmtId="3" fontId="13" fillId="0" borderId="182" xfId="1" applyNumberFormat="1" applyFont="1" applyFill="1" applyBorder="1" applyAlignment="1">
      <alignment vertical="center"/>
    </xf>
    <xf numFmtId="3" fontId="13" fillId="0" borderId="188" xfId="1" applyNumberFormat="1" applyFont="1" applyFill="1" applyBorder="1" applyAlignment="1" applyProtection="1">
      <alignment horizontal="center" vertical="center"/>
      <protection locked="0"/>
    </xf>
    <xf numFmtId="3" fontId="13" fillId="0" borderId="0" xfId="1" quotePrefix="1" applyNumberFormat="1" applyFont="1" applyBorder="1" applyAlignment="1" applyProtection="1">
      <alignment horizontal="right" vertical="center"/>
      <protection locked="0"/>
    </xf>
    <xf numFmtId="3" fontId="13" fillId="0" borderId="93" xfId="1" applyNumberFormat="1" applyFont="1" applyFill="1" applyBorder="1" applyAlignment="1" applyProtection="1">
      <alignment vertical="center"/>
      <protection locked="0"/>
    </xf>
    <xf numFmtId="0" fontId="12" fillId="0" borderId="93" xfId="1" applyFont="1" applyFill="1" applyBorder="1" applyAlignment="1">
      <alignment vertical="center"/>
    </xf>
    <xf numFmtId="3" fontId="13" fillId="0" borderId="0" xfId="1" applyNumberFormat="1" applyFont="1" applyFill="1" applyBorder="1" applyAlignment="1" applyProtection="1">
      <alignment vertical="center"/>
      <protection locked="0"/>
    </xf>
    <xf numFmtId="3" fontId="13" fillId="0" borderId="0" xfId="1" applyNumberFormat="1" applyFont="1" applyFill="1" applyBorder="1" applyAlignment="1" applyProtection="1">
      <alignment horizontal="center" vertical="center"/>
      <protection locked="0"/>
    </xf>
    <xf numFmtId="0" fontId="47" fillId="0" borderId="0" xfId="1" applyFont="1" applyFill="1" applyAlignment="1">
      <alignment vertical="center"/>
    </xf>
    <xf numFmtId="3" fontId="13" fillId="0" borderId="0" xfId="1" applyNumberFormat="1" applyFont="1" applyAlignment="1" applyProtection="1">
      <alignment vertical="center"/>
      <protection locked="0"/>
    </xf>
    <xf numFmtId="3" fontId="13" fillId="0" borderId="0" xfId="1" applyNumberFormat="1" applyFont="1" applyFill="1" applyAlignment="1" applyProtection="1">
      <alignment vertical="center"/>
      <protection locked="0"/>
    </xf>
    <xf numFmtId="3" fontId="4" fillId="0" borderId="0" xfId="1" applyNumberFormat="1" applyFont="1" applyAlignment="1">
      <alignment vertical="center" shrinkToFit="1"/>
    </xf>
    <xf numFmtId="3" fontId="49" fillId="0" borderId="0" xfId="1" applyNumberFormat="1" applyFont="1" applyFill="1" applyAlignment="1">
      <alignment vertical="center"/>
    </xf>
    <xf numFmtId="3" fontId="46" fillId="0" borderId="0" xfId="1" applyNumberFormat="1" applyFont="1" applyFill="1" applyAlignment="1">
      <alignment vertical="center"/>
    </xf>
    <xf numFmtId="3" fontId="49" fillId="0" borderId="0" xfId="1" applyNumberFormat="1" applyFont="1" applyFill="1" applyAlignment="1" applyProtection="1">
      <alignment vertical="center"/>
      <protection locked="0"/>
    </xf>
    <xf numFmtId="3" fontId="49" fillId="0" borderId="189" xfId="1" applyNumberFormat="1" applyFont="1" applyFill="1" applyBorder="1" applyAlignment="1">
      <alignment horizontal="center" vertical="center"/>
    </xf>
    <xf numFmtId="3" fontId="49" fillId="0" borderId="98" xfId="1" applyNumberFormat="1" applyFont="1" applyFill="1" applyBorder="1" applyAlignment="1" applyProtection="1">
      <alignment horizontal="center" vertical="center"/>
      <protection locked="0"/>
    </xf>
    <xf numFmtId="3" fontId="49" fillId="0" borderId="4" xfId="1" applyNumberFormat="1" applyFont="1" applyFill="1" applyBorder="1" applyAlignment="1" applyProtection="1">
      <alignment horizontal="center" vertical="center"/>
      <protection locked="0"/>
    </xf>
    <xf numFmtId="3" fontId="49" fillId="0" borderId="106" xfId="1" applyNumberFormat="1" applyFont="1" applyFill="1" applyBorder="1" applyAlignment="1" applyProtection="1">
      <alignment horizontal="center" vertical="center"/>
      <protection locked="0"/>
    </xf>
    <xf numFmtId="3" fontId="49" fillId="0" borderId="4" xfId="1" applyNumberFormat="1" applyFont="1" applyFill="1" applyBorder="1" applyAlignment="1">
      <alignment horizontal="center" vertical="center"/>
    </xf>
    <xf numFmtId="3" fontId="49" fillId="0" borderId="115" xfId="1" applyNumberFormat="1" applyFont="1" applyFill="1" applyBorder="1" applyAlignment="1" applyProtection="1">
      <alignment horizontal="center" vertical="center"/>
      <protection locked="0"/>
    </xf>
    <xf numFmtId="3" fontId="49" fillId="0" borderId="92" xfId="1" applyNumberFormat="1" applyFont="1" applyFill="1" applyBorder="1" applyAlignment="1" applyProtection="1">
      <alignment horizontal="center" vertical="center"/>
      <protection locked="0"/>
    </xf>
    <xf numFmtId="3" fontId="49" fillId="0" borderId="189" xfId="1" applyNumberFormat="1" applyFont="1" applyFill="1" applyBorder="1" applyAlignment="1" applyProtection="1">
      <alignment horizontal="center" vertical="center"/>
      <protection locked="0"/>
    </xf>
    <xf numFmtId="3" fontId="49" fillId="0" borderId="189" xfId="1" applyNumberFormat="1" applyFont="1" applyFill="1" applyBorder="1" applyAlignment="1" applyProtection="1">
      <alignment vertical="center"/>
      <protection locked="0"/>
    </xf>
    <xf numFmtId="3" fontId="49" fillId="0" borderId="92" xfId="1" applyNumberFormat="1" applyFont="1" applyFill="1" applyBorder="1" applyAlignment="1" applyProtection="1">
      <alignment vertical="center"/>
      <protection locked="0"/>
    </xf>
    <xf numFmtId="3" fontId="49" fillId="0" borderId="91" xfId="1" applyNumberFormat="1" applyFont="1" applyFill="1" applyBorder="1" applyAlignment="1" applyProtection="1">
      <alignment vertical="center"/>
      <protection locked="0"/>
    </xf>
    <xf numFmtId="3" fontId="49" fillId="0" borderId="93" xfId="1" applyNumberFormat="1" applyFont="1" applyFill="1" applyBorder="1" applyAlignment="1" applyProtection="1">
      <alignment vertical="center"/>
      <protection locked="0"/>
    </xf>
    <xf numFmtId="3" fontId="49" fillId="0" borderId="90" xfId="1" applyNumberFormat="1" applyFont="1" applyFill="1" applyBorder="1" applyAlignment="1" applyProtection="1">
      <alignment vertical="center"/>
      <protection locked="0"/>
    </xf>
    <xf numFmtId="3" fontId="49" fillId="0" borderId="98" xfId="1" applyNumberFormat="1" applyFont="1" applyFill="1" applyBorder="1" applyAlignment="1" applyProtection="1">
      <alignment vertical="center"/>
      <protection locked="0"/>
    </xf>
    <xf numFmtId="3" fontId="49" fillId="0" borderId="101" xfId="1" applyNumberFormat="1" applyFont="1" applyFill="1" applyBorder="1" applyAlignment="1" applyProtection="1">
      <alignment horizontal="center" vertical="center"/>
      <protection locked="0"/>
    </xf>
    <xf numFmtId="3" fontId="49" fillId="0" borderId="4" xfId="1" applyNumberFormat="1" applyFont="1" applyFill="1" applyBorder="1" applyAlignment="1" applyProtection="1">
      <alignment vertical="center"/>
      <protection locked="0"/>
    </xf>
    <xf numFmtId="3" fontId="49" fillId="0" borderId="101" xfId="1" applyNumberFormat="1" applyFont="1" applyFill="1" applyBorder="1" applyAlignment="1">
      <alignment vertical="center"/>
    </xf>
    <xf numFmtId="3" fontId="49" fillId="0" borderId="4" xfId="1" applyNumberFormat="1" applyFont="1" applyFill="1" applyBorder="1" applyAlignment="1">
      <alignment vertical="center"/>
    </xf>
    <xf numFmtId="3" fontId="49" fillId="0" borderId="100" xfId="1" applyNumberFormat="1" applyFont="1" applyFill="1" applyBorder="1" applyAlignment="1">
      <alignment vertical="center"/>
    </xf>
    <xf numFmtId="3" fontId="49" fillId="0" borderId="0" xfId="1" applyNumberFormat="1" applyFont="1" applyFill="1" applyBorder="1" applyAlignment="1">
      <alignment vertical="center"/>
    </xf>
    <xf numFmtId="3" fontId="49" fillId="0" borderId="106" xfId="1" quotePrefix="1" applyNumberFormat="1" applyFont="1" applyFill="1" applyBorder="1" applyAlignment="1" applyProtection="1">
      <alignment horizontal="center" vertical="center"/>
      <protection locked="0"/>
    </xf>
    <xf numFmtId="3" fontId="49" fillId="0" borderId="101" xfId="1" applyNumberFormat="1" applyFont="1" applyFill="1" applyBorder="1" applyAlignment="1" applyProtection="1">
      <alignment vertical="center"/>
      <protection locked="0"/>
    </xf>
    <xf numFmtId="3" fontId="49" fillId="0" borderId="5" xfId="1" applyNumberFormat="1" applyFont="1" applyFill="1" applyBorder="1" applyAlignment="1">
      <alignment vertical="center"/>
    </xf>
    <xf numFmtId="3" fontId="49" fillId="0" borderId="117" xfId="1" applyNumberFormat="1" applyFont="1" applyFill="1" applyBorder="1" applyAlignment="1">
      <alignment vertical="center"/>
    </xf>
    <xf numFmtId="3" fontId="49" fillId="0" borderId="106" xfId="1" applyNumberFormat="1" applyFont="1" applyFill="1" applyBorder="1" applyAlignment="1">
      <alignment horizontal="center" vertical="center"/>
    </xf>
    <xf numFmtId="3" fontId="49" fillId="0" borderId="100" xfId="1" applyNumberFormat="1" applyFont="1" applyFill="1" applyBorder="1" applyAlignment="1" applyProtection="1">
      <alignment vertical="center"/>
      <protection locked="0"/>
    </xf>
    <xf numFmtId="3" fontId="49" fillId="0" borderId="107" xfId="1" applyNumberFormat="1" applyFont="1" applyFill="1" applyBorder="1" applyAlignment="1">
      <alignment vertical="center"/>
    </xf>
    <xf numFmtId="3" fontId="49" fillId="0" borderId="108" xfId="1" applyNumberFormat="1" applyFont="1" applyFill="1" applyBorder="1" applyAlignment="1">
      <alignment vertical="center"/>
    </xf>
    <xf numFmtId="3" fontId="49" fillId="0" borderId="109" xfId="1" applyNumberFormat="1" applyFont="1" applyFill="1" applyBorder="1" applyAlignment="1">
      <alignment vertical="center"/>
    </xf>
    <xf numFmtId="3" fontId="49" fillId="0" borderId="6" xfId="1" applyNumberFormat="1" applyFont="1" applyFill="1" applyBorder="1" applyAlignment="1">
      <alignment vertical="center"/>
    </xf>
    <xf numFmtId="3" fontId="49" fillId="0" borderId="115" xfId="1" quotePrefix="1" applyNumberFormat="1" applyFont="1" applyFill="1" applyBorder="1" applyAlignment="1" applyProtection="1">
      <alignment horizontal="center" vertical="center"/>
      <protection locked="0"/>
    </xf>
    <xf numFmtId="3" fontId="49" fillId="0" borderId="99" xfId="1" applyNumberFormat="1" applyFont="1" applyFill="1" applyBorder="1" applyAlignment="1">
      <alignment vertical="center"/>
    </xf>
    <xf numFmtId="3" fontId="49" fillId="0" borderId="121" xfId="1" applyNumberFormat="1" applyFont="1" applyFill="1" applyBorder="1" applyAlignment="1">
      <alignment horizontal="center" vertical="center"/>
    </xf>
    <xf numFmtId="3" fontId="49" fillId="0" borderId="161" xfId="1" applyNumberFormat="1" applyFont="1" applyFill="1" applyBorder="1" applyAlignment="1" applyProtection="1">
      <alignment horizontal="center" vertical="center"/>
      <protection locked="0"/>
    </xf>
    <xf numFmtId="3" fontId="49" fillId="0" borderId="0" xfId="1" applyNumberFormat="1" applyFont="1" applyFill="1" applyBorder="1" applyAlignment="1" applyProtection="1">
      <alignment vertical="center"/>
      <protection locked="0"/>
    </xf>
    <xf numFmtId="3" fontId="49" fillId="0" borderId="181" xfId="1" applyNumberFormat="1" applyFont="1" applyFill="1" applyBorder="1" applyAlignment="1" applyProtection="1">
      <alignment horizontal="center" vertical="center"/>
      <protection locked="0"/>
    </xf>
    <xf numFmtId="3" fontId="49" fillId="0" borderId="0" xfId="1" applyNumberFormat="1" applyFont="1" applyFill="1" applyBorder="1" applyAlignment="1" applyProtection="1">
      <alignment horizontal="center" vertical="center"/>
      <protection locked="0"/>
    </xf>
    <xf numFmtId="3" fontId="49" fillId="0" borderId="0" xfId="1" applyNumberFormat="1" applyFont="1" applyFill="1" applyBorder="1" applyAlignment="1" applyProtection="1">
      <alignment horizontal="left" vertical="center"/>
      <protection locked="0"/>
    </xf>
    <xf numFmtId="3" fontId="49" fillId="0" borderId="0" xfId="1" applyNumberFormat="1" applyFont="1" applyFill="1" applyAlignment="1">
      <alignment horizontal="right" vertical="center"/>
    </xf>
    <xf numFmtId="189" fontId="51" fillId="0" borderId="0" xfId="1" applyNumberFormat="1" applyFont="1" applyFill="1" applyBorder="1" applyAlignment="1" applyProtection="1">
      <alignment vertical="center"/>
      <protection locked="0"/>
    </xf>
    <xf numFmtId="0" fontId="49" fillId="0" borderId="0" xfId="1" applyFont="1" applyFill="1" applyAlignment="1">
      <alignment vertical="center"/>
    </xf>
    <xf numFmtId="0" fontId="12" fillId="0" borderId="0" xfId="1" applyFont="1" applyFill="1"/>
    <xf numFmtId="3" fontId="49" fillId="0" borderId="0" xfId="1" applyNumberFormat="1" applyFont="1" applyFill="1" applyAlignment="1" applyProtection="1">
      <alignment horizontal="left" vertical="center"/>
      <protection locked="0"/>
    </xf>
    <xf numFmtId="3" fontId="49" fillId="0" borderId="90" xfId="1" applyNumberFormat="1" applyFont="1" applyFill="1" applyBorder="1" applyAlignment="1">
      <alignment horizontal="center" vertical="center"/>
    </xf>
    <xf numFmtId="3" fontId="49" fillId="0" borderId="98" xfId="1" applyNumberFormat="1" applyFont="1" applyFill="1" applyBorder="1" applyAlignment="1">
      <alignment horizontal="center" vertical="center"/>
    </xf>
    <xf numFmtId="3" fontId="49" fillId="0" borderId="101" xfId="1" applyNumberFormat="1" applyFont="1" applyFill="1" applyBorder="1" applyAlignment="1">
      <alignment horizontal="center" vertical="center"/>
    </xf>
    <xf numFmtId="3" fontId="49" fillId="0" borderId="93" xfId="1" applyNumberFormat="1" applyFont="1" applyFill="1" applyBorder="1" applyAlignment="1" applyProtection="1">
      <alignment horizontal="left" vertical="center"/>
      <protection locked="0"/>
    </xf>
    <xf numFmtId="3" fontId="49" fillId="0" borderId="91" xfId="1" applyNumberFormat="1" applyFont="1" applyFill="1" applyBorder="1" applyAlignment="1">
      <alignment horizontal="center" vertical="center"/>
    </xf>
    <xf numFmtId="3" fontId="49" fillId="0" borderId="189" xfId="1" applyNumberFormat="1" applyFont="1" applyFill="1" applyBorder="1" applyAlignment="1">
      <alignment vertical="center"/>
    </xf>
    <xf numFmtId="3" fontId="49" fillId="0" borderId="0" xfId="1" applyNumberFormat="1" applyFont="1" applyFill="1" applyBorder="1" applyAlignment="1">
      <alignment horizontal="center" vertical="center"/>
    </xf>
    <xf numFmtId="3" fontId="49" fillId="0" borderId="0" xfId="1" applyNumberFormat="1" applyFont="1" applyFill="1" applyAlignment="1">
      <alignment horizontal="center" vertical="center"/>
    </xf>
    <xf numFmtId="3" fontId="49" fillId="0" borderId="184" xfId="1" applyNumberFormat="1" applyFont="1" applyFill="1" applyBorder="1" applyAlignment="1" applyProtection="1">
      <alignment horizontal="center" vertical="center"/>
      <protection locked="0"/>
    </xf>
    <xf numFmtId="3" fontId="49" fillId="0" borderId="0" xfId="1" applyNumberFormat="1" applyFont="1" applyFill="1" applyAlignment="1" applyProtection="1">
      <alignment horizontal="center" vertical="center"/>
      <protection locked="0"/>
    </xf>
    <xf numFmtId="3" fontId="49" fillId="0" borderId="1" xfId="1" applyNumberFormat="1" applyFont="1" applyFill="1" applyBorder="1" applyAlignment="1">
      <alignment horizontal="center" vertical="center"/>
    </xf>
    <xf numFmtId="3" fontId="49" fillId="0" borderId="90" xfId="1" applyNumberFormat="1" applyFont="1" applyFill="1" applyBorder="1" applyAlignment="1" applyProtection="1">
      <alignment horizontal="center" vertical="center"/>
      <protection locked="0"/>
    </xf>
    <xf numFmtId="3" fontId="51" fillId="0" borderId="101" xfId="1" applyNumberFormat="1" applyFont="1" applyFill="1" applyBorder="1" applyAlignment="1" applyProtection="1">
      <alignment vertical="center"/>
      <protection locked="0"/>
    </xf>
    <xf numFmtId="189" fontId="51" fillId="0" borderId="101" xfId="1" quotePrefix="1" applyNumberFormat="1" applyFont="1" applyFill="1" applyBorder="1" applyAlignment="1" applyProtection="1">
      <alignment horizontal="center" vertical="center"/>
      <protection locked="0"/>
    </xf>
    <xf numFmtId="189" fontId="51" fillId="0" borderId="0" xfId="1" applyNumberFormat="1" applyFont="1" applyFill="1" applyBorder="1" applyAlignment="1">
      <alignment vertical="center"/>
    </xf>
    <xf numFmtId="189" fontId="51" fillId="0" borderId="0" xfId="1" applyNumberFormat="1" applyFont="1" applyFill="1" applyAlignment="1">
      <alignment vertical="center"/>
    </xf>
    <xf numFmtId="3" fontId="51" fillId="0" borderId="0" xfId="1" applyNumberFormat="1" applyFont="1" applyFill="1" applyAlignment="1" applyProtection="1">
      <alignment vertical="center"/>
      <protection locked="0"/>
    </xf>
    <xf numFmtId="3" fontId="51" fillId="0" borderId="0" xfId="1" applyNumberFormat="1" applyFont="1" applyFill="1" applyAlignment="1">
      <alignment vertical="center"/>
    </xf>
    <xf numFmtId="189" fontId="51" fillId="0" borderId="101" xfId="1" applyNumberFormat="1" applyFont="1" applyFill="1" applyBorder="1" applyAlignment="1" applyProtection="1">
      <alignment horizontal="center" vertical="center"/>
      <protection locked="0"/>
    </xf>
    <xf numFmtId="3" fontId="51" fillId="0" borderId="0" xfId="1" applyNumberFormat="1" applyFont="1" applyFill="1" applyBorder="1" applyAlignment="1" applyProtection="1">
      <alignment vertical="center"/>
      <protection locked="0"/>
    </xf>
    <xf numFmtId="189" fontId="51" fillId="0" borderId="101" xfId="1" applyNumberFormat="1" applyFont="1" applyFill="1" applyBorder="1" applyAlignment="1">
      <alignment horizontal="center" vertical="center"/>
    </xf>
    <xf numFmtId="3" fontId="51" fillId="0" borderId="0" xfId="1" applyNumberFormat="1" applyFont="1" applyFill="1" applyBorder="1" applyAlignment="1">
      <alignment horizontal="center" vertical="center"/>
    </xf>
    <xf numFmtId="3" fontId="52" fillId="0" borderId="0" xfId="1" applyNumberFormat="1" applyFont="1" applyFill="1" applyBorder="1" applyAlignment="1">
      <alignment vertical="center" shrinkToFit="1"/>
    </xf>
    <xf numFmtId="189" fontId="51" fillId="0" borderId="0" xfId="1" applyNumberFormat="1" applyFont="1" applyFill="1" applyBorder="1" applyAlignment="1">
      <alignment horizontal="center" vertical="center"/>
    </xf>
    <xf numFmtId="189" fontId="52" fillId="0" borderId="0" xfId="1" applyNumberFormat="1" applyFont="1" applyFill="1" applyBorder="1" applyAlignment="1">
      <alignment vertical="center"/>
    </xf>
    <xf numFmtId="3" fontId="49" fillId="0" borderId="0" xfId="1" applyNumberFormat="1" applyFont="1" applyAlignment="1">
      <alignment vertical="center"/>
    </xf>
    <xf numFmtId="0" fontId="49" fillId="0" borderId="0" xfId="1" applyFont="1" applyAlignment="1">
      <alignment vertical="center"/>
    </xf>
    <xf numFmtId="182" fontId="49" fillId="0" borderId="0" xfId="1" applyNumberFormat="1" applyFont="1" applyAlignment="1">
      <alignment vertical="center"/>
    </xf>
    <xf numFmtId="182" fontId="49" fillId="0" borderId="0" xfId="1" applyNumberFormat="1" applyFont="1" applyFill="1" applyAlignment="1">
      <alignment vertical="center"/>
    </xf>
    <xf numFmtId="3" fontId="12" fillId="0" borderId="0" xfId="1" applyNumberFormat="1" applyFont="1"/>
    <xf numFmtId="189" fontId="49" fillId="0" borderId="0" xfId="1" applyNumberFormat="1" applyFont="1" applyFill="1" applyAlignment="1">
      <alignment vertical="center"/>
    </xf>
    <xf numFmtId="3" fontId="13" fillId="0" borderId="95" xfId="1" applyNumberFormat="1" applyFont="1" applyFill="1" applyBorder="1" applyAlignment="1">
      <alignment horizontal="center" vertical="center"/>
    </xf>
    <xf numFmtId="3" fontId="13" fillId="0" borderId="95" xfId="1" applyNumberFormat="1" applyFont="1" applyFill="1" applyBorder="1" applyAlignment="1" applyProtection="1">
      <alignment horizontal="center" vertical="center"/>
      <protection locked="0"/>
    </xf>
    <xf numFmtId="3" fontId="13" fillId="0" borderId="91" xfId="1" applyNumberFormat="1" applyFont="1" applyFill="1" applyBorder="1" applyAlignment="1">
      <alignment horizontal="center" vertical="center" wrapText="1"/>
    </xf>
    <xf numFmtId="3" fontId="13" fillId="0" borderId="101" xfId="1" applyNumberFormat="1" applyFont="1" applyFill="1" applyBorder="1" applyAlignment="1">
      <alignment horizontal="center" vertical="center" wrapText="1"/>
    </xf>
    <xf numFmtId="3" fontId="49" fillId="0" borderId="5" xfId="1" applyNumberFormat="1" applyFont="1" applyFill="1" applyBorder="1" applyAlignment="1" applyProtection="1">
      <alignment horizontal="center" vertical="center"/>
      <protection locked="0"/>
    </xf>
    <xf numFmtId="3" fontId="49" fillId="0" borderId="5" xfId="1" applyNumberFormat="1" applyFont="1" applyFill="1" applyBorder="1" applyAlignment="1">
      <alignment horizontal="center" vertical="center"/>
    </xf>
    <xf numFmtId="3" fontId="49" fillId="0" borderId="92" xfId="1" applyNumberFormat="1" applyFont="1" applyFill="1" applyBorder="1" applyAlignment="1">
      <alignment horizontal="center" vertical="center"/>
    </xf>
    <xf numFmtId="3" fontId="49" fillId="0" borderId="93" xfId="1" applyNumberFormat="1" applyFont="1" applyFill="1" applyBorder="1" applyAlignment="1">
      <alignment horizontal="center" vertical="center"/>
    </xf>
    <xf numFmtId="2" fontId="4" fillId="2" borderId="4" xfId="1" applyNumberFormat="1" applyFont="1" applyFill="1" applyBorder="1" applyAlignment="1" applyProtection="1">
      <alignment wrapText="1"/>
      <protection locked="0"/>
    </xf>
    <xf numFmtId="181" fontId="4" fillId="0" borderId="0" xfId="1" applyNumberFormat="1" applyFont="1" applyBorder="1" applyAlignment="1" applyProtection="1">
      <alignment horizontal="center"/>
      <protection locked="0"/>
    </xf>
    <xf numFmtId="0" fontId="4" fillId="0" borderId="0" xfId="1" applyAlignment="1" applyProtection="1">
      <alignment horizontal="centerContinuous"/>
      <protection locked="0"/>
    </xf>
    <xf numFmtId="0" fontId="4" fillId="0" borderId="0" xfId="1" applyProtection="1">
      <protection locked="0"/>
    </xf>
    <xf numFmtId="0" fontId="53" fillId="0" borderId="5" xfId="1" quotePrefix="1" applyFont="1" applyBorder="1" applyAlignment="1" applyProtection="1">
      <alignment horizontal="center"/>
      <protection locked="0"/>
    </xf>
    <xf numFmtId="3" fontId="4" fillId="0" borderId="11" xfId="1" applyNumberFormat="1" applyFont="1" applyBorder="1" applyAlignment="1" applyProtection="1">
      <alignment horizontal="right"/>
      <protection locked="0"/>
    </xf>
    <xf numFmtId="3" fontId="4" fillId="0" borderId="12" xfId="1" applyNumberFormat="1" applyFont="1" applyBorder="1" applyAlignment="1" applyProtection="1">
      <alignment horizontal="right"/>
      <protection locked="0"/>
    </xf>
    <xf numFmtId="3" fontId="4" fillId="0" borderId="20" xfId="1" applyNumberFormat="1" applyFont="1" applyBorder="1" applyAlignment="1" applyProtection="1">
      <alignment horizontal="right"/>
      <protection locked="0"/>
    </xf>
    <xf numFmtId="0" fontId="27" fillId="0" borderId="5" xfId="1" applyFont="1" applyBorder="1" applyAlignment="1" applyProtection="1">
      <alignment horizontal="center"/>
      <protection locked="0"/>
    </xf>
    <xf numFmtId="0" fontId="4" fillId="0" borderId="18" xfId="1" applyBorder="1" applyAlignment="1">
      <alignment horizontal="center"/>
    </xf>
    <xf numFmtId="0" fontId="4" fillId="0" borderId="0" xfId="1" applyAlignment="1">
      <alignment horizontal="center"/>
    </xf>
    <xf numFmtId="0" fontId="4" fillId="0" borderId="19" xfId="1" applyBorder="1" applyAlignment="1">
      <alignment horizontal="center"/>
    </xf>
    <xf numFmtId="38" fontId="4" fillId="0" borderId="5" xfId="2" applyFont="1" applyFill="1" applyBorder="1" applyAlignment="1" applyProtection="1">
      <alignment horizontal="center"/>
      <protection locked="0"/>
    </xf>
    <xf numFmtId="38" fontId="4" fillId="0" borderId="2" xfId="2" applyFont="1" applyFill="1" applyBorder="1" applyAlignment="1" applyProtection="1">
      <alignment horizontal="right"/>
      <protection locked="0"/>
    </xf>
    <xf numFmtId="38" fontId="54" fillId="0" borderId="2" xfId="2" applyFont="1" applyFill="1" applyBorder="1" applyAlignment="1" applyProtection="1">
      <alignment horizontal="right"/>
      <protection locked="0"/>
    </xf>
    <xf numFmtId="0" fontId="4" fillId="0" borderId="6" xfId="1" applyBorder="1"/>
    <xf numFmtId="38" fontId="54" fillId="0" borderId="5" xfId="1" applyNumberFormat="1" applyFont="1" applyBorder="1"/>
    <xf numFmtId="38" fontId="54" fillId="0" borderId="7" xfId="1" applyNumberFormat="1" applyFont="1" applyBorder="1"/>
    <xf numFmtId="0" fontId="6" fillId="0" borderId="0" xfId="1" applyFont="1"/>
    <xf numFmtId="0" fontId="26" fillId="0" borderId="8" xfId="1" applyNumberFormat="1" applyFont="1" applyFill="1" applyBorder="1" applyAlignment="1" applyProtection="1">
      <alignment horizontal="center"/>
      <protection locked="0"/>
    </xf>
    <xf numFmtId="0" fontId="53" fillId="0" borderId="4" xfId="1" quotePrefix="1" applyNumberFormat="1" applyFont="1" applyBorder="1" applyAlignment="1" applyProtection="1">
      <alignment horizontal="center"/>
      <protection locked="0"/>
    </xf>
    <xf numFmtId="3" fontId="19" fillId="0" borderId="11" xfId="1" applyNumberFormat="1" applyFont="1" applyBorder="1" applyAlignment="1" applyProtection="1">
      <alignment horizontal="right"/>
      <protection locked="0"/>
    </xf>
    <xf numFmtId="3" fontId="19" fillId="0" borderId="4" xfId="1" applyNumberFormat="1" applyFont="1" applyBorder="1" applyAlignment="1" applyProtection="1">
      <alignment horizontal="right"/>
      <protection locked="0"/>
    </xf>
    <xf numFmtId="0" fontId="27" fillId="0" borderId="4" xfId="1" applyNumberFormat="1" applyFont="1" applyBorder="1" applyAlignment="1" applyProtection="1">
      <alignment horizontal="center"/>
      <protection locked="0"/>
    </xf>
    <xf numFmtId="38" fontId="19" fillId="0" borderId="18" xfId="2" applyFont="1" applyBorder="1"/>
    <xf numFmtId="2" fontId="4" fillId="0" borderId="5" xfId="1" applyNumberFormat="1" applyFont="1" applyBorder="1" applyAlignment="1" applyProtection="1">
      <alignment horizontal="right"/>
      <protection locked="0"/>
    </xf>
    <xf numFmtId="0" fontId="9" fillId="0" borderId="13" xfId="1" applyNumberFormat="1" applyFont="1" applyBorder="1" applyAlignment="1" applyProtection="1">
      <alignment horizontal="center" shrinkToFit="1"/>
      <protection locked="0"/>
    </xf>
    <xf numFmtId="0" fontId="20" fillId="0" borderId="13" xfId="1" applyNumberFormat="1" applyFont="1" applyBorder="1" applyAlignment="1" applyProtection="1">
      <alignment horizontal="center"/>
      <protection locked="0"/>
    </xf>
    <xf numFmtId="0" fontId="4" fillId="0" borderId="0" xfId="1" applyFill="1"/>
    <xf numFmtId="3" fontId="18" fillId="2" borderId="4" xfId="6" applyNumberFormat="1" applyFont="1" applyFill="1" applyBorder="1" applyProtection="1">
      <protection locked="0"/>
    </xf>
    <xf numFmtId="3" fontId="6" fillId="0" borderId="0" xfId="1" applyNumberFormat="1" applyFont="1" applyFill="1" applyBorder="1" applyProtection="1">
      <protection locked="0"/>
    </xf>
    <xf numFmtId="3" fontId="6" fillId="2" borderId="0" xfId="1" applyNumberFormat="1" applyFont="1" applyFill="1" applyBorder="1" applyProtection="1">
      <protection locked="0"/>
    </xf>
    <xf numFmtId="0" fontId="17" fillId="0" borderId="0" xfId="1" applyFont="1" applyFill="1"/>
    <xf numFmtId="0" fontId="17" fillId="2" borderId="0" xfId="1" applyFont="1" applyFill="1"/>
    <xf numFmtId="186" fontId="4" fillId="0" borderId="0" xfId="1" applyNumberFormat="1" applyFill="1"/>
    <xf numFmtId="0" fontId="17" fillId="0" borderId="0" xfId="1" applyNumberFormat="1" applyFont="1" applyFill="1" applyBorder="1" applyProtection="1">
      <protection locked="0"/>
    </xf>
    <xf numFmtId="0" fontId="17" fillId="2" borderId="0" xfId="1" applyNumberFormat="1" applyFont="1" applyFill="1" applyBorder="1" applyProtection="1">
      <protection locked="0"/>
    </xf>
    <xf numFmtId="3" fontId="17" fillId="0" borderId="0" xfId="1" applyNumberFormat="1" applyFont="1" applyFill="1" applyBorder="1" applyProtection="1">
      <protection locked="0"/>
    </xf>
    <xf numFmtId="0" fontId="31" fillId="0" borderId="0" xfId="1" applyFont="1" applyFill="1"/>
    <xf numFmtId="3" fontId="17" fillId="2" borderId="0" xfId="1" applyNumberFormat="1" applyFont="1" applyFill="1" applyBorder="1" applyProtection="1">
      <protection locked="0"/>
    </xf>
    <xf numFmtId="0" fontId="4" fillId="2" borderId="0" xfId="1" applyFill="1" applyAlignment="1">
      <alignment horizontal="right"/>
    </xf>
    <xf numFmtId="0" fontId="55" fillId="0" borderId="0" xfId="1" applyFont="1" applyFill="1"/>
    <xf numFmtId="0" fontId="22" fillId="0" borderId="0" xfId="1" applyFont="1" applyFill="1"/>
    <xf numFmtId="185" fontId="4" fillId="2" borderId="0" xfId="1" applyNumberFormat="1" applyFill="1"/>
    <xf numFmtId="0" fontId="4" fillId="0" borderId="0" xfId="1" applyAlignment="1">
      <alignment vertical="center"/>
    </xf>
    <xf numFmtId="0" fontId="4" fillId="0" borderId="22" xfId="1" applyBorder="1" applyAlignment="1">
      <alignment horizontal="center" vertical="center"/>
    </xf>
    <xf numFmtId="0" fontId="4" fillId="0" borderId="17" xfId="1" applyBorder="1" applyAlignment="1">
      <alignment horizontal="center" vertical="center"/>
    </xf>
    <xf numFmtId="0" fontId="4" fillId="2" borderId="4" xfId="1" applyFill="1" applyBorder="1" applyAlignment="1">
      <alignment horizontal="center" vertical="center"/>
    </xf>
    <xf numFmtId="0" fontId="4" fillId="2" borderId="0" xfId="1" applyFill="1" applyAlignment="1">
      <alignment vertical="center"/>
    </xf>
    <xf numFmtId="0" fontId="4" fillId="2" borderId="8" xfId="1" applyFill="1" applyBorder="1" applyAlignment="1">
      <alignment horizontal="center" vertical="center"/>
    </xf>
    <xf numFmtId="0" fontId="4" fillId="3" borderId="0" xfId="1" applyFill="1" applyAlignment="1">
      <alignment vertical="center"/>
    </xf>
    <xf numFmtId="0" fontId="4" fillId="2" borderId="7" xfId="1" applyFill="1" applyBorder="1" applyAlignment="1">
      <alignment horizontal="center" vertical="center"/>
    </xf>
    <xf numFmtId="0" fontId="4" fillId="2" borderId="0" xfId="1" applyFill="1" applyAlignment="1">
      <alignment horizontal="center" vertical="center"/>
    </xf>
    <xf numFmtId="0" fontId="4" fillId="0" borderId="0" xfId="1" applyAlignment="1">
      <alignment horizontal="center" vertical="center"/>
    </xf>
    <xf numFmtId="3" fontId="13" fillId="0" borderId="99" xfId="1" applyNumberFormat="1" applyFont="1" applyFill="1" applyBorder="1" applyAlignment="1" applyProtection="1">
      <alignment vertical="center" shrinkToFit="1"/>
      <protection locked="0"/>
    </xf>
    <xf numFmtId="3" fontId="13" fillId="0" borderId="5" xfId="1" applyNumberFormat="1" applyFont="1" applyFill="1" applyBorder="1" applyAlignment="1" applyProtection="1">
      <alignment vertical="center" shrinkToFit="1"/>
      <protection locked="0"/>
    </xf>
    <xf numFmtId="3" fontId="13" fillId="0" borderId="100" xfId="1" applyNumberFormat="1" applyFont="1" applyFill="1" applyBorder="1" applyAlignment="1" applyProtection="1">
      <alignment vertical="center" shrinkToFit="1"/>
      <protection locked="0"/>
    </xf>
    <xf numFmtId="3" fontId="13" fillId="0" borderId="101" xfId="1" applyNumberFormat="1" applyFont="1" applyFill="1" applyBorder="1" applyAlignment="1" applyProtection="1">
      <alignment vertical="center" shrinkToFit="1"/>
      <protection locked="0"/>
    </xf>
    <xf numFmtId="3" fontId="13" fillId="0" borderId="116" xfId="1" applyNumberFormat="1" applyFont="1" applyFill="1" applyBorder="1" applyAlignment="1" applyProtection="1">
      <alignment vertical="center" shrinkToFit="1"/>
      <protection locked="0"/>
    </xf>
    <xf numFmtId="3" fontId="13" fillId="0" borderId="25" xfId="1" applyNumberFormat="1" applyFont="1" applyFill="1" applyBorder="1" applyAlignment="1" applyProtection="1">
      <alignment vertical="center" shrinkToFit="1"/>
      <protection locked="0"/>
    </xf>
    <xf numFmtId="3" fontId="13" fillId="0" borderId="30" xfId="1" applyNumberFormat="1" applyFont="1" applyFill="1" applyBorder="1" applyAlignment="1" applyProtection="1">
      <alignment vertical="center" shrinkToFit="1"/>
      <protection locked="0"/>
    </xf>
    <xf numFmtId="3" fontId="13" fillId="0" borderId="192" xfId="1" applyNumberFormat="1" applyFont="1" applyFill="1" applyBorder="1" applyAlignment="1" applyProtection="1">
      <alignment vertical="center" shrinkToFit="1"/>
      <protection locked="0"/>
    </xf>
    <xf numFmtId="3" fontId="13" fillId="0" borderId="193" xfId="1" applyNumberFormat="1" applyFont="1" applyFill="1" applyBorder="1" applyAlignment="1" applyProtection="1">
      <alignment vertical="center" shrinkToFit="1"/>
      <protection locked="0"/>
    </xf>
    <xf numFmtId="3" fontId="13" fillId="0" borderId="106" xfId="1" quotePrefix="1" applyNumberFormat="1" applyFont="1" applyFill="1" applyBorder="1" applyAlignment="1" applyProtection="1">
      <alignment horizontal="center" vertical="center" shrinkToFit="1"/>
      <protection locked="0"/>
    </xf>
    <xf numFmtId="3" fontId="13" fillId="0" borderId="105" xfId="1" applyNumberFormat="1" applyFont="1" applyFill="1" applyBorder="1" applyAlignment="1" applyProtection="1">
      <alignment horizontal="center" vertical="center"/>
      <protection locked="0"/>
    </xf>
    <xf numFmtId="3" fontId="48" fillId="0" borderId="112" xfId="1" applyNumberFormat="1" applyFont="1" applyFill="1" applyBorder="1" applyAlignment="1">
      <alignment vertical="center"/>
    </xf>
    <xf numFmtId="0" fontId="13" fillId="0" borderId="95" xfId="1" applyFont="1" applyFill="1" applyBorder="1" applyAlignment="1">
      <alignment horizontal="center" vertical="center"/>
    </xf>
    <xf numFmtId="0" fontId="13" fillId="0" borderId="110" xfId="1" applyFont="1" applyFill="1" applyBorder="1" applyAlignment="1">
      <alignment vertical="center"/>
    </xf>
    <xf numFmtId="0" fontId="13" fillId="0" borderId="111" xfId="1" applyFont="1" applyFill="1" applyBorder="1" applyAlignment="1">
      <alignment vertical="center"/>
    </xf>
    <xf numFmtId="3" fontId="13" fillId="0" borderId="111" xfId="1" applyNumberFormat="1" applyFont="1" applyFill="1" applyBorder="1" applyAlignment="1" applyProtection="1">
      <alignment vertical="center"/>
      <protection locked="0"/>
    </xf>
    <xf numFmtId="3" fontId="13" fillId="0" borderId="112" xfId="1" applyNumberFormat="1" applyFont="1" applyFill="1" applyBorder="1" applyAlignment="1" applyProtection="1">
      <alignment vertical="center"/>
      <protection locked="0"/>
    </xf>
    <xf numFmtId="3" fontId="13" fillId="0" borderId="96" xfId="1" applyNumberFormat="1" applyFont="1" applyFill="1" applyBorder="1" applyAlignment="1" applyProtection="1">
      <alignment vertical="center" shrinkToFit="1"/>
      <protection locked="0"/>
    </xf>
    <xf numFmtId="3" fontId="13" fillId="0" borderId="110" xfId="1" applyNumberFormat="1" applyFont="1" applyFill="1" applyBorder="1" applyAlignment="1">
      <alignment vertical="center"/>
    </xf>
    <xf numFmtId="3" fontId="13" fillId="0" borderId="111" xfId="1" applyNumberFormat="1" applyFont="1" applyFill="1" applyBorder="1" applyAlignment="1">
      <alignment vertical="center"/>
    </xf>
    <xf numFmtId="3" fontId="13" fillId="0" borderId="105" xfId="1" applyNumberFormat="1" applyFont="1" applyFill="1" applyBorder="1" applyAlignment="1">
      <alignment vertical="center"/>
    </xf>
    <xf numFmtId="3" fontId="13" fillId="0" borderId="194" xfId="1" applyNumberFormat="1" applyFont="1" applyFill="1" applyBorder="1" applyAlignment="1" applyProtection="1">
      <alignment vertical="center" shrinkToFit="1"/>
      <protection locked="0"/>
    </xf>
    <xf numFmtId="3" fontId="13" fillId="0" borderId="195" xfId="1" applyNumberFormat="1" applyFont="1" applyFill="1" applyBorder="1" applyAlignment="1" applyProtection="1">
      <alignment vertical="center" shrinkToFit="1"/>
      <protection locked="0"/>
    </xf>
    <xf numFmtId="3" fontId="13" fillId="0" borderId="105" xfId="1" applyNumberFormat="1" applyFont="1" applyFill="1" applyBorder="1" applyAlignment="1" applyProtection="1">
      <alignment vertical="center" shrinkToFit="1"/>
      <protection locked="0"/>
    </xf>
    <xf numFmtId="3" fontId="13" fillId="0" borderId="112" xfId="1" applyNumberFormat="1" applyFont="1" applyFill="1" applyBorder="1" applyAlignment="1" applyProtection="1">
      <alignment vertical="center" shrinkToFit="1"/>
      <protection locked="0"/>
    </xf>
    <xf numFmtId="3" fontId="13" fillId="0" borderId="196" xfId="1" applyNumberFormat="1" applyFont="1" applyFill="1" applyBorder="1" applyAlignment="1" applyProtection="1">
      <alignment horizontal="center" vertical="center"/>
      <protection locked="0"/>
    </xf>
    <xf numFmtId="3" fontId="48" fillId="0" borderId="197" xfId="1" applyNumberFormat="1" applyFont="1" applyFill="1" applyBorder="1" applyAlignment="1">
      <alignment vertical="center"/>
    </xf>
    <xf numFmtId="0" fontId="13" fillId="0" borderId="198" xfId="1" applyFont="1" applyFill="1" applyBorder="1" applyAlignment="1">
      <alignment horizontal="center" vertical="center"/>
    </xf>
    <xf numFmtId="0" fontId="13" fillId="0" borderId="199" xfId="1" applyFont="1" applyFill="1" applyBorder="1" applyAlignment="1">
      <alignment vertical="center"/>
    </xf>
    <xf numFmtId="3" fontId="13" fillId="0" borderId="200" xfId="1" applyNumberFormat="1" applyFont="1" applyFill="1" applyBorder="1" applyAlignment="1">
      <alignment vertical="center"/>
    </xf>
    <xf numFmtId="3" fontId="13" fillId="0" borderId="201" xfId="1" applyNumberFormat="1" applyFont="1" applyFill="1" applyBorder="1" applyAlignment="1">
      <alignment vertical="center"/>
    </xf>
    <xf numFmtId="3" fontId="13" fillId="0" borderId="202" xfId="1" applyNumberFormat="1" applyFont="1" applyFill="1" applyBorder="1" applyAlignment="1">
      <alignment vertical="center" shrinkToFit="1"/>
    </xf>
    <xf numFmtId="3" fontId="13" fillId="0" borderId="199" xfId="1" applyNumberFormat="1" applyFont="1" applyFill="1" applyBorder="1" applyAlignment="1">
      <alignment vertical="center"/>
    </xf>
    <xf numFmtId="3" fontId="13" fillId="0" borderId="197" xfId="1" applyNumberFormat="1" applyFont="1" applyFill="1" applyBorder="1" applyAlignment="1">
      <alignment vertical="center"/>
    </xf>
    <xf numFmtId="3" fontId="13" fillId="3" borderId="172" xfId="1" applyNumberFormat="1" applyFont="1" applyFill="1" applyBorder="1" applyAlignment="1" applyProtection="1">
      <alignment vertical="center" shrinkToFit="1"/>
      <protection locked="0"/>
    </xf>
    <xf numFmtId="3" fontId="13" fillId="0" borderId="173" xfId="1" applyNumberFormat="1" applyFont="1" applyFill="1" applyBorder="1" applyAlignment="1" applyProtection="1">
      <alignment vertical="center" shrinkToFit="1"/>
      <protection locked="0"/>
    </xf>
    <xf numFmtId="3" fontId="13" fillId="0" borderId="11" xfId="1" applyNumberFormat="1" applyFont="1" applyFill="1" applyBorder="1" applyAlignment="1" applyProtection="1">
      <alignment vertical="center" shrinkToFit="1"/>
      <protection locked="0"/>
    </xf>
    <xf numFmtId="3" fontId="13" fillId="0" borderId="202" xfId="1" applyNumberFormat="1" applyFont="1" applyFill="1" applyBorder="1" applyAlignment="1">
      <alignment horizontal="center" vertical="center"/>
    </xf>
    <xf numFmtId="3" fontId="13" fillId="0" borderId="145" xfId="1" applyNumberFormat="1" applyFont="1" applyFill="1" applyBorder="1" applyAlignment="1" applyProtection="1">
      <alignment vertical="center" shrinkToFit="1"/>
      <protection locked="0"/>
    </xf>
    <xf numFmtId="3" fontId="13" fillId="0" borderId="146" xfId="1" applyNumberFormat="1" applyFont="1" applyFill="1" applyBorder="1" applyAlignment="1" applyProtection="1">
      <alignment vertical="center" shrinkToFit="1"/>
      <protection locked="0"/>
    </xf>
    <xf numFmtId="3" fontId="13" fillId="0" borderId="140" xfId="1" applyNumberFormat="1" applyFont="1" applyFill="1" applyBorder="1" applyAlignment="1" applyProtection="1">
      <alignment vertical="center" shrinkToFit="1"/>
      <protection locked="0"/>
    </xf>
    <xf numFmtId="3" fontId="13" fillId="0" borderId="139" xfId="1" applyNumberFormat="1" applyFont="1" applyFill="1" applyBorder="1" applyAlignment="1" applyProtection="1">
      <alignment vertical="center" shrinkToFit="1"/>
      <protection locked="0"/>
    </xf>
    <xf numFmtId="3" fontId="48" fillId="3" borderId="140" xfId="1" applyNumberFormat="1" applyFont="1" applyFill="1" applyBorder="1" applyAlignment="1" applyProtection="1">
      <alignment vertical="center"/>
      <protection locked="0"/>
    </xf>
    <xf numFmtId="0" fontId="13" fillId="3" borderId="141" xfId="1" applyFont="1" applyFill="1" applyBorder="1" applyAlignment="1">
      <alignment horizontal="center" vertical="center"/>
    </xf>
    <xf numFmtId="0" fontId="13" fillId="3" borderId="142" xfId="1" applyFont="1" applyFill="1" applyBorder="1" applyAlignment="1">
      <alignment vertical="center"/>
    </xf>
    <xf numFmtId="0" fontId="13" fillId="3" borderId="143" xfId="1" applyFont="1" applyFill="1" applyBorder="1" applyAlignment="1">
      <alignment vertical="center"/>
    </xf>
    <xf numFmtId="3" fontId="13" fillId="3" borderId="144" xfId="1" applyNumberFormat="1" applyFont="1" applyFill="1" applyBorder="1" applyAlignment="1" applyProtection="1">
      <alignment vertical="center"/>
      <protection locked="0"/>
    </xf>
    <xf numFmtId="3" fontId="13" fillId="3" borderId="148" xfId="1" applyNumberFormat="1" applyFont="1" applyFill="1" applyBorder="1" applyAlignment="1" applyProtection="1">
      <alignment vertical="center" shrinkToFit="1"/>
      <protection locked="0"/>
    </xf>
    <xf numFmtId="3" fontId="13" fillId="3" borderId="142" xfId="1" applyNumberFormat="1" applyFont="1" applyFill="1" applyBorder="1" applyAlignment="1">
      <alignment vertical="center"/>
    </xf>
    <xf numFmtId="3" fontId="13" fillId="3" borderId="143" xfId="1" applyNumberFormat="1" applyFont="1" applyFill="1" applyBorder="1" applyAlignment="1">
      <alignment vertical="center"/>
    </xf>
    <xf numFmtId="3" fontId="13" fillId="3" borderId="140" xfId="1" applyNumberFormat="1" applyFont="1" applyFill="1" applyBorder="1" applyAlignment="1">
      <alignment vertical="center"/>
    </xf>
    <xf numFmtId="3" fontId="13" fillId="3" borderId="145" xfId="1" applyNumberFormat="1" applyFont="1" applyFill="1" applyBorder="1" applyAlignment="1" applyProtection="1">
      <alignment vertical="center"/>
      <protection locked="0"/>
    </xf>
    <xf numFmtId="3" fontId="13" fillId="3" borderId="146" xfId="1" applyNumberFormat="1" applyFont="1" applyFill="1" applyBorder="1" applyAlignment="1" applyProtection="1">
      <alignment vertical="center"/>
      <protection locked="0"/>
    </xf>
    <xf numFmtId="3" fontId="13" fillId="3" borderId="140" xfId="1" applyNumberFormat="1" applyFont="1" applyFill="1" applyBorder="1" applyAlignment="1" applyProtection="1">
      <alignment vertical="center"/>
      <protection locked="0"/>
    </xf>
    <xf numFmtId="3" fontId="13" fillId="3" borderId="147" xfId="1" applyNumberFormat="1" applyFont="1" applyFill="1" applyBorder="1" applyAlignment="1" applyProtection="1">
      <alignment vertical="center"/>
      <protection locked="0"/>
    </xf>
    <xf numFmtId="3" fontId="13" fillId="3" borderId="139" xfId="1" applyNumberFormat="1" applyFont="1" applyFill="1" applyBorder="1" applyAlignment="1" applyProtection="1">
      <alignment vertical="center"/>
      <protection locked="0"/>
    </xf>
    <xf numFmtId="3" fontId="13" fillId="3" borderId="141" xfId="1" applyNumberFormat="1" applyFont="1" applyFill="1" applyBorder="1" applyAlignment="1" applyProtection="1">
      <alignment horizontal="center" vertical="center"/>
      <protection locked="0"/>
    </xf>
    <xf numFmtId="3" fontId="13" fillId="0" borderId="151" xfId="1" applyNumberFormat="1" applyFont="1" applyFill="1" applyBorder="1" applyAlignment="1" applyProtection="1">
      <alignment vertical="center" shrinkToFit="1"/>
      <protection locked="0"/>
    </xf>
    <xf numFmtId="3" fontId="13" fillId="0" borderId="34" xfId="1" applyNumberFormat="1" applyFont="1" applyFill="1" applyBorder="1" applyAlignment="1" applyProtection="1">
      <alignment vertical="center" shrinkToFit="1"/>
      <protection locked="0"/>
    </xf>
    <xf numFmtId="3" fontId="13" fillId="0" borderId="13" xfId="1" applyNumberFormat="1" applyFont="1" applyFill="1" applyBorder="1" applyAlignment="1" applyProtection="1">
      <alignment vertical="center" shrinkToFit="1"/>
      <protection locked="0"/>
    </xf>
    <xf numFmtId="3" fontId="13" fillId="3" borderId="13" xfId="1" applyNumberFormat="1" applyFont="1" applyFill="1" applyBorder="1" applyAlignment="1" applyProtection="1">
      <alignment vertical="center" shrinkToFit="1"/>
      <protection locked="0"/>
    </xf>
    <xf numFmtId="3" fontId="13" fillId="3" borderId="34" xfId="1" applyNumberFormat="1" applyFont="1" applyFill="1" applyBorder="1" applyAlignment="1" applyProtection="1">
      <alignment vertical="center" shrinkToFit="1"/>
      <protection locked="0"/>
    </xf>
    <xf numFmtId="3" fontId="48" fillId="0" borderId="203" xfId="1" applyNumberFormat="1" applyFont="1" applyFill="1" applyBorder="1" applyAlignment="1" applyProtection="1">
      <alignment horizontal="center" vertical="center" shrinkToFit="1"/>
      <protection locked="0"/>
    </xf>
    <xf numFmtId="0" fontId="13" fillId="0" borderId="204" xfId="1" applyFont="1" applyFill="1" applyBorder="1" applyAlignment="1">
      <alignment horizontal="center" vertical="center"/>
    </xf>
    <xf numFmtId="3" fontId="13" fillId="0" borderId="205" xfId="1" applyNumberFormat="1" applyFont="1" applyFill="1" applyBorder="1" applyAlignment="1" applyProtection="1">
      <alignment vertical="center"/>
      <protection locked="0"/>
    </xf>
    <xf numFmtId="3" fontId="13" fillId="0" borderId="206" xfId="1" applyNumberFormat="1" applyFont="1" applyFill="1" applyBorder="1" applyAlignment="1" applyProtection="1">
      <alignment vertical="center"/>
      <protection locked="0"/>
    </xf>
    <xf numFmtId="3" fontId="13" fillId="0" borderId="207" xfId="1" applyNumberFormat="1" applyFont="1" applyFill="1" applyBorder="1" applyAlignment="1" applyProtection="1">
      <alignment vertical="center"/>
      <protection locked="0"/>
    </xf>
    <xf numFmtId="3" fontId="13" fillId="0" borderId="208" xfId="1" applyNumberFormat="1" applyFont="1" applyFill="1" applyBorder="1" applyAlignment="1" applyProtection="1">
      <alignment horizontal="center" vertical="center" shrinkToFit="1"/>
      <protection locked="0"/>
    </xf>
    <xf numFmtId="3" fontId="13" fillId="0" borderId="205" xfId="1" applyNumberFormat="1" applyFont="1" applyFill="1" applyBorder="1" applyAlignment="1">
      <alignment vertical="center"/>
    </xf>
    <xf numFmtId="3" fontId="13" fillId="0" borderId="206" xfId="1" applyNumberFormat="1" applyFont="1" applyFill="1" applyBorder="1" applyAlignment="1">
      <alignment vertical="center"/>
    </xf>
    <xf numFmtId="3" fontId="13" fillId="0" borderId="203" xfId="1" applyNumberFormat="1" applyFont="1" applyFill="1" applyBorder="1" applyAlignment="1">
      <alignment vertical="center"/>
    </xf>
    <xf numFmtId="3" fontId="13" fillId="0" borderId="204" xfId="1" applyNumberFormat="1" applyFont="1" applyFill="1" applyBorder="1" applyAlignment="1" applyProtection="1">
      <alignment horizontal="center" vertical="center"/>
      <protection locked="0"/>
    </xf>
    <xf numFmtId="3" fontId="48" fillId="0" borderId="105" xfId="1" applyNumberFormat="1" applyFont="1" applyFill="1" applyBorder="1" applyAlignment="1" applyProtection="1">
      <alignment vertical="center" shrinkToFit="1"/>
      <protection locked="0"/>
    </xf>
    <xf numFmtId="3" fontId="48" fillId="0" borderId="112" xfId="1" applyNumberFormat="1" applyFont="1" applyFill="1" applyBorder="1" applyAlignment="1" applyProtection="1">
      <alignment vertical="center" shrinkToFit="1"/>
      <protection locked="0"/>
    </xf>
    <xf numFmtId="0" fontId="13" fillId="0" borderId="196" xfId="1" applyFont="1" applyFill="1" applyBorder="1" applyAlignment="1">
      <alignment horizontal="center" vertical="center"/>
    </xf>
    <xf numFmtId="3" fontId="13" fillId="0" borderId="196" xfId="1" applyNumberFormat="1" applyFont="1" applyFill="1" applyBorder="1" applyAlignment="1" applyProtection="1">
      <alignment horizontal="center" vertical="center" shrinkToFit="1"/>
      <protection locked="0"/>
    </xf>
    <xf numFmtId="3" fontId="48" fillId="0" borderId="197" xfId="1" applyNumberFormat="1" applyFont="1" applyFill="1" applyBorder="1" applyAlignment="1" applyProtection="1">
      <alignment vertical="center" shrinkToFit="1"/>
      <protection locked="0"/>
    </xf>
    <xf numFmtId="0" fontId="56" fillId="0" borderId="199" xfId="1" applyFont="1" applyFill="1" applyBorder="1" applyAlignment="1">
      <alignment vertical="center"/>
    </xf>
    <xf numFmtId="0" fontId="13" fillId="0" borderId="200" xfId="1" applyFont="1" applyFill="1" applyBorder="1" applyAlignment="1">
      <alignment vertical="center"/>
    </xf>
    <xf numFmtId="3" fontId="13" fillId="0" borderId="200" xfId="1" applyNumberFormat="1" applyFont="1" applyFill="1" applyBorder="1" applyAlignment="1" applyProtection="1">
      <alignment vertical="center"/>
      <protection locked="0"/>
    </xf>
    <xf numFmtId="3" fontId="13" fillId="0" borderId="201" xfId="1" applyNumberFormat="1" applyFont="1" applyFill="1" applyBorder="1" applyAlignment="1" applyProtection="1">
      <alignment vertical="center"/>
      <protection locked="0"/>
    </xf>
    <xf numFmtId="3" fontId="13" fillId="0" borderId="209" xfId="1" applyNumberFormat="1" applyFont="1" applyFill="1" applyBorder="1" applyAlignment="1" applyProtection="1">
      <alignment vertical="center" shrinkToFit="1"/>
      <protection locked="0"/>
    </xf>
    <xf numFmtId="3" fontId="13" fillId="0" borderId="172" xfId="1" applyNumberFormat="1" applyFont="1" applyFill="1" applyBorder="1" applyAlignment="1" applyProtection="1">
      <alignment vertical="center" shrinkToFit="1"/>
      <protection locked="0"/>
    </xf>
    <xf numFmtId="3" fontId="13" fillId="0" borderId="27" xfId="1" applyNumberFormat="1" applyFont="1" applyFill="1" applyBorder="1" applyAlignment="1" applyProtection="1">
      <alignment vertical="center" shrinkToFit="1"/>
      <protection locked="0"/>
    </xf>
    <xf numFmtId="3" fontId="13" fillId="0" borderId="180" xfId="1" applyNumberFormat="1" applyFont="1" applyFill="1" applyBorder="1" applyAlignment="1" applyProtection="1">
      <alignment vertical="center" shrinkToFit="1"/>
      <protection locked="0"/>
    </xf>
    <xf numFmtId="3" fontId="13" fillId="0" borderId="202" xfId="1" applyNumberFormat="1" applyFont="1" applyFill="1" applyBorder="1" applyAlignment="1" applyProtection="1">
      <alignment horizontal="center" vertical="center"/>
      <protection locked="0"/>
    </xf>
    <xf numFmtId="3" fontId="13" fillId="0" borderId="144" xfId="1" applyNumberFormat="1" applyFont="1" applyFill="1" applyBorder="1" applyAlignment="1" applyProtection="1">
      <alignment vertical="center" shrinkToFit="1"/>
      <protection locked="0"/>
    </xf>
    <xf numFmtId="3" fontId="48" fillId="0" borderId="207" xfId="1" applyNumberFormat="1" applyFont="1" applyFill="1" applyBorder="1" applyAlignment="1" applyProtection="1">
      <alignment horizontal="center" vertical="center" shrinkToFit="1"/>
      <protection locked="0"/>
    </xf>
    <xf numFmtId="0" fontId="13" fillId="0" borderId="210" xfId="1" applyFont="1" applyFill="1" applyBorder="1" applyAlignment="1">
      <alignment horizontal="center" vertical="center"/>
    </xf>
    <xf numFmtId="0" fontId="13" fillId="0" borderId="205" xfId="1" applyFont="1" applyFill="1" applyBorder="1" applyAlignment="1">
      <alignment vertical="center"/>
    </xf>
    <xf numFmtId="0" fontId="13" fillId="0" borderId="206" xfId="1" applyFont="1" applyFill="1" applyBorder="1" applyAlignment="1">
      <alignment vertical="center"/>
    </xf>
    <xf numFmtId="0" fontId="13" fillId="0" borderId="207" xfId="1" applyFont="1" applyFill="1" applyBorder="1" applyAlignment="1">
      <alignment vertical="center"/>
    </xf>
    <xf numFmtId="3" fontId="13" fillId="0" borderId="208" xfId="1" applyNumberFormat="1" applyFont="1" applyFill="1" applyBorder="1" applyAlignment="1" applyProtection="1">
      <alignment vertical="center" shrinkToFit="1"/>
      <protection locked="0"/>
    </xf>
    <xf numFmtId="3" fontId="13" fillId="0" borderId="151" xfId="1" applyNumberFormat="1" applyFont="1" applyFill="1" applyBorder="1" applyAlignment="1">
      <alignment vertical="center" shrinkToFit="1"/>
    </xf>
    <xf numFmtId="3" fontId="13" fillId="0" borderId="35" xfId="1" applyNumberFormat="1" applyFont="1" applyFill="1" applyBorder="1" applyAlignment="1" applyProtection="1">
      <alignment vertical="center" shrinkToFit="1"/>
      <protection locked="0"/>
    </xf>
    <xf numFmtId="3" fontId="13" fillId="0" borderId="36" xfId="1" applyNumberFormat="1" applyFont="1" applyFill="1" applyBorder="1" applyAlignment="1">
      <alignment vertical="center" shrinkToFit="1"/>
    </xf>
    <xf numFmtId="3" fontId="48" fillId="0" borderId="189" xfId="1" applyNumberFormat="1" applyFont="1" applyFill="1" applyBorder="1" applyAlignment="1" applyProtection="1">
      <alignment vertical="center" shrinkToFit="1"/>
      <protection locked="0"/>
    </xf>
    <xf numFmtId="3" fontId="13" fillId="0" borderId="90" xfId="1" applyNumberFormat="1" applyFont="1" applyFill="1" applyBorder="1" applyAlignment="1" applyProtection="1">
      <alignment vertical="center"/>
      <protection locked="0"/>
    </xf>
    <xf numFmtId="3" fontId="13" fillId="0" borderId="91" xfId="1" applyNumberFormat="1" applyFont="1" applyFill="1" applyBorder="1" applyAlignment="1" applyProtection="1">
      <alignment vertical="center"/>
      <protection locked="0"/>
    </xf>
    <xf numFmtId="3" fontId="13" fillId="0" borderId="93" xfId="1" applyNumberFormat="1" applyFont="1" applyFill="1" applyBorder="1" applyAlignment="1" applyProtection="1">
      <alignment vertical="center" shrinkToFit="1"/>
      <protection locked="0"/>
    </xf>
    <xf numFmtId="3" fontId="13" fillId="0" borderId="89" xfId="1" applyNumberFormat="1" applyFont="1" applyFill="1" applyBorder="1" applyAlignment="1">
      <alignment vertical="center"/>
    </xf>
    <xf numFmtId="3" fontId="13" fillId="0" borderId="90" xfId="1" applyNumberFormat="1" applyFont="1" applyFill="1" applyBorder="1" applyAlignment="1">
      <alignment vertical="center"/>
    </xf>
    <xf numFmtId="3" fontId="13" fillId="0" borderId="189" xfId="1" applyNumberFormat="1" applyFont="1" applyFill="1" applyBorder="1" applyAlignment="1">
      <alignment vertical="center"/>
    </xf>
    <xf numFmtId="3" fontId="13" fillId="0" borderId="127" xfId="1" applyNumberFormat="1" applyFont="1" applyFill="1" applyBorder="1" applyAlignment="1" applyProtection="1">
      <alignment vertical="center" shrinkToFit="1"/>
      <protection locked="0"/>
    </xf>
    <xf numFmtId="3" fontId="13" fillId="0" borderId="128" xfId="1" applyNumberFormat="1" applyFont="1" applyFill="1" applyBorder="1" applyAlignment="1" applyProtection="1">
      <alignment vertical="center" shrinkToFit="1"/>
      <protection locked="0"/>
    </xf>
    <xf numFmtId="3" fontId="13" fillId="0" borderId="122" xfId="1" applyNumberFormat="1" applyFont="1" applyFill="1" applyBorder="1" applyAlignment="1" applyProtection="1">
      <alignment vertical="center" shrinkToFit="1"/>
      <protection locked="0"/>
    </xf>
    <xf numFmtId="3" fontId="13" fillId="0" borderId="123" xfId="1" applyNumberFormat="1" applyFont="1" applyFill="1" applyBorder="1" applyAlignment="1" applyProtection="1">
      <alignment vertical="center" shrinkToFit="1"/>
      <protection locked="0"/>
    </xf>
    <xf numFmtId="3" fontId="13" fillId="0" borderId="98" xfId="1" applyNumberFormat="1" applyFont="1" applyFill="1" applyBorder="1" applyAlignment="1" applyProtection="1">
      <alignment horizontal="center" vertical="center"/>
      <protection locked="0"/>
    </xf>
    <xf numFmtId="3" fontId="13" fillId="0" borderId="137" xfId="1" applyNumberFormat="1" applyFont="1" applyFill="1" applyBorder="1" applyAlignment="1" applyProtection="1">
      <alignment vertical="center" shrinkToFit="1"/>
      <protection locked="0"/>
    </xf>
    <xf numFmtId="3" fontId="13" fillId="0" borderId="138" xfId="1" applyNumberFormat="1" applyFont="1" applyFill="1" applyBorder="1" applyAlignment="1" applyProtection="1">
      <alignment vertical="center" shrinkToFit="1"/>
      <protection locked="0"/>
    </xf>
    <xf numFmtId="3" fontId="13" fillId="0" borderId="131" xfId="1" applyNumberFormat="1" applyFont="1" applyFill="1" applyBorder="1" applyAlignment="1" applyProtection="1">
      <alignment vertical="center" shrinkToFit="1"/>
      <protection locked="0"/>
    </xf>
    <xf numFmtId="3" fontId="13" fillId="0" borderId="170" xfId="1" applyNumberFormat="1" applyFont="1" applyFill="1" applyBorder="1" applyAlignment="1" applyProtection="1">
      <alignment vertical="center" shrinkToFit="1"/>
      <protection locked="0"/>
    </xf>
    <xf numFmtId="3" fontId="13" fillId="0" borderId="174" xfId="1" applyNumberFormat="1" applyFont="1" applyFill="1" applyBorder="1" applyAlignment="1" applyProtection="1">
      <alignment vertical="center" shrinkToFit="1"/>
      <protection locked="0"/>
    </xf>
    <xf numFmtId="3" fontId="13" fillId="0" borderId="135" xfId="1" applyNumberFormat="1" applyFont="1" applyFill="1" applyBorder="1" applyAlignment="1" applyProtection="1">
      <alignment vertical="center" shrinkToFit="1"/>
      <protection locked="0"/>
    </xf>
    <xf numFmtId="3" fontId="13" fillId="0" borderId="33" xfId="1" applyNumberFormat="1" applyFont="1" applyFill="1" applyBorder="1" applyAlignment="1" applyProtection="1">
      <alignment vertical="center" shrinkToFit="1"/>
      <protection locked="0"/>
    </xf>
    <xf numFmtId="3" fontId="13" fillId="0" borderId="4" xfId="1" applyNumberFormat="1" applyFont="1" applyFill="1" applyBorder="1" applyAlignment="1" applyProtection="1">
      <alignment vertical="center" shrinkToFit="1"/>
      <protection locked="0"/>
    </xf>
    <xf numFmtId="3" fontId="13" fillId="0" borderId="211" xfId="1" applyNumberFormat="1" applyFont="1" applyFill="1" applyBorder="1" applyAlignment="1" applyProtection="1">
      <alignment vertical="center" shrinkToFit="1"/>
      <protection locked="0"/>
    </xf>
    <xf numFmtId="3" fontId="13" fillId="0" borderId="38" xfId="1" applyNumberFormat="1" applyFont="1" applyFill="1" applyBorder="1" applyAlignment="1" applyProtection="1">
      <alignment vertical="center" shrinkToFit="1"/>
      <protection locked="0"/>
    </xf>
    <xf numFmtId="3" fontId="13" fillId="0" borderId="1" xfId="1" applyNumberFormat="1" applyFont="1" applyFill="1" applyBorder="1" applyAlignment="1" applyProtection="1">
      <alignment vertical="center" shrinkToFit="1"/>
      <protection locked="0"/>
    </xf>
    <xf numFmtId="3" fontId="13" fillId="0" borderId="212" xfId="1" applyNumberFormat="1" applyFont="1" applyFill="1" applyBorder="1" applyAlignment="1" applyProtection="1">
      <alignment vertical="center" shrinkToFit="1"/>
      <protection locked="0"/>
    </xf>
    <xf numFmtId="3" fontId="13" fillId="0" borderId="36" xfId="1" applyNumberFormat="1" applyFont="1" applyFill="1" applyBorder="1" applyAlignment="1" applyProtection="1">
      <alignment vertical="center" shrinkToFit="1"/>
      <protection locked="0"/>
    </xf>
    <xf numFmtId="3" fontId="48" fillId="0" borderId="182" xfId="1" applyNumberFormat="1" applyFont="1" applyFill="1" applyBorder="1" applyAlignment="1" applyProtection="1">
      <alignment horizontal="center" vertical="center" shrinkToFit="1"/>
      <protection locked="0"/>
    </xf>
    <xf numFmtId="0" fontId="13" fillId="0" borderId="115" xfId="1" applyFont="1" applyFill="1" applyBorder="1" applyAlignment="1">
      <alignment horizontal="center" vertical="center"/>
    </xf>
    <xf numFmtId="3" fontId="13" fillId="3" borderId="213" xfId="1" applyNumberFormat="1" applyFont="1" applyFill="1" applyBorder="1" applyAlignment="1" applyProtection="1">
      <alignment vertical="center"/>
      <protection locked="0"/>
    </xf>
    <xf numFmtId="3" fontId="13" fillId="3" borderId="214" xfId="1" applyNumberFormat="1" applyFont="1" applyFill="1" applyBorder="1" applyAlignment="1" applyProtection="1">
      <alignment vertical="center"/>
      <protection locked="0"/>
    </xf>
    <xf numFmtId="3" fontId="13" fillId="3" borderId="215" xfId="1" applyNumberFormat="1" applyFont="1" applyFill="1" applyBorder="1" applyAlignment="1" applyProtection="1">
      <alignment vertical="center"/>
      <protection locked="0"/>
    </xf>
    <xf numFmtId="3" fontId="13" fillId="3" borderId="216" xfId="1" applyNumberFormat="1" applyFont="1" applyFill="1" applyBorder="1" applyAlignment="1" applyProtection="1">
      <alignment vertical="center"/>
      <protection locked="0"/>
    </xf>
    <xf numFmtId="3" fontId="13" fillId="3" borderId="217" xfId="1" applyNumberFormat="1" applyFont="1" applyFill="1" applyBorder="1" applyAlignment="1" applyProtection="1">
      <alignment vertical="center"/>
      <protection locked="0"/>
    </xf>
    <xf numFmtId="3" fontId="13" fillId="3" borderId="218" xfId="1" applyNumberFormat="1" applyFont="1" applyFill="1" applyBorder="1" applyAlignment="1" applyProtection="1">
      <alignment vertical="center"/>
      <protection locked="0"/>
    </xf>
    <xf numFmtId="3" fontId="13" fillId="3" borderId="219" xfId="1" applyNumberFormat="1" applyFont="1" applyFill="1" applyBorder="1" applyAlignment="1" applyProtection="1">
      <alignment vertical="center"/>
      <protection locked="0"/>
    </xf>
    <xf numFmtId="0" fontId="13" fillId="0" borderId="129" xfId="1" applyFont="1" applyFill="1" applyBorder="1" applyAlignment="1">
      <alignment horizontal="center" vertical="center"/>
    </xf>
    <xf numFmtId="3" fontId="13" fillId="0" borderId="220" xfId="1" applyNumberFormat="1" applyFont="1" applyFill="1" applyBorder="1" applyAlignment="1" applyProtection="1">
      <alignment vertical="center"/>
      <protection locked="0"/>
    </xf>
    <xf numFmtId="3" fontId="13" fillId="0" borderId="221" xfId="1" applyNumberFormat="1" applyFont="1" applyFill="1" applyBorder="1" applyAlignment="1" applyProtection="1">
      <alignment vertical="center"/>
      <protection locked="0"/>
    </xf>
    <xf numFmtId="3" fontId="13" fillId="0" borderId="189" xfId="1" applyNumberFormat="1" applyFont="1" applyFill="1" applyBorder="1" applyAlignment="1" applyProtection="1">
      <alignment vertical="center"/>
      <protection locked="0"/>
    </xf>
    <xf numFmtId="3" fontId="13" fillId="0" borderId="92" xfId="1" applyNumberFormat="1" applyFont="1" applyFill="1" applyBorder="1" applyAlignment="1" applyProtection="1">
      <alignment vertical="center"/>
      <protection locked="0"/>
    </xf>
    <xf numFmtId="0" fontId="13" fillId="0" borderId="188" xfId="1" applyFont="1" applyFill="1" applyBorder="1" applyAlignment="1">
      <alignment horizontal="center" vertical="center"/>
    </xf>
    <xf numFmtId="3" fontId="13" fillId="3" borderId="222" xfId="1" applyNumberFormat="1" applyFont="1" applyFill="1" applyBorder="1" applyAlignment="1" applyProtection="1">
      <alignment vertical="center"/>
      <protection locked="0"/>
    </xf>
    <xf numFmtId="3" fontId="13" fillId="3" borderId="187" xfId="1" applyNumberFormat="1" applyFont="1" applyFill="1" applyBorder="1" applyAlignment="1" applyProtection="1">
      <alignment vertical="center"/>
      <protection locked="0"/>
    </xf>
    <xf numFmtId="3" fontId="13" fillId="3" borderId="182" xfId="1" applyNumberFormat="1" applyFont="1" applyFill="1" applyBorder="1" applyAlignment="1" applyProtection="1">
      <alignment vertical="center"/>
      <protection locked="0"/>
    </xf>
    <xf numFmtId="3" fontId="13" fillId="3" borderId="181" xfId="1" applyNumberFormat="1" applyFont="1" applyFill="1" applyBorder="1" applyAlignment="1" applyProtection="1">
      <alignment vertical="center"/>
      <protection locked="0"/>
    </xf>
    <xf numFmtId="3" fontId="13" fillId="3" borderId="185" xfId="1" applyNumberFormat="1" applyFont="1" applyFill="1" applyBorder="1" applyAlignment="1" applyProtection="1">
      <alignment vertical="center"/>
      <protection locked="0"/>
    </xf>
    <xf numFmtId="3" fontId="48" fillId="0" borderId="189" xfId="8" applyNumberFormat="1" applyFont="1" applyFill="1" applyBorder="1" applyAlignment="1" applyProtection="1">
      <alignment vertical="center" shrinkToFit="1"/>
      <protection locked="0"/>
    </xf>
    <xf numFmtId="0" fontId="13" fillId="0" borderId="129" xfId="8" applyFont="1" applyFill="1" applyBorder="1" applyAlignment="1">
      <alignment horizontal="center" vertical="center"/>
    </xf>
    <xf numFmtId="0" fontId="13" fillId="0" borderId="124" xfId="8" applyFont="1" applyFill="1" applyBorder="1" applyAlignment="1">
      <alignment vertical="center"/>
    </xf>
    <xf numFmtId="0" fontId="13" fillId="0" borderId="125" xfId="8" applyFont="1" applyFill="1" applyBorder="1" applyAlignment="1">
      <alignment vertical="center"/>
    </xf>
    <xf numFmtId="3" fontId="13" fillId="0" borderId="90" xfId="8" applyNumberFormat="1" applyFont="1" applyFill="1" applyBorder="1" applyAlignment="1" applyProtection="1">
      <alignment vertical="center"/>
      <protection locked="0"/>
    </xf>
    <xf numFmtId="3" fontId="13" fillId="0" borderId="91" xfId="8" applyNumberFormat="1" applyFont="1" applyFill="1" applyBorder="1" applyAlignment="1" applyProtection="1">
      <alignment vertical="center"/>
      <protection locked="0"/>
    </xf>
    <xf numFmtId="3" fontId="13" fillId="0" borderId="93" xfId="8" applyNumberFormat="1" applyFont="1" applyFill="1" applyBorder="1" applyAlignment="1" applyProtection="1">
      <alignment vertical="center" shrinkToFit="1"/>
      <protection locked="0"/>
    </xf>
    <xf numFmtId="3" fontId="13" fillId="0" borderId="89" xfId="8" applyNumberFormat="1" applyFont="1" applyFill="1" applyBorder="1" applyAlignment="1">
      <alignment vertical="center"/>
    </xf>
    <xf numFmtId="3" fontId="13" fillId="0" borderId="90" xfId="8" applyNumberFormat="1" applyFont="1" applyFill="1" applyBorder="1" applyAlignment="1">
      <alignment vertical="center"/>
    </xf>
    <xf numFmtId="3" fontId="13" fillId="0" borderId="189" xfId="8" applyNumberFormat="1" applyFont="1" applyFill="1" applyBorder="1" applyAlignment="1">
      <alignment vertical="center"/>
    </xf>
    <xf numFmtId="3" fontId="13" fillId="0" borderId="220" xfId="8" applyNumberFormat="1" applyFont="1" applyFill="1" applyBorder="1" applyAlignment="1" applyProtection="1">
      <alignment vertical="center"/>
      <protection locked="0"/>
    </xf>
    <xf numFmtId="3" fontId="13" fillId="0" borderId="221" xfId="8" applyNumberFormat="1" applyFont="1" applyFill="1" applyBorder="1" applyAlignment="1" applyProtection="1">
      <alignment vertical="center"/>
      <protection locked="0"/>
    </xf>
    <xf numFmtId="3" fontId="13" fillId="0" borderId="189" xfId="8" applyNumberFormat="1" applyFont="1" applyFill="1" applyBorder="1" applyAlignment="1" applyProtection="1">
      <alignment vertical="center"/>
      <protection locked="0"/>
    </xf>
    <xf numFmtId="3" fontId="13" fillId="0" borderId="92" xfId="8" applyNumberFormat="1" applyFont="1" applyFill="1" applyBorder="1" applyAlignment="1" applyProtection="1">
      <alignment vertical="center"/>
      <protection locked="0"/>
    </xf>
    <xf numFmtId="3" fontId="13" fillId="0" borderId="98" xfId="8" applyNumberFormat="1" applyFont="1" applyFill="1" applyBorder="1" applyAlignment="1" applyProtection="1">
      <alignment horizontal="center" vertical="center"/>
      <protection locked="0"/>
    </xf>
    <xf numFmtId="57" fontId="13" fillId="0" borderId="115" xfId="8" applyNumberFormat="1" applyFont="1" applyFill="1" applyBorder="1" applyAlignment="1">
      <alignment horizontal="center" vertical="center"/>
    </xf>
    <xf numFmtId="0" fontId="13" fillId="0" borderId="107" xfId="8" applyFont="1" applyFill="1" applyBorder="1" applyAlignment="1">
      <alignment vertical="center"/>
    </xf>
    <xf numFmtId="3" fontId="13" fillId="0" borderId="108" xfId="8" applyNumberFormat="1" applyFont="1" applyFill="1" applyBorder="1" applyAlignment="1">
      <alignment vertical="center"/>
    </xf>
    <xf numFmtId="3" fontId="13" fillId="0" borderId="108" xfId="8" applyNumberFormat="1" applyFont="1" applyFill="1" applyBorder="1" applyAlignment="1" applyProtection="1">
      <alignment vertical="center"/>
      <protection locked="0"/>
    </xf>
    <xf numFmtId="3" fontId="13" fillId="0" borderId="109" xfId="8" applyNumberFormat="1" applyFont="1" applyFill="1" applyBorder="1" applyAlignment="1" applyProtection="1">
      <alignment vertical="center"/>
      <protection locked="0"/>
    </xf>
    <xf numFmtId="3" fontId="13" fillId="0" borderId="88" xfId="8" applyNumberFormat="1" applyFont="1" applyFill="1" applyBorder="1" applyAlignment="1" applyProtection="1">
      <alignment vertical="center" shrinkToFit="1"/>
      <protection locked="0"/>
    </xf>
    <xf numFmtId="3" fontId="13" fillId="0" borderId="107" xfId="8" applyNumberFormat="1" applyFont="1" applyFill="1" applyBorder="1" applyAlignment="1">
      <alignment vertical="center"/>
    </xf>
    <xf numFmtId="3" fontId="13" fillId="0" borderId="114" xfId="8" applyNumberFormat="1" applyFont="1" applyFill="1" applyBorder="1" applyAlignment="1">
      <alignment vertical="center"/>
    </xf>
    <xf numFmtId="3" fontId="13" fillId="3" borderId="213" xfId="8" applyNumberFormat="1" applyFont="1" applyFill="1" applyBorder="1" applyAlignment="1" applyProtection="1">
      <alignment vertical="center"/>
      <protection locked="0"/>
    </xf>
    <xf numFmtId="3" fontId="13" fillId="3" borderId="217" xfId="8" applyNumberFormat="1" applyFont="1" applyFill="1" applyBorder="1" applyAlignment="1" applyProtection="1">
      <alignment vertical="center"/>
      <protection locked="0"/>
    </xf>
    <xf numFmtId="3" fontId="13" fillId="3" borderId="218" xfId="8" applyNumberFormat="1" applyFont="1" applyFill="1" applyBorder="1" applyAlignment="1" applyProtection="1">
      <alignment vertical="center"/>
      <protection locked="0"/>
    </xf>
    <xf numFmtId="3" fontId="13" fillId="3" borderId="215" xfId="8" applyNumberFormat="1" applyFont="1" applyFill="1" applyBorder="1" applyAlignment="1" applyProtection="1">
      <alignment vertical="center"/>
      <protection locked="0"/>
    </xf>
    <xf numFmtId="3" fontId="13" fillId="3" borderId="216" xfId="8" applyNumberFormat="1" applyFont="1" applyFill="1" applyBorder="1" applyAlignment="1" applyProtection="1">
      <alignment vertical="center"/>
      <protection locked="0"/>
    </xf>
    <xf numFmtId="3" fontId="13" fillId="3" borderId="214" xfId="8" applyNumberFormat="1" applyFont="1" applyFill="1" applyBorder="1" applyAlignment="1" applyProtection="1">
      <alignment vertical="center"/>
      <protection locked="0"/>
    </xf>
    <xf numFmtId="3" fontId="13" fillId="3" borderId="219" xfId="8" applyNumberFormat="1" applyFont="1" applyFill="1" applyBorder="1" applyAlignment="1" applyProtection="1">
      <alignment vertical="center"/>
      <protection locked="0"/>
    </xf>
    <xf numFmtId="3" fontId="13" fillId="0" borderId="115" xfId="8" applyNumberFormat="1" applyFont="1" applyFill="1" applyBorder="1" applyAlignment="1" applyProtection="1">
      <alignment horizontal="center" vertical="center"/>
      <protection locked="0"/>
    </xf>
    <xf numFmtId="3" fontId="48" fillId="0" borderId="112" xfId="1" applyNumberFormat="1" applyFont="1" applyFill="1" applyBorder="1" applyAlignment="1" applyProtection="1">
      <alignment horizontal="left" vertical="center" shrinkToFit="1"/>
      <protection locked="0"/>
    </xf>
    <xf numFmtId="57" fontId="13" fillId="0" borderId="196" xfId="1" applyNumberFormat="1" applyFont="1" applyFill="1" applyBorder="1" applyAlignment="1">
      <alignment horizontal="center" vertical="center"/>
    </xf>
    <xf numFmtId="3" fontId="13" fillId="0" borderId="96" xfId="1" applyNumberFormat="1" applyFont="1" applyFill="1" applyBorder="1" applyAlignment="1" applyProtection="1">
      <alignment horizontal="left" vertical="center" shrinkToFit="1"/>
      <protection locked="0"/>
    </xf>
    <xf numFmtId="3" fontId="13" fillId="0" borderId="194" xfId="1" applyNumberFormat="1" applyFont="1" applyFill="1" applyBorder="1" applyAlignment="1" applyProtection="1">
      <alignment vertical="center"/>
      <protection locked="0"/>
    </xf>
    <xf numFmtId="3" fontId="13" fillId="0" borderId="195" xfId="1" applyNumberFormat="1" applyFont="1" applyFill="1" applyBorder="1" applyAlignment="1" applyProtection="1">
      <alignment vertical="center"/>
      <protection locked="0"/>
    </xf>
    <xf numFmtId="3" fontId="13" fillId="0" borderId="105" xfId="1" applyNumberFormat="1" applyFont="1" applyFill="1" applyBorder="1" applyAlignment="1" applyProtection="1">
      <alignment vertical="center"/>
      <protection locked="0"/>
    </xf>
    <xf numFmtId="3" fontId="13" fillId="0" borderId="95" xfId="1" applyNumberFormat="1" applyFont="1" applyFill="1" applyBorder="1" applyAlignment="1" applyProtection="1">
      <alignment vertical="center"/>
      <protection locked="0"/>
    </xf>
    <xf numFmtId="49" fontId="13" fillId="0" borderId="98" xfId="1" applyNumberFormat="1" applyFont="1" applyFill="1" applyBorder="1" applyAlignment="1">
      <alignment horizontal="center" vertical="center"/>
    </xf>
    <xf numFmtId="0" fontId="13" fillId="0" borderId="89" xfId="1" applyFont="1" applyFill="1" applyBorder="1" applyAlignment="1">
      <alignment vertical="center"/>
    </xf>
    <xf numFmtId="0" fontId="13" fillId="0" borderId="90" xfId="1" applyFont="1" applyFill="1" applyBorder="1" applyAlignment="1">
      <alignment vertical="center"/>
    </xf>
    <xf numFmtId="3" fontId="13" fillId="3" borderId="161" xfId="1" applyNumberFormat="1" applyFont="1" applyFill="1" applyBorder="1" applyAlignment="1" applyProtection="1">
      <alignment vertical="center"/>
      <protection locked="0"/>
    </xf>
    <xf numFmtId="3" fontId="13" fillId="3" borderId="38" xfId="1" applyNumberFormat="1" applyFont="1" applyFill="1" applyBorder="1" applyAlignment="1" applyProtection="1">
      <alignment vertical="center"/>
      <protection locked="0"/>
    </xf>
    <xf numFmtId="3" fontId="13" fillId="3" borderId="1" xfId="1" applyNumberFormat="1" applyFont="1" applyFill="1" applyBorder="1" applyAlignment="1" applyProtection="1">
      <alignment vertical="center"/>
      <protection locked="0"/>
    </xf>
    <xf numFmtId="3" fontId="13" fillId="3" borderId="164" xfId="1" applyNumberFormat="1" applyFont="1" applyFill="1" applyBorder="1" applyAlignment="1" applyProtection="1">
      <alignment vertical="center"/>
      <protection locked="0"/>
    </xf>
    <xf numFmtId="3" fontId="48" fillId="0" borderId="114" xfId="1" applyNumberFormat="1" applyFont="1" applyFill="1" applyBorder="1" applyAlignment="1" applyProtection="1">
      <alignment horizontal="center" vertical="center" shrinkToFit="1"/>
      <protection locked="0"/>
    </xf>
    <xf numFmtId="0" fontId="13" fillId="0" borderId="202" xfId="1" applyFont="1" applyFill="1" applyBorder="1" applyAlignment="1">
      <alignment horizontal="center" vertical="center"/>
    </xf>
    <xf numFmtId="3" fontId="13" fillId="0" borderId="204" xfId="1" applyNumberFormat="1" applyFont="1" applyFill="1" applyBorder="1" applyAlignment="1">
      <alignment vertical="center"/>
    </xf>
    <xf numFmtId="3" fontId="13" fillId="0" borderId="204" xfId="1" applyNumberFormat="1" applyFont="1" applyFill="1" applyBorder="1" applyAlignment="1" applyProtection="1">
      <alignment horizontal="center" vertical="center" shrinkToFit="1"/>
      <protection locked="0"/>
    </xf>
    <xf numFmtId="3" fontId="13" fillId="0" borderId="210" xfId="1" applyNumberFormat="1" applyFont="1" applyFill="1" applyBorder="1" applyAlignment="1" applyProtection="1">
      <alignment vertical="center"/>
      <protection locked="0"/>
    </xf>
    <xf numFmtId="3" fontId="13" fillId="0" borderId="223" xfId="1" applyNumberFormat="1" applyFont="1" applyFill="1" applyBorder="1" applyAlignment="1" applyProtection="1">
      <alignment vertical="center"/>
      <protection locked="0"/>
    </xf>
    <xf numFmtId="3" fontId="13" fillId="0" borderId="203" xfId="1" applyNumberFormat="1" applyFont="1" applyFill="1" applyBorder="1" applyAlignment="1" applyProtection="1">
      <alignment vertical="center"/>
      <protection locked="0"/>
    </xf>
    <xf numFmtId="3" fontId="48" fillId="0" borderId="201" xfId="1" applyNumberFormat="1" applyFont="1" applyFill="1" applyBorder="1" applyAlignment="1" applyProtection="1">
      <alignment vertical="center" shrinkToFit="1"/>
      <protection locked="0"/>
    </xf>
    <xf numFmtId="3" fontId="13" fillId="0" borderId="89" xfId="1" applyNumberFormat="1" applyFont="1" applyFill="1" applyBorder="1" applyAlignment="1" applyProtection="1">
      <alignment vertical="center"/>
      <protection locked="0"/>
    </xf>
    <xf numFmtId="3" fontId="13" fillId="0" borderId="115" xfId="1" applyNumberFormat="1" applyFont="1" applyFill="1" applyBorder="1" applyAlignment="1" applyProtection="1">
      <alignment horizontal="center" vertical="center"/>
      <protection locked="0"/>
    </xf>
    <xf numFmtId="3" fontId="13" fillId="0" borderId="115" xfId="1" applyNumberFormat="1" applyFont="1" applyFill="1" applyBorder="1" applyAlignment="1" applyProtection="1">
      <alignment horizontal="center" vertical="center" shrinkToFit="1"/>
      <protection locked="0"/>
    </xf>
    <xf numFmtId="3" fontId="13" fillId="0" borderId="113" xfId="1" applyNumberFormat="1" applyFont="1" applyFill="1" applyBorder="1" applyAlignment="1" applyProtection="1">
      <alignment vertical="center"/>
      <protection locked="0"/>
    </xf>
    <xf numFmtId="3" fontId="13" fillId="0" borderId="114" xfId="1" applyNumberFormat="1" applyFont="1" applyFill="1" applyBorder="1" applyAlignment="1" applyProtection="1">
      <alignment vertical="center"/>
      <protection locked="0"/>
    </xf>
    <xf numFmtId="3" fontId="48" fillId="0" borderId="114" xfId="1" applyNumberFormat="1" applyFont="1" applyFill="1" applyBorder="1" applyAlignment="1" applyProtection="1">
      <alignment vertical="center" shrinkToFit="1"/>
      <protection locked="0"/>
    </xf>
    <xf numFmtId="0" fontId="13" fillId="0" borderId="102" xfId="1" applyFont="1" applyFill="1" applyBorder="1" applyAlignment="1">
      <alignment horizontal="center" vertical="center"/>
    </xf>
    <xf numFmtId="0" fontId="13" fillId="0" borderId="107" xfId="1" applyFont="1" applyFill="1" applyBorder="1" applyAlignment="1">
      <alignment vertical="center"/>
    </xf>
    <xf numFmtId="0" fontId="13" fillId="0" borderId="108" xfId="1" applyFont="1" applyFill="1" applyBorder="1" applyAlignment="1">
      <alignment vertical="center"/>
    </xf>
    <xf numFmtId="3" fontId="49" fillId="3" borderId="122" xfId="1" applyNumberFormat="1" applyFont="1" applyFill="1" applyBorder="1" applyAlignment="1" applyProtection="1">
      <alignment horizontal="center" vertical="center"/>
      <protection locked="0"/>
    </xf>
    <xf numFmtId="3" fontId="49" fillId="3" borderId="123" xfId="1" applyNumberFormat="1" applyFont="1" applyFill="1" applyBorder="1" applyAlignment="1">
      <alignment vertical="center" shrinkToFit="1"/>
    </xf>
    <xf numFmtId="3" fontId="49" fillId="3" borderId="121" xfId="1" applyNumberFormat="1" applyFont="1" applyFill="1" applyBorder="1" applyAlignment="1" applyProtection="1">
      <alignment vertical="center"/>
      <protection locked="0"/>
    </xf>
    <xf numFmtId="3" fontId="49" fillId="3" borderId="122" xfId="1" applyNumberFormat="1" applyFont="1" applyFill="1" applyBorder="1" applyAlignment="1" applyProtection="1">
      <alignment vertical="center"/>
      <protection locked="0"/>
    </xf>
    <xf numFmtId="3" fontId="49" fillId="3" borderId="125" xfId="1" applyNumberFormat="1" applyFont="1" applyFill="1" applyBorder="1" applyAlignment="1" applyProtection="1">
      <alignment vertical="center"/>
      <protection locked="0"/>
    </xf>
    <xf numFmtId="3" fontId="49" fillId="3" borderId="126" xfId="1" applyNumberFormat="1" applyFont="1" applyFill="1" applyBorder="1" applyAlignment="1" applyProtection="1">
      <alignment vertical="center"/>
      <protection locked="0"/>
    </xf>
    <xf numFmtId="3" fontId="49" fillId="3" borderId="123" xfId="1" applyNumberFormat="1" applyFont="1" applyFill="1" applyBorder="1" applyAlignment="1" applyProtection="1">
      <alignment vertical="center"/>
      <protection locked="0"/>
    </xf>
    <xf numFmtId="3" fontId="49" fillId="3" borderId="129" xfId="1" applyNumberFormat="1" applyFont="1" applyFill="1" applyBorder="1" applyAlignment="1" applyProtection="1">
      <alignment horizontal="center" vertical="center"/>
      <protection locked="0"/>
    </xf>
    <xf numFmtId="3" fontId="49" fillId="3" borderId="92" xfId="1" applyNumberFormat="1" applyFont="1" applyFill="1" applyBorder="1" applyAlignment="1" applyProtection="1">
      <alignment horizontal="center" vertical="center"/>
      <protection locked="0"/>
    </xf>
    <xf numFmtId="3" fontId="49" fillId="3" borderId="189" xfId="1" applyNumberFormat="1" applyFont="1" applyFill="1" applyBorder="1" applyAlignment="1" applyProtection="1">
      <alignment horizontal="center" vertical="center"/>
      <protection locked="0"/>
    </xf>
    <xf numFmtId="3" fontId="49" fillId="3" borderId="123" xfId="1" applyNumberFormat="1" applyFont="1" applyFill="1" applyBorder="1" applyAlignment="1">
      <alignment vertical="center"/>
    </xf>
    <xf numFmtId="3" fontId="49" fillId="3" borderId="92" xfId="1" applyNumberFormat="1" applyFont="1" applyFill="1" applyBorder="1" applyAlignment="1" applyProtection="1">
      <alignment vertical="center"/>
      <protection locked="0"/>
    </xf>
    <xf numFmtId="3" fontId="49" fillId="3" borderId="189" xfId="1" applyNumberFormat="1" applyFont="1" applyFill="1" applyBorder="1" applyAlignment="1" applyProtection="1">
      <alignment vertical="center"/>
      <protection locked="0"/>
    </xf>
    <xf numFmtId="3" fontId="49" fillId="3" borderId="90" xfId="1" applyNumberFormat="1" applyFont="1" applyFill="1" applyBorder="1" applyAlignment="1" applyProtection="1">
      <alignment vertical="center"/>
      <protection locked="0"/>
    </xf>
    <xf numFmtId="3" fontId="49" fillId="3" borderId="93" xfId="1" applyNumberFormat="1" applyFont="1" applyFill="1" applyBorder="1" applyAlignment="1" applyProtection="1">
      <alignment vertical="center"/>
      <protection locked="0"/>
    </xf>
    <xf numFmtId="3" fontId="49" fillId="3" borderId="124" xfId="1" applyNumberFormat="1" applyFont="1" applyFill="1" applyBorder="1" applyAlignment="1" applyProtection="1">
      <alignment vertical="center"/>
      <protection locked="0"/>
    </xf>
    <xf numFmtId="3" fontId="49" fillId="3" borderId="98" xfId="1" applyNumberFormat="1" applyFont="1" applyFill="1" applyBorder="1" applyAlignment="1" applyProtection="1">
      <alignment horizontal="center" vertical="center"/>
      <protection locked="0"/>
    </xf>
    <xf numFmtId="3" fontId="49" fillId="3" borderId="131" xfId="1" applyNumberFormat="1" applyFont="1" applyFill="1" applyBorder="1" applyAlignment="1">
      <alignment vertical="center" shrinkToFit="1"/>
    </xf>
    <xf numFmtId="3" fontId="49" fillId="3" borderId="132" xfId="1" applyNumberFormat="1" applyFont="1" applyFill="1" applyBorder="1" applyAlignment="1">
      <alignment vertical="center"/>
    </xf>
    <xf numFmtId="3" fontId="49" fillId="3" borderId="131" xfId="1" applyNumberFormat="1" applyFont="1" applyFill="1" applyBorder="1" applyAlignment="1">
      <alignment vertical="center"/>
    </xf>
    <xf numFmtId="3" fontId="49" fillId="3" borderId="132" xfId="1" applyNumberFormat="1" applyFont="1" applyFill="1" applyBorder="1" applyAlignment="1" applyProtection="1">
      <alignment vertical="center"/>
      <protection locked="0"/>
    </xf>
    <xf numFmtId="3" fontId="49" fillId="3" borderId="131" xfId="1" applyNumberFormat="1" applyFont="1" applyFill="1" applyBorder="1" applyAlignment="1" applyProtection="1">
      <alignment vertical="center"/>
      <protection locked="0"/>
    </xf>
    <xf numFmtId="3" fontId="49" fillId="3" borderId="134" xfId="1" applyNumberFormat="1" applyFont="1" applyFill="1" applyBorder="1" applyAlignment="1">
      <alignment vertical="center"/>
    </xf>
    <xf numFmtId="3" fontId="49" fillId="3" borderId="169" xfId="1" applyNumberFormat="1" applyFont="1" applyFill="1" applyBorder="1" applyAlignment="1">
      <alignment vertical="center"/>
    </xf>
    <xf numFmtId="3" fontId="49" fillId="3" borderId="135" xfId="1" applyNumberFormat="1" applyFont="1" applyFill="1" applyBorder="1" applyAlignment="1" applyProtection="1">
      <alignment vertical="center"/>
      <protection locked="0"/>
    </xf>
    <xf numFmtId="3" fontId="49" fillId="3" borderId="136" xfId="1" applyNumberFormat="1" applyFont="1" applyFill="1" applyBorder="1" applyAlignment="1">
      <alignment horizontal="center" vertical="center"/>
    </xf>
    <xf numFmtId="3" fontId="49" fillId="3" borderId="135" xfId="1" applyNumberFormat="1" applyFont="1" applyFill="1" applyBorder="1" applyAlignment="1">
      <alignment vertical="center"/>
    </xf>
    <xf numFmtId="3" fontId="49" fillId="3" borderId="134" xfId="1" applyNumberFormat="1" applyFont="1" applyFill="1" applyBorder="1" applyAlignment="1" applyProtection="1">
      <alignment vertical="center"/>
      <protection locked="0"/>
    </xf>
    <xf numFmtId="3" fontId="49" fillId="3" borderId="169" xfId="1" applyNumberFormat="1" applyFont="1" applyFill="1" applyBorder="1" applyAlignment="1" applyProtection="1">
      <alignment vertical="center"/>
      <protection locked="0"/>
    </xf>
    <xf numFmtId="3" fontId="49" fillId="3" borderId="133" xfId="1" applyNumberFormat="1" applyFont="1" applyFill="1" applyBorder="1" applyAlignment="1" applyProtection="1">
      <alignment vertical="center"/>
      <protection locked="0"/>
    </xf>
    <xf numFmtId="3" fontId="49" fillId="3" borderId="140" xfId="1" applyNumberFormat="1" applyFont="1" applyFill="1" applyBorder="1" applyAlignment="1" applyProtection="1">
      <alignment vertical="center" shrinkToFit="1"/>
      <protection locked="0"/>
    </xf>
    <xf numFmtId="3" fontId="49" fillId="3" borderId="147" xfId="1" applyNumberFormat="1" applyFont="1" applyFill="1" applyBorder="1" applyAlignment="1" applyProtection="1">
      <alignment vertical="center"/>
      <protection locked="0"/>
    </xf>
    <xf numFmtId="3" fontId="49" fillId="3" borderId="140" xfId="1" applyNumberFormat="1" applyFont="1" applyFill="1" applyBorder="1" applyAlignment="1" applyProtection="1">
      <alignment vertical="center"/>
      <protection locked="0"/>
    </xf>
    <xf numFmtId="3" fontId="49" fillId="3" borderId="144" xfId="1" applyNumberFormat="1" applyFont="1" applyFill="1" applyBorder="1" applyAlignment="1" applyProtection="1">
      <alignment vertical="center"/>
      <protection locked="0"/>
    </xf>
    <xf numFmtId="3" fontId="49" fillId="3" borderId="143" xfId="1" applyNumberFormat="1" applyFont="1" applyFill="1" applyBorder="1" applyAlignment="1" applyProtection="1">
      <alignment vertical="center"/>
      <protection locked="0"/>
    </xf>
    <xf numFmtId="3" fontId="49" fillId="3" borderId="148" xfId="1" applyNumberFormat="1" applyFont="1" applyFill="1" applyBorder="1" applyAlignment="1" applyProtection="1">
      <alignment vertical="center"/>
      <protection locked="0"/>
    </xf>
    <xf numFmtId="3" fontId="49" fillId="3" borderId="141" xfId="1" applyNumberFormat="1" applyFont="1" applyFill="1" applyBorder="1" applyAlignment="1" applyProtection="1">
      <alignment horizontal="center" vertical="center"/>
      <protection locked="0"/>
    </xf>
    <xf numFmtId="3" fontId="49" fillId="3" borderId="142" xfId="1" applyNumberFormat="1" applyFont="1" applyFill="1" applyBorder="1" applyAlignment="1" applyProtection="1">
      <alignment vertical="center"/>
      <protection locked="0"/>
    </xf>
    <xf numFmtId="3" fontId="49" fillId="3" borderId="13" xfId="1" applyNumberFormat="1" applyFont="1" applyFill="1" applyBorder="1" applyAlignment="1" applyProtection="1">
      <alignment vertical="center" shrinkToFit="1"/>
      <protection locked="0"/>
    </xf>
    <xf numFmtId="3" fontId="49" fillId="3" borderId="152" xfId="1" applyNumberFormat="1" applyFont="1" applyFill="1" applyBorder="1" applyAlignment="1" applyProtection="1">
      <alignment vertical="center"/>
      <protection locked="0"/>
    </xf>
    <xf numFmtId="3" fontId="49" fillId="3" borderId="13" xfId="1" applyNumberFormat="1" applyFont="1" applyFill="1" applyBorder="1" applyAlignment="1" applyProtection="1">
      <alignment vertical="center"/>
      <protection locked="0"/>
    </xf>
    <xf numFmtId="3" fontId="49" fillId="3" borderId="139" xfId="1" applyNumberFormat="1" applyFont="1" applyFill="1" applyBorder="1" applyAlignment="1" applyProtection="1">
      <alignment vertical="center"/>
      <protection locked="0"/>
    </xf>
    <xf numFmtId="3" fontId="49" fillId="3" borderId="14" xfId="1" applyNumberFormat="1" applyFont="1" applyFill="1" applyBorder="1" applyAlignment="1" applyProtection="1">
      <alignment vertical="center"/>
      <protection locked="0"/>
    </xf>
    <xf numFmtId="3" fontId="49" fillId="3" borderId="15" xfId="1" applyNumberFormat="1" applyFont="1" applyFill="1" applyBorder="1" applyAlignment="1" applyProtection="1">
      <alignment vertical="center"/>
      <protection locked="0"/>
    </xf>
    <xf numFmtId="3" fontId="49" fillId="3" borderId="153" xfId="1" applyNumberFormat="1" applyFont="1" applyFill="1" applyBorder="1" applyAlignment="1" applyProtection="1">
      <alignment horizontal="center" vertical="center"/>
      <protection locked="0"/>
    </xf>
    <xf numFmtId="3" fontId="49" fillId="3" borderId="13" xfId="1" applyNumberFormat="1" applyFont="1" applyFill="1" applyBorder="1" applyAlignment="1" applyProtection="1">
      <alignment horizontal="center" vertical="center" shrinkToFit="1"/>
      <protection locked="0"/>
    </xf>
    <xf numFmtId="3" fontId="49" fillId="3" borderId="156" xfId="1" applyNumberFormat="1" applyFont="1" applyFill="1" applyBorder="1" applyAlignment="1" applyProtection="1">
      <alignment vertical="center"/>
      <protection locked="0"/>
    </xf>
    <xf numFmtId="3" fontId="49" fillId="3" borderId="157" xfId="1" applyNumberFormat="1" applyFont="1" applyFill="1" applyBorder="1" applyAlignment="1" applyProtection="1">
      <alignment vertical="center"/>
      <protection locked="0"/>
    </xf>
    <xf numFmtId="3" fontId="49" fillId="3" borderId="158" xfId="1" applyNumberFormat="1" applyFont="1" applyFill="1" applyBorder="1" applyAlignment="1" applyProtection="1">
      <alignment vertical="center"/>
      <protection locked="0"/>
    </xf>
    <xf numFmtId="3" fontId="49" fillId="3" borderId="159" xfId="1" applyNumberFormat="1" applyFont="1" applyFill="1" applyBorder="1" applyAlignment="1" applyProtection="1">
      <alignment vertical="center"/>
      <protection locked="0"/>
    </xf>
    <xf numFmtId="3" fontId="49" fillId="3" borderId="155" xfId="1" applyNumberFormat="1" applyFont="1" applyFill="1" applyBorder="1" applyAlignment="1" applyProtection="1">
      <alignment vertical="center"/>
      <protection locked="0"/>
    </xf>
    <xf numFmtId="3" fontId="49" fillId="3" borderId="139" xfId="1" applyNumberFormat="1" applyFont="1" applyFill="1" applyBorder="1" applyAlignment="1" applyProtection="1">
      <alignment horizontal="center" vertical="center"/>
      <protection locked="0"/>
    </xf>
    <xf numFmtId="3" fontId="49" fillId="3" borderId="1" xfId="1" applyNumberFormat="1" applyFont="1" applyFill="1" applyBorder="1" applyAlignment="1" applyProtection="1">
      <alignment horizontal="center" vertical="center"/>
      <protection locked="0"/>
    </xf>
    <xf numFmtId="3" fontId="49" fillId="3" borderId="1" xfId="1" applyNumberFormat="1" applyFont="1" applyFill="1" applyBorder="1" applyAlignment="1" applyProtection="1">
      <alignment vertical="center" shrinkToFit="1"/>
      <protection locked="0"/>
    </xf>
    <xf numFmtId="3" fontId="49" fillId="3" borderId="161" xfId="1" applyNumberFormat="1" applyFont="1" applyFill="1" applyBorder="1" applyAlignment="1" applyProtection="1">
      <alignment vertical="center"/>
      <protection locked="0"/>
    </xf>
    <xf numFmtId="3" fontId="49" fillId="3" borderId="1" xfId="1" applyNumberFormat="1" applyFont="1" applyFill="1" applyBorder="1" applyAlignment="1" applyProtection="1">
      <alignment vertical="center"/>
      <protection locked="0"/>
    </xf>
    <xf numFmtId="3" fontId="49" fillId="3" borderId="2" xfId="1" applyNumberFormat="1" applyFont="1" applyFill="1" applyBorder="1" applyAlignment="1" applyProtection="1">
      <alignment vertical="center"/>
      <protection locked="0"/>
    </xf>
    <xf numFmtId="3" fontId="49" fillId="3" borderId="3" xfId="1" applyNumberFormat="1" applyFont="1" applyFill="1" applyBorder="1" applyAlignment="1" applyProtection="1">
      <alignment vertical="center"/>
      <protection locked="0"/>
    </xf>
    <xf numFmtId="3" fontId="49" fillId="3" borderId="166" xfId="1" applyNumberFormat="1" applyFont="1" applyFill="1" applyBorder="1" applyAlignment="1" applyProtection="1">
      <alignment horizontal="center" vertical="center"/>
      <protection locked="0"/>
    </xf>
    <xf numFmtId="3" fontId="49" fillId="3" borderId="161" xfId="1" applyNumberFormat="1" applyFont="1" applyFill="1" applyBorder="1" applyAlignment="1" applyProtection="1">
      <alignment horizontal="center" vertical="center"/>
      <protection locked="0"/>
    </xf>
    <xf numFmtId="3" fontId="49" fillId="3" borderId="164" xfId="1" applyNumberFormat="1" applyFont="1" applyFill="1" applyBorder="1" applyAlignment="1" applyProtection="1">
      <alignment vertical="center"/>
      <protection locked="0"/>
    </xf>
    <xf numFmtId="3" fontId="49" fillId="3" borderId="130" xfId="1" applyNumberFormat="1" applyFont="1" applyFill="1" applyBorder="1" applyAlignment="1" applyProtection="1">
      <alignment vertical="center"/>
      <protection locked="0"/>
    </xf>
    <xf numFmtId="3" fontId="49" fillId="3" borderId="168" xfId="1" applyNumberFormat="1" applyFont="1" applyFill="1" applyBorder="1" applyAlignment="1" applyProtection="1">
      <alignment horizontal="center" vertical="center"/>
      <protection locked="0"/>
    </xf>
    <xf numFmtId="3" fontId="49" fillId="3" borderId="131" xfId="1" applyNumberFormat="1" applyFont="1" applyFill="1" applyBorder="1" applyAlignment="1" applyProtection="1">
      <alignment vertical="center" shrinkToFit="1"/>
      <protection locked="0"/>
    </xf>
    <xf numFmtId="3" fontId="49" fillId="3" borderId="136" xfId="1" applyNumberFormat="1" applyFont="1" applyFill="1" applyBorder="1" applyAlignment="1" applyProtection="1">
      <alignment horizontal="center" vertical="center"/>
      <protection locked="0"/>
    </xf>
    <xf numFmtId="3" fontId="49" fillId="3" borderId="163" xfId="1" applyNumberFormat="1" applyFont="1" applyFill="1" applyBorder="1" applyAlignment="1" applyProtection="1">
      <alignment vertical="center"/>
      <protection locked="0"/>
    </xf>
    <xf numFmtId="3" fontId="49" fillId="3" borderId="17" xfId="1" applyNumberFormat="1" applyFont="1" applyFill="1" applyBorder="1" applyAlignment="1" applyProtection="1">
      <alignment vertical="center"/>
      <protection locked="0"/>
    </xf>
    <xf numFmtId="3" fontId="49" fillId="3" borderId="167" xfId="1" applyNumberFormat="1" applyFont="1" applyFill="1" applyBorder="1" applyAlignment="1" applyProtection="1">
      <alignment vertical="center"/>
      <protection locked="0"/>
    </xf>
    <xf numFmtId="3" fontId="49" fillId="3" borderId="171" xfId="1" applyNumberFormat="1" applyFont="1" applyFill="1" applyBorder="1" applyAlignment="1" applyProtection="1">
      <alignment vertical="center"/>
      <protection locked="0"/>
    </xf>
    <xf numFmtId="3" fontId="49" fillId="3" borderId="12" xfId="1" applyNumberFormat="1" applyFont="1" applyFill="1" applyBorder="1" applyAlignment="1" applyProtection="1">
      <alignment vertical="center"/>
      <protection locked="0"/>
    </xf>
    <xf numFmtId="3" fontId="49" fillId="3" borderId="180" xfId="1" applyNumberFormat="1" applyFont="1" applyFill="1" applyBorder="1" applyAlignment="1" applyProtection="1">
      <alignment vertical="center"/>
      <protection locked="0"/>
    </xf>
    <xf numFmtId="3" fontId="49" fillId="3" borderId="4" xfId="1" applyNumberFormat="1" applyFont="1" applyFill="1" applyBorder="1" applyAlignment="1" applyProtection="1">
      <alignment vertical="center" shrinkToFit="1"/>
      <protection locked="0"/>
    </xf>
    <xf numFmtId="3" fontId="49" fillId="3" borderId="101" xfId="1" applyNumberFormat="1" applyFont="1" applyFill="1" applyBorder="1" applyAlignment="1" applyProtection="1">
      <alignment vertical="center"/>
      <protection locked="0"/>
    </xf>
    <xf numFmtId="3" fontId="49" fillId="3" borderId="4" xfId="1" applyNumberFormat="1" applyFont="1" applyFill="1" applyBorder="1" applyAlignment="1" applyProtection="1">
      <alignment vertical="center"/>
      <protection locked="0"/>
    </xf>
    <xf numFmtId="3" fontId="49" fillId="3" borderId="100" xfId="1" applyNumberFormat="1" applyFont="1" applyFill="1" applyBorder="1" applyAlignment="1" applyProtection="1">
      <alignment vertical="center"/>
      <protection locked="0"/>
    </xf>
    <xf numFmtId="3" fontId="49" fillId="3" borderId="5" xfId="1" applyNumberFormat="1" applyFont="1" applyFill="1" applyBorder="1" applyAlignment="1" applyProtection="1">
      <alignment vertical="center"/>
      <protection locked="0"/>
    </xf>
    <xf numFmtId="3" fontId="49" fillId="3" borderId="0" xfId="1" applyNumberFormat="1" applyFont="1" applyFill="1" applyBorder="1" applyAlignment="1" applyProtection="1">
      <alignment vertical="center"/>
      <protection locked="0"/>
    </xf>
    <xf numFmtId="3" fontId="49" fillId="3" borderId="106" xfId="1" applyNumberFormat="1" applyFont="1" applyFill="1" applyBorder="1" applyAlignment="1" applyProtection="1">
      <alignment horizontal="center" vertical="center"/>
      <protection locked="0"/>
    </xf>
    <xf numFmtId="3" fontId="49" fillId="3" borderId="1" xfId="1" applyNumberFormat="1" applyFont="1" applyFill="1" applyBorder="1" applyAlignment="1" applyProtection="1">
      <alignment horizontal="center" vertical="center" shrinkToFit="1"/>
      <protection locked="0"/>
    </xf>
    <xf numFmtId="3" fontId="49" fillId="3" borderId="164" xfId="1" applyNumberFormat="1" applyFont="1" applyFill="1" applyBorder="1" applyAlignment="1" applyProtection="1">
      <alignment horizontal="center" vertical="center"/>
      <protection locked="0"/>
    </xf>
    <xf numFmtId="3" fontId="49" fillId="3" borderId="166" xfId="1" applyNumberFormat="1" applyFont="1" applyFill="1" applyBorder="1" applyAlignment="1">
      <alignment horizontal="center" vertical="center"/>
    </xf>
    <xf numFmtId="3" fontId="49" fillId="3" borderId="22" xfId="1" applyNumberFormat="1" applyFont="1" applyFill="1" applyBorder="1" applyAlignment="1" applyProtection="1">
      <alignment vertical="center" shrinkToFit="1"/>
      <protection locked="0"/>
    </xf>
    <xf numFmtId="3" fontId="49" fillId="3" borderId="162" xfId="1" applyNumberFormat="1" applyFont="1" applyFill="1" applyBorder="1" applyAlignment="1" applyProtection="1">
      <alignment vertical="center"/>
      <protection locked="0"/>
    </xf>
    <xf numFmtId="3" fontId="49" fillId="3" borderId="22" xfId="1" applyNumberFormat="1" applyFont="1" applyFill="1" applyBorder="1" applyAlignment="1" applyProtection="1">
      <alignment vertical="center"/>
      <protection locked="0"/>
    </xf>
    <xf numFmtId="3" fontId="49" fillId="3" borderId="23" xfId="1" applyNumberFormat="1" applyFont="1" applyFill="1" applyBorder="1" applyAlignment="1" applyProtection="1">
      <alignment vertical="center"/>
      <protection locked="0"/>
    </xf>
    <xf numFmtId="3" fontId="49" fillId="3" borderId="22" xfId="1" applyNumberFormat="1" applyFont="1" applyFill="1" applyBorder="1" applyAlignment="1" applyProtection="1">
      <alignment horizontal="left" vertical="center" shrinkToFit="1"/>
      <protection locked="0"/>
    </xf>
    <xf numFmtId="3" fontId="49" fillId="3" borderId="167" xfId="1" applyNumberFormat="1" applyFont="1" applyFill="1" applyBorder="1" applyAlignment="1" applyProtection="1">
      <alignment horizontal="left" vertical="center"/>
      <protection locked="0"/>
    </xf>
    <xf numFmtId="3" fontId="49" fillId="3" borderId="177" xfId="1" applyNumberFormat="1" applyFont="1" applyFill="1" applyBorder="1" applyAlignment="1" applyProtection="1">
      <alignment vertical="center"/>
      <protection locked="0"/>
    </xf>
    <xf numFmtId="3" fontId="49" fillId="3" borderId="154" xfId="1" applyNumberFormat="1" applyFont="1" applyFill="1" applyBorder="1" applyAlignment="1" applyProtection="1">
      <alignment vertical="center"/>
      <protection locked="0"/>
    </xf>
    <xf numFmtId="3" fontId="49" fillId="3" borderId="13" xfId="1" applyNumberFormat="1" applyFont="1" applyFill="1" applyBorder="1" applyAlignment="1" applyProtection="1">
      <alignment horizontal="left" vertical="center" shrinkToFit="1"/>
      <protection locked="0"/>
    </xf>
    <xf numFmtId="3" fontId="49" fillId="3" borderId="224" xfId="1" applyNumberFormat="1" applyFont="1" applyFill="1" applyBorder="1" applyAlignment="1" applyProtection="1">
      <alignment horizontal="left" vertical="center" shrinkToFit="1"/>
      <protection locked="0"/>
    </xf>
    <xf numFmtId="3" fontId="49" fillId="3" borderId="225" xfId="1" applyNumberFormat="1" applyFont="1" applyFill="1" applyBorder="1" applyAlignment="1" applyProtection="1">
      <alignment vertical="center"/>
      <protection locked="0"/>
    </xf>
    <xf numFmtId="3" fontId="49" fillId="3" borderId="224" xfId="1" applyNumberFormat="1" applyFont="1" applyFill="1" applyBorder="1" applyAlignment="1" applyProtection="1">
      <alignment vertical="center"/>
      <protection locked="0"/>
    </xf>
    <xf numFmtId="3" fontId="49" fillId="3" borderId="226" xfId="1" applyNumberFormat="1" applyFont="1" applyFill="1" applyBorder="1" applyAlignment="1" applyProtection="1">
      <alignment vertical="center"/>
      <protection locked="0"/>
    </xf>
    <xf numFmtId="3" fontId="49" fillId="3" borderId="227" xfId="1" applyNumberFormat="1" applyFont="1" applyFill="1" applyBorder="1" applyAlignment="1" applyProtection="1">
      <alignment vertical="center"/>
      <protection locked="0"/>
    </xf>
    <xf numFmtId="3" fontId="49" fillId="3" borderId="228" xfId="1" applyNumberFormat="1" applyFont="1" applyFill="1" applyBorder="1" applyAlignment="1" applyProtection="1">
      <alignment vertical="center"/>
      <protection locked="0"/>
    </xf>
    <xf numFmtId="3" fontId="49" fillId="3" borderId="229" xfId="1" applyNumberFormat="1" applyFont="1" applyFill="1" applyBorder="1" applyAlignment="1" applyProtection="1">
      <alignment horizontal="center" vertical="center"/>
      <protection locked="0"/>
    </xf>
    <xf numFmtId="3" fontId="50" fillId="3" borderId="225" xfId="1" applyNumberFormat="1" applyFont="1" applyFill="1" applyBorder="1" applyAlignment="1" applyProtection="1">
      <alignment vertical="center"/>
      <protection locked="0"/>
    </xf>
    <xf numFmtId="3" fontId="50" fillId="3" borderId="224" xfId="1" applyNumberFormat="1" applyFont="1" applyFill="1" applyBorder="1" applyAlignment="1" applyProtection="1">
      <alignment vertical="center"/>
      <protection locked="0"/>
    </xf>
    <xf numFmtId="3" fontId="50" fillId="3" borderId="226" xfId="1" applyNumberFormat="1" applyFont="1" applyFill="1" applyBorder="1" applyAlignment="1" applyProtection="1">
      <alignment vertical="center"/>
      <protection locked="0"/>
    </xf>
    <xf numFmtId="3" fontId="50" fillId="3" borderId="227" xfId="1" applyNumberFormat="1" applyFont="1" applyFill="1" applyBorder="1" applyAlignment="1" applyProtection="1">
      <alignment vertical="center"/>
      <protection locked="0"/>
    </xf>
    <xf numFmtId="3" fontId="50" fillId="3" borderId="228" xfId="1" applyNumberFormat="1" applyFont="1" applyFill="1" applyBorder="1" applyAlignment="1" applyProtection="1">
      <alignment vertical="center"/>
      <protection locked="0"/>
    </xf>
    <xf numFmtId="3" fontId="49" fillId="3" borderId="8" xfId="1" applyNumberFormat="1" applyFont="1" applyFill="1" applyBorder="1" applyAlignment="1" applyProtection="1">
      <alignment horizontal="center" vertical="center" shrinkToFit="1"/>
      <protection locked="0"/>
    </xf>
    <xf numFmtId="3" fontId="49" fillId="3" borderId="179" xfId="1" applyNumberFormat="1" applyFont="1" applyFill="1" applyBorder="1" applyAlignment="1" applyProtection="1">
      <alignment vertical="center"/>
      <protection locked="0"/>
    </xf>
    <xf numFmtId="3" fontId="49" fillId="3" borderId="8" xfId="1" applyNumberFormat="1" applyFont="1" applyFill="1" applyBorder="1" applyAlignment="1" applyProtection="1">
      <alignment vertical="center"/>
      <protection locked="0"/>
    </xf>
    <xf numFmtId="3" fontId="49" fillId="3" borderId="7" xfId="1" applyNumberFormat="1" applyFont="1" applyFill="1" applyBorder="1" applyAlignment="1" applyProtection="1">
      <alignment vertical="center"/>
      <protection locked="0"/>
    </xf>
    <xf numFmtId="3" fontId="49" fillId="3" borderId="10" xfId="1" applyNumberFormat="1" applyFont="1" applyFill="1" applyBorder="1" applyAlignment="1" applyProtection="1">
      <alignment vertical="center"/>
      <protection locked="0"/>
    </xf>
    <xf numFmtId="3" fontId="49" fillId="3" borderId="175" xfId="1" applyNumberFormat="1" applyFont="1" applyFill="1" applyBorder="1" applyAlignment="1" applyProtection="1">
      <alignment horizontal="center" vertical="center"/>
      <protection locked="0"/>
    </xf>
    <xf numFmtId="3" fontId="49" fillId="3" borderId="177" xfId="1" applyNumberFormat="1" applyFont="1" applyFill="1" applyBorder="1" applyAlignment="1" applyProtection="1">
      <alignment horizontal="center" vertical="center"/>
      <protection locked="0"/>
    </xf>
    <xf numFmtId="3" fontId="49" fillId="3" borderId="182" xfId="1" applyNumberFormat="1" applyFont="1" applyFill="1" applyBorder="1" applyAlignment="1" applyProtection="1">
      <alignment horizontal="center" vertical="center"/>
      <protection locked="0"/>
    </xf>
    <xf numFmtId="3" fontId="49" fillId="3" borderId="182" xfId="1" applyNumberFormat="1" applyFont="1" applyFill="1" applyBorder="1" applyAlignment="1" applyProtection="1">
      <alignment vertical="center" shrinkToFit="1"/>
      <protection locked="0"/>
    </xf>
    <xf numFmtId="3" fontId="49" fillId="3" borderId="181" xfId="1" applyNumberFormat="1" applyFont="1" applyFill="1" applyBorder="1" applyAlignment="1" applyProtection="1">
      <alignment vertical="center"/>
      <protection locked="0"/>
    </xf>
    <xf numFmtId="3" fontId="49" fillId="3" borderId="182" xfId="1" applyNumberFormat="1" applyFont="1" applyFill="1" applyBorder="1" applyAlignment="1" applyProtection="1">
      <alignment vertical="center"/>
      <protection locked="0"/>
    </xf>
    <xf numFmtId="3" fontId="49" fillId="3" borderId="185" xfId="1" applyNumberFormat="1" applyFont="1" applyFill="1" applyBorder="1" applyAlignment="1" applyProtection="1">
      <alignment vertical="center"/>
      <protection locked="0"/>
    </xf>
    <xf numFmtId="3" fontId="49" fillId="3" borderId="184" xfId="1" applyNumberFormat="1" applyFont="1" applyFill="1" applyBorder="1" applyAlignment="1" applyProtection="1">
      <alignment vertical="center"/>
      <protection locked="0"/>
    </xf>
    <xf numFmtId="3" fontId="49" fillId="3" borderId="186" xfId="1" applyNumberFormat="1" applyFont="1" applyFill="1" applyBorder="1" applyAlignment="1" applyProtection="1">
      <alignment vertical="center"/>
      <protection locked="0"/>
    </xf>
    <xf numFmtId="3" fontId="49" fillId="3" borderId="183" xfId="1" applyNumberFormat="1" applyFont="1" applyFill="1" applyBorder="1" applyAlignment="1" applyProtection="1">
      <alignment vertical="center"/>
      <protection locked="0"/>
    </xf>
    <xf numFmtId="3" fontId="49" fillId="3" borderId="188" xfId="1" applyNumberFormat="1" applyFont="1" applyFill="1" applyBorder="1" applyAlignment="1" applyProtection="1">
      <alignment horizontal="center" vertical="center"/>
      <protection locked="0"/>
    </xf>
    <xf numFmtId="3" fontId="49" fillId="3" borderId="181" xfId="1" applyNumberFormat="1" applyFont="1" applyFill="1" applyBorder="1" applyAlignment="1" applyProtection="1">
      <alignment horizontal="center" vertical="center"/>
      <protection locked="0"/>
    </xf>
    <xf numFmtId="3" fontId="51" fillId="3" borderId="101" xfId="1" applyNumberFormat="1" applyFont="1" applyFill="1" applyBorder="1" applyAlignment="1" applyProtection="1">
      <alignment vertical="center"/>
      <protection locked="0"/>
    </xf>
    <xf numFmtId="3" fontId="51" fillId="3" borderId="5" xfId="1" applyNumberFormat="1" applyFont="1" applyFill="1" applyBorder="1" applyAlignment="1" applyProtection="1">
      <alignment horizontal="center" vertical="center"/>
      <protection locked="0"/>
    </xf>
    <xf numFmtId="3" fontId="51" fillId="3" borderId="4" xfId="1" applyNumberFormat="1" applyFont="1" applyFill="1" applyBorder="1" applyAlignment="1" applyProtection="1">
      <alignment vertical="center" shrinkToFit="1"/>
      <protection locked="0"/>
    </xf>
    <xf numFmtId="189" fontId="51" fillId="3" borderId="101" xfId="1" applyNumberFormat="1" applyFont="1" applyFill="1" applyBorder="1" applyAlignment="1" applyProtection="1">
      <alignment vertical="center"/>
      <protection locked="0"/>
    </xf>
    <xf numFmtId="189" fontId="51" fillId="3" borderId="5" xfId="1" applyNumberFormat="1" applyFont="1" applyFill="1" applyBorder="1" applyAlignment="1" applyProtection="1">
      <alignment vertical="center"/>
      <protection locked="0"/>
    </xf>
    <xf numFmtId="189" fontId="51" fillId="3" borderId="4" xfId="1" applyNumberFormat="1" applyFont="1" applyFill="1" applyBorder="1" applyAlignment="1" applyProtection="1">
      <alignment vertical="center"/>
      <protection locked="0"/>
    </xf>
    <xf numFmtId="189" fontId="51" fillId="3" borderId="106" xfId="1" quotePrefix="1" applyNumberFormat="1" applyFont="1" applyFill="1" applyBorder="1" applyAlignment="1" applyProtection="1">
      <alignment horizontal="center" vertical="center"/>
      <protection locked="0"/>
    </xf>
    <xf numFmtId="189" fontId="51" fillId="3" borderId="4" xfId="1" applyNumberFormat="1" applyFont="1" applyFill="1" applyBorder="1" applyAlignment="1" applyProtection="1">
      <alignment horizontal="center" vertical="center"/>
      <protection locked="0"/>
    </xf>
    <xf numFmtId="189" fontId="51" fillId="3" borderId="106" xfId="1" applyNumberFormat="1" applyFont="1" applyFill="1" applyBorder="1" applyAlignment="1" applyProtection="1">
      <alignment vertical="center"/>
      <protection locked="0"/>
    </xf>
    <xf numFmtId="3" fontId="51" fillId="3" borderId="106" xfId="1" quotePrefix="1" applyNumberFormat="1" applyFont="1" applyFill="1" applyBorder="1" applyAlignment="1" applyProtection="1">
      <alignment horizontal="center" vertical="center"/>
      <protection locked="0"/>
    </xf>
    <xf numFmtId="189" fontId="51" fillId="3" borderId="99" xfId="1" applyNumberFormat="1" applyFont="1" applyFill="1" applyBorder="1" applyAlignment="1" applyProtection="1">
      <alignment vertical="center"/>
      <protection locked="0"/>
    </xf>
    <xf numFmtId="189" fontId="51" fillId="3" borderId="100" xfId="1" applyNumberFormat="1" applyFont="1" applyFill="1" applyBorder="1" applyAlignment="1" applyProtection="1">
      <alignment vertical="center"/>
      <protection locked="0"/>
    </xf>
    <xf numFmtId="189" fontId="51" fillId="3" borderId="106" xfId="1" applyNumberFormat="1" applyFont="1" applyFill="1" applyBorder="1" applyAlignment="1" applyProtection="1">
      <alignment horizontal="center" vertical="center"/>
      <protection locked="0"/>
    </xf>
    <xf numFmtId="189" fontId="51" fillId="3" borderId="115" xfId="1" applyNumberFormat="1" applyFont="1" applyFill="1" applyBorder="1" applyAlignment="1" applyProtection="1">
      <alignment vertical="center"/>
      <protection locked="0"/>
    </xf>
    <xf numFmtId="3" fontId="51" fillId="3" borderId="121" xfId="1" applyNumberFormat="1" applyFont="1" applyFill="1" applyBorder="1" applyAlignment="1">
      <alignment horizontal="center" vertical="center"/>
    </xf>
    <xf numFmtId="3" fontId="51" fillId="3" borderId="125" xfId="1" applyNumberFormat="1" applyFont="1" applyFill="1" applyBorder="1" applyAlignment="1">
      <alignment horizontal="center" vertical="center"/>
    </xf>
    <xf numFmtId="3" fontId="51" fillId="3" borderId="122" xfId="1" applyNumberFormat="1" applyFont="1" applyFill="1" applyBorder="1" applyAlignment="1">
      <alignment vertical="center" shrinkToFit="1"/>
    </xf>
    <xf numFmtId="189" fontId="51" fillId="3" borderId="121" xfId="1" applyNumberFormat="1" applyFont="1" applyFill="1" applyBorder="1" applyAlignment="1" applyProtection="1">
      <alignment vertical="center"/>
      <protection locked="0"/>
    </xf>
    <xf numFmtId="189" fontId="51" fillId="3" borderId="125" xfId="1" applyNumberFormat="1" applyFont="1" applyFill="1" applyBorder="1" applyAlignment="1" applyProtection="1">
      <alignment vertical="center"/>
      <protection locked="0"/>
    </xf>
    <xf numFmtId="189" fontId="51" fillId="3" borderId="122" xfId="1" applyNumberFormat="1" applyFont="1" applyFill="1" applyBorder="1" applyAlignment="1" applyProtection="1">
      <alignment vertical="center"/>
      <protection locked="0"/>
    </xf>
    <xf numFmtId="189" fontId="51" fillId="3" borderId="122" xfId="1" applyNumberFormat="1" applyFont="1" applyFill="1" applyBorder="1" applyAlignment="1">
      <alignment vertical="center"/>
    </xf>
    <xf numFmtId="189" fontId="51" fillId="3" borderId="129" xfId="1" applyNumberFormat="1" applyFont="1" applyFill="1" applyBorder="1" applyAlignment="1" applyProtection="1">
      <alignment vertical="center"/>
      <protection locked="0"/>
    </xf>
    <xf numFmtId="189" fontId="51" fillId="3" borderId="129" xfId="1" applyNumberFormat="1" applyFont="1" applyFill="1" applyBorder="1" applyAlignment="1">
      <alignment horizontal="center" vertical="center"/>
    </xf>
    <xf numFmtId="189" fontId="51" fillId="3" borderId="121" xfId="1" applyNumberFormat="1" applyFont="1" applyFill="1" applyBorder="1" applyAlignment="1">
      <alignment horizontal="center" vertical="center"/>
    </xf>
    <xf numFmtId="189" fontId="51" fillId="3" borderId="122" xfId="1" applyNumberFormat="1" applyFont="1" applyFill="1" applyBorder="1" applyAlignment="1">
      <alignment horizontal="center" vertical="center"/>
    </xf>
    <xf numFmtId="189" fontId="51" fillId="3" borderId="122" xfId="1" applyNumberFormat="1" applyFont="1" applyFill="1" applyBorder="1" applyAlignment="1">
      <alignment vertical="center" shrinkToFit="1"/>
    </xf>
    <xf numFmtId="3" fontId="51" fillId="3" borderId="129" xfId="1" applyNumberFormat="1" applyFont="1" applyFill="1" applyBorder="1" applyAlignment="1">
      <alignment horizontal="center" vertical="center"/>
    </xf>
    <xf numFmtId="3" fontId="51" fillId="3" borderId="131" xfId="1" applyNumberFormat="1" applyFont="1" applyFill="1" applyBorder="1" applyAlignment="1">
      <alignment vertical="center" shrinkToFit="1"/>
    </xf>
    <xf numFmtId="189" fontId="51" fillId="3" borderId="132" xfId="1" applyNumberFormat="1" applyFont="1" applyFill="1" applyBorder="1" applyAlignment="1" applyProtection="1">
      <alignment vertical="center"/>
      <protection locked="0"/>
    </xf>
    <xf numFmtId="189" fontId="51" fillId="3" borderId="134" xfId="1" applyNumberFormat="1" applyFont="1" applyFill="1" applyBorder="1" applyAlignment="1" applyProtection="1">
      <alignment vertical="center"/>
      <protection locked="0"/>
    </xf>
    <xf numFmtId="189" fontId="51" fillId="3" borderId="131" xfId="1" applyNumberFormat="1" applyFont="1" applyFill="1" applyBorder="1" applyAlignment="1" applyProtection="1">
      <alignment vertical="center"/>
      <protection locked="0"/>
    </xf>
    <xf numFmtId="189" fontId="51" fillId="3" borderId="136" xfId="1" applyNumberFormat="1" applyFont="1" applyFill="1" applyBorder="1" applyAlignment="1" applyProtection="1">
      <alignment vertical="center"/>
      <protection locked="0"/>
    </xf>
    <xf numFmtId="189" fontId="51" fillId="3" borderId="131" xfId="1" applyNumberFormat="1" applyFont="1" applyFill="1" applyBorder="1" applyAlignment="1">
      <alignment vertical="center"/>
    </xf>
    <xf numFmtId="189" fontId="51" fillId="3" borderId="136" xfId="1" applyNumberFormat="1" applyFont="1" applyFill="1" applyBorder="1" applyAlignment="1">
      <alignment horizontal="center" vertical="center"/>
    </xf>
    <xf numFmtId="189" fontId="51" fillId="3" borderId="131" xfId="1" applyNumberFormat="1" applyFont="1" applyFill="1" applyBorder="1" applyAlignment="1">
      <alignment vertical="center" shrinkToFit="1"/>
    </xf>
    <xf numFmtId="189" fontId="51" fillId="3" borderId="134" xfId="1" applyNumberFormat="1" applyFont="1" applyFill="1" applyBorder="1" applyAlignment="1">
      <alignment vertical="center"/>
    </xf>
    <xf numFmtId="3" fontId="51" fillId="3" borderId="136" xfId="1" applyNumberFormat="1" applyFont="1" applyFill="1" applyBorder="1" applyAlignment="1">
      <alignment horizontal="center" vertical="center"/>
    </xf>
    <xf numFmtId="3" fontId="51" fillId="3" borderId="140" xfId="1" applyNumberFormat="1" applyFont="1" applyFill="1" applyBorder="1" applyAlignment="1">
      <alignment vertical="center" shrinkToFit="1"/>
    </xf>
    <xf numFmtId="189" fontId="51" fillId="3" borderId="147" xfId="1" applyNumberFormat="1" applyFont="1" applyFill="1" applyBorder="1" applyAlignment="1" applyProtection="1">
      <alignment vertical="center"/>
      <protection locked="0"/>
    </xf>
    <xf numFmtId="189" fontId="51" fillId="3" borderId="143" xfId="1" applyNumberFormat="1" applyFont="1" applyFill="1" applyBorder="1" applyAlignment="1" applyProtection="1">
      <alignment vertical="center"/>
      <protection locked="0"/>
    </xf>
    <xf numFmtId="189" fontId="51" fillId="3" borderId="140" xfId="1" applyNumberFormat="1" applyFont="1" applyFill="1" applyBorder="1" applyAlignment="1" applyProtection="1">
      <alignment vertical="center"/>
      <protection locked="0"/>
    </xf>
    <xf numFmtId="189" fontId="51" fillId="3" borderId="141" xfId="1" applyNumberFormat="1" applyFont="1" applyFill="1" applyBorder="1" applyAlignment="1" applyProtection="1">
      <alignment vertical="center"/>
      <protection locked="0"/>
    </xf>
    <xf numFmtId="189" fontId="51" fillId="3" borderId="140" xfId="1" applyNumberFormat="1" applyFont="1" applyFill="1" applyBorder="1" applyAlignment="1">
      <alignment vertical="center"/>
    </xf>
    <xf numFmtId="189" fontId="51" fillId="3" borderId="141" xfId="1" applyNumberFormat="1" applyFont="1" applyFill="1" applyBorder="1" applyAlignment="1">
      <alignment horizontal="center" vertical="center"/>
    </xf>
    <xf numFmtId="189" fontId="51" fillId="3" borderId="140" xfId="1" applyNumberFormat="1" applyFont="1" applyFill="1" applyBorder="1" applyAlignment="1">
      <alignment vertical="center" shrinkToFit="1"/>
    </xf>
    <xf numFmtId="189" fontId="51" fillId="3" borderId="147" xfId="1" applyNumberFormat="1" applyFont="1" applyFill="1" applyBorder="1" applyAlignment="1">
      <alignment vertical="center"/>
    </xf>
    <xf numFmtId="189" fontId="51" fillId="3" borderId="143" xfId="1" applyNumberFormat="1" applyFont="1" applyFill="1" applyBorder="1" applyAlignment="1">
      <alignment vertical="center"/>
    </xf>
    <xf numFmtId="189" fontId="51" fillId="3" borderId="141" xfId="1" applyNumberFormat="1" applyFont="1" applyFill="1" applyBorder="1" applyAlignment="1">
      <alignment vertical="center"/>
    </xf>
    <xf numFmtId="3" fontId="51" fillId="3" borderId="141" xfId="1" applyNumberFormat="1" applyFont="1" applyFill="1" applyBorder="1" applyAlignment="1">
      <alignment horizontal="center" vertical="center"/>
    </xf>
    <xf numFmtId="3" fontId="51" fillId="3" borderId="13" xfId="1" applyNumberFormat="1" applyFont="1" applyFill="1" applyBorder="1" applyAlignment="1">
      <alignment horizontal="center" vertical="center" shrinkToFit="1"/>
    </xf>
    <xf numFmtId="189" fontId="51" fillId="3" borderId="156" xfId="1" applyNumberFormat="1" applyFont="1" applyFill="1" applyBorder="1" applyAlignment="1" applyProtection="1">
      <alignment vertical="center"/>
      <protection locked="0"/>
    </xf>
    <xf numFmtId="189" fontId="51" fillId="3" borderId="157" xfId="1" applyNumberFormat="1" applyFont="1" applyFill="1" applyBorder="1" applyAlignment="1" applyProtection="1">
      <alignment vertical="center"/>
      <protection locked="0"/>
    </xf>
    <xf numFmtId="189" fontId="51" fillId="3" borderId="158" xfId="1" applyNumberFormat="1" applyFont="1" applyFill="1" applyBorder="1" applyAlignment="1" applyProtection="1">
      <alignment vertical="center"/>
      <protection locked="0"/>
    </xf>
    <xf numFmtId="189" fontId="51" fillId="3" borderId="152" xfId="1" applyNumberFormat="1" applyFont="1" applyFill="1" applyBorder="1" applyAlignment="1" applyProtection="1">
      <alignment vertical="center"/>
      <protection locked="0"/>
    </xf>
    <xf numFmtId="189" fontId="51" fillId="3" borderId="153" xfId="1" applyNumberFormat="1" applyFont="1" applyFill="1" applyBorder="1" applyAlignment="1">
      <alignment horizontal="center" vertical="center"/>
    </xf>
    <xf numFmtId="189" fontId="51" fillId="3" borderId="13" xfId="1" applyNumberFormat="1" applyFont="1" applyFill="1" applyBorder="1" applyAlignment="1">
      <alignment horizontal="center" vertical="center" shrinkToFit="1"/>
    </xf>
    <xf numFmtId="189" fontId="51" fillId="3" borderId="156" xfId="1" applyNumberFormat="1" applyFont="1" applyFill="1" applyBorder="1" applyAlignment="1">
      <alignment vertical="center"/>
    </xf>
    <xf numFmtId="189" fontId="51" fillId="3" borderId="157" xfId="1" applyNumberFormat="1" applyFont="1" applyFill="1" applyBorder="1" applyAlignment="1">
      <alignment vertical="center"/>
    </xf>
    <xf numFmtId="189" fontId="51" fillId="3" borderId="158" xfId="1" applyNumberFormat="1" applyFont="1" applyFill="1" applyBorder="1" applyAlignment="1">
      <alignment vertical="center"/>
    </xf>
    <xf numFmtId="189" fontId="51" fillId="3" borderId="152" xfId="1" applyNumberFormat="1" applyFont="1" applyFill="1" applyBorder="1" applyAlignment="1">
      <alignment vertical="center"/>
    </xf>
    <xf numFmtId="3" fontId="51" fillId="3" borderId="153" xfId="1" applyNumberFormat="1" applyFont="1" applyFill="1" applyBorder="1" applyAlignment="1">
      <alignment horizontal="center" vertical="center"/>
    </xf>
    <xf numFmtId="3" fontId="51" fillId="3" borderId="161" xfId="1" applyNumberFormat="1" applyFont="1" applyFill="1" applyBorder="1" applyAlignment="1">
      <alignment horizontal="center" vertical="center"/>
    </xf>
    <xf numFmtId="3" fontId="51" fillId="3" borderId="2" xfId="1" applyNumberFormat="1" applyFont="1" applyFill="1" applyBorder="1" applyAlignment="1">
      <alignment horizontal="center" vertical="center"/>
    </xf>
    <xf numFmtId="3" fontId="51" fillId="3" borderId="1" xfId="1" applyNumberFormat="1" applyFont="1" applyFill="1" applyBorder="1" applyAlignment="1">
      <alignment vertical="center" shrinkToFit="1"/>
    </xf>
    <xf numFmtId="189" fontId="51" fillId="3" borderId="161" xfId="1" applyNumberFormat="1" applyFont="1" applyFill="1" applyBorder="1" applyAlignment="1" applyProtection="1">
      <alignment vertical="center"/>
      <protection locked="0"/>
    </xf>
    <xf numFmtId="189" fontId="51" fillId="3" borderId="2" xfId="1" applyNumberFormat="1" applyFont="1" applyFill="1" applyBorder="1" applyAlignment="1" applyProtection="1">
      <alignment vertical="center"/>
      <protection locked="0"/>
    </xf>
    <xf numFmtId="189" fontId="51" fillId="3" borderId="1" xfId="1" applyNumberFormat="1" applyFont="1" applyFill="1" applyBorder="1" applyAlignment="1" applyProtection="1">
      <alignment vertical="center"/>
      <protection locked="0"/>
    </xf>
    <xf numFmtId="189" fontId="51" fillId="3" borderId="1" xfId="1" applyNumberFormat="1" applyFont="1" applyFill="1" applyBorder="1" applyAlignment="1">
      <alignment vertical="center"/>
    </xf>
    <xf numFmtId="189" fontId="51" fillId="3" borderId="166" xfId="1" applyNumberFormat="1" applyFont="1" applyFill="1" applyBorder="1" applyAlignment="1" applyProtection="1">
      <alignment vertical="center"/>
      <protection locked="0"/>
    </xf>
    <xf numFmtId="189" fontId="51" fillId="3" borderId="166" xfId="1" applyNumberFormat="1" applyFont="1" applyFill="1" applyBorder="1" applyAlignment="1">
      <alignment horizontal="center" vertical="center"/>
    </xf>
    <xf numFmtId="189" fontId="51" fillId="3" borderId="161" xfId="1" applyNumberFormat="1" applyFont="1" applyFill="1" applyBorder="1" applyAlignment="1">
      <alignment horizontal="center" vertical="center"/>
    </xf>
    <xf numFmtId="189" fontId="51" fillId="3" borderId="1" xfId="1" applyNumberFormat="1" applyFont="1" applyFill="1" applyBorder="1" applyAlignment="1">
      <alignment horizontal="center" vertical="center"/>
    </xf>
    <xf numFmtId="189" fontId="51" fillId="3" borderId="1" xfId="1" applyNumberFormat="1" applyFont="1" applyFill="1" applyBorder="1" applyAlignment="1">
      <alignment vertical="center" shrinkToFit="1"/>
    </xf>
    <xf numFmtId="3" fontId="51" fillId="3" borderId="166" xfId="1" applyNumberFormat="1" applyFont="1" applyFill="1" applyBorder="1" applyAlignment="1">
      <alignment horizontal="center" vertical="center"/>
    </xf>
    <xf numFmtId="3" fontId="51" fillId="3" borderId="161" xfId="1" applyNumberFormat="1" applyFont="1" applyFill="1" applyBorder="1" applyAlignment="1" applyProtection="1">
      <alignment horizontal="center" vertical="center"/>
      <protection locked="0"/>
    </xf>
    <xf numFmtId="3" fontId="51" fillId="3" borderId="1" xfId="1" applyNumberFormat="1" applyFont="1" applyFill="1" applyBorder="1" applyAlignment="1" applyProtection="1">
      <alignment horizontal="center" vertical="center"/>
      <protection locked="0"/>
    </xf>
    <xf numFmtId="3" fontId="51" fillId="3" borderId="1" xfId="1" applyNumberFormat="1" applyFont="1" applyFill="1" applyBorder="1" applyAlignment="1" applyProtection="1">
      <alignment vertical="center" shrinkToFit="1"/>
      <protection locked="0"/>
    </xf>
    <xf numFmtId="189" fontId="51" fillId="3" borderId="166" xfId="1" applyNumberFormat="1" applyFont="1" applyFill="1" applyBorder="1" applyAlignment="1" applyProtection="1">
      <alignment horizontal="center" vertical="center"/>
      <protection locked="0"/>
    </xf>
    <xf numFmtId="189" fontId="51" fillId="3" borderId="163" xfId="1" applyNumberFormat="1" applyFont="1" applyFill="1" applyBorder="1" applyAlignment="1" applyProtection="1">
      <alignment horizontal="center" vertical="center"/>
      <protection locked="0"/>
    </xf>
    <xf numFmtId="189" fontId="51" fillId="3" borderId="1" xfId="1" applyNumberFormat="1" applyFont="1" applyFill="1" applyBorder="1" applyAlignment="1" applyProtection="1">
      <alignment horizontal="center" vertical="center"/>
      <protection locked="0"/>
    </xf>
    <xf numFmtId="189" fontId="51" fillId="3" borderId="1" xfId="1" applyNumberFormat="1" applyFont="1" applyFill="1" applyBorder="1" applyAlignment="1" applyProtection="1">
      <alignment vertical="center" shrinkToFit="1"/>
      <protection locked="0"/>
    </xf>
    <xf numFmtId="3" fontId="51" fillId="3" borderId="166" xfId="1" applyNumberFormat="1" applyFont="1" applyFill="1" applyBorder="1" applyAlignment="1" applyProtection="1">
      <alignment horizontal="center" vertical="center"/>
      <protection locked="0"/>
    </xf>
    <xf numFmtId="189" fontId="51" fillId="3" borderId="135" xfId="1" applyNumberFormat="1" applyFont="1" applyFill="1" applyBorder="1" applyAlignment="1">
      <alignment vertical="center" shrinkToFit="1"/>
    </xf>
    <xf numFmtId="3" fontId="51" fillId="3" borderId="144" xfId="1" applyNumberFormat="1" applyFont="1" applyFill="1" applyBorder="1" applyAlignment="1">
      <alignment vertical="center" shrinkToFit="1"/>
    </xf>
    <xf numFmtId="189" fontId="51" fillId="3" borderId="190" xfId="1" applyNumberFormat="1" applyFont="1" applyFill="1" applyBorder="1" applyAlignment="1" applyProtection="1">
      <alignment vertical="center"/>
      <protection locked="0"/>
    </xf>
    <xf numFmtId="189" fontId="51" fillId="3" borderId="144" xfId="1" applyNumberFormat="1" applyFont="1" applyFill="1" applyBorder="1" applyAlignment="1">
      <alignment vertical="center" shrinkToFit="1"/>
    </xf>
    <xf numFmtId="189" fontId="51" fillId="3" borderId="159" xfId="1" applyNumberFormat="1" applyFont="1" applyFill="1" applyBorder="1" applyAlignment="1" applyProtection="1">
      <alignment vertical="center"/>
      <protection locked="0"/>
    </xf>
    <xf numFmtId="189" fontId="51" fillId="3" borderId="160" xfId="1" applyNumberFormat="1" applyFont="1" applyFill="1" applyBorder="1" applyAlignment="1">
      <alignment horizontal="center" vertical="center"/>
    </xf>
    <xf numFmtId="189" fontId="51" fillId="3" borderId="158" xfId="1" applyNumberFormat="1" applyFont="1" applyFill="1" applyBorder="1" applyAlignment="1">
      <alignment horizontal="center" vertical="center" shrinkToFit="1"/>
    </xf>
    <xf numFmtId="3" fontId="51" fillId="3" borderId="160" xfId="1" applyNumberFormat="1" applyFont="1" applyFill="1" applyBorder="1" applyAlignment="1">
      <alignment horizontal="center" vertical="center"/>
    </xf>
    <xf numFmtId="189" fontId="51" fillId="3" borderId="133" xfId="1" applyNumberFormat="1" applyFont="1" applyFill="1" applyBorder="1" applyAlignment="1" applyProtection="1">
      <alignment vertical="center"/>
      <protection locked="0"/>
    </xf>
    <xf numFmtId="3" fontId="51" fillId="3" borderId="4" xfId="1" applyNumberFormat="1" applyFont="1" applyFill="1" applyBorder="1" applyAlignment="1">
      <alignment vertical="center" shrinkToFit="1"/>
    </xf>
    <xf numFmtId="189" fontId="51" fillId="3" borderId="4" xfId="1" applyNumberFormat="1" applyFont="1" applyFill="1" applyBorder="1" applyAlignment="1">
      <alignment vertical="center"/>
    </xf>
    <xf numFmtId="189" fontId="51" fillId="3" borderId="106" xfId="1" applyNumberFormat="1" applyFont="1" applyFill="1" applyBorder="1" applyAlignment="1">
      <alignment horizontal="center" vertical="center"/>
    </xf>
    <xf numFmtId="189" fontId="51" fillId="3" borderId="4" xfId="1" applyNumberFormat="1" applyFont="1" applyFill="1" applyBorder="1" applyAlignment="1">
      <alignment vertical="center" shrinkToFit="1"/>
    </xf>
    <xf numFmtId="3" fontId="51" fillId="3" borderId="106" xfId="1" applyNumberFormat="1" applyFont="1" applyFill="1" applyBorder="1" applyAlignment="1">
      <alignment horizontal="center" vertical="center"/>
    </xf>
    <xf numFmtId="189" fontId="51" fillId="3" borderId="14" xfId="1" applyNumberFormat="1" applyFont="1" applyFill="1" applyBorder="1" applyAlignment="1" applyProtection="1">
      <alignment vertical="center"/>
      <protection locked="0"/>
    </xf>
    <xf numFmtId="189" fontId="51" fillId="3" borderId="13" xfId="1" applyNumberFormat="1" applyFont="1" applyFill="1" applyBorder="1" applyAlignment="1" applyProtection="1">
      <alignment vertical="center"/>
      <protection locked="0"/>
    </xf>
    <xf numFmtId="189" fontId="51" fillId="3" borderId="13" xfId="1" applyNumberFormat="1" applyFont="1" applyFill="1" applyBorder="1" applyAlignment="1">
      <alignment vertical="center"/>
    </xf>
    <xf numFmtId="189" fontId="51" fillId="3" borderId="155" xfId="1" applyNumberFormat="1" applyFont="1" applyFill="1" applyBorder="1" applyAlignment="1">
      <alignment vertical="center"/>
    </xf>
    <xf numFmtId="189" fontId="51" fillId="3" borderId="153" xfId="1" applyNumberFormat="1" applyFont="1" applyFill="1" applyBorder="1" applyAlignment="1">
      <alignment vertical="center"/>
    </xf>
    <xf numFmtId="189" fontId="51" fillId="3" borderId="14" xfId="1" applyNumberFormat="1" applyFont="1" applyFill="1" applyBorder="1" applyAlignment="1">
      <alignment vertical="center"/>
    </xf>
    <xf numFmtId="189" fontId="51" fillId="3" borderId="153" xfId="1" applyNumberFormat="1" applyFont="1" applyFill="1" applyBorder="1" applyAlignment="1" applyProtection="1">
      <alignment vertical="center"/>
      <protection locked="0"/>
    </xf>
    <xf numFmtId="3" fontId="51" fillId="3" borderId="13" xfId="1" applyNumberFormat="1" applyFont="1" applyFill="1" applyBorder="1" applyAlignment="1">
      <alignment vertical="center" shrinkToFit="1"/>
    </xf>
    <xf numFmtId="189" fontId="51" fillId="3" borderId="13" xfId="1" applyNumberFormat="1" applyFont="1" applyFill="1" applyBorder="1" applyAlignment="1">
      <alignment vertical="center" shrinkToFit="1"/>
    </xf>
    <xf numFmtId="3" fontId="51" fillId="3" borderId="1" xfId="1" applyNumberFormat="1" applyFont="1" applyFill="1" applyBorder="1" applyAlignment="1">
      <alignment horizontal="center" vertical="center" shrinkToFit="1"/>
    </xf>
    <xf numFmtId="189" fontId="51" fillId="3" borderId="1" xfId="1" applyNumberFormat="1" applyFont="1" applyFill="1" applyBorder="1" applyAlignment="1">
      <alignment horizontal="center" vertical="center" shrinkToFit="1"/>
    </xf>
    <xf numFmtId="189" fontId="51" fillId="3" borderId="22" xfId="1" applyNumberFormat="1" applyFont="1" applyFill="1" applyBorder="1" applyAlignment="1">
      <alignment vertical="center"/>
    </xf>
    <xf numFmtId="189" fontId="51" fillId="3" borderId="22" xfId="1" applyNumberFormat="1" applyFont="1" applyFill="1" applyBorder="1" applyAlignment="1" applyProtection="1">
      <alignment vertical="center"/>
      <protection locked="0"/>
    </xf>
    <xf numFmtId="189" fontId="51" fillId="3" borderId="161" xfId="9" applyNumberFormat="1" applyFont="1" applyFill="1" applyBorder="1" applyAlignment="1" applyProtection="1">
      <alignment vertical="center"/>
      <protection locked="0"/>
    </xf>
    <xf numFmtId="189" fontId="51" fillId="3" borderId="1" xfId="9" applyNumberFormat="1" applyFont="1" applyFill="1" applyBorder="1" applyAlignment="1" applyProtection="1">
      <alignment vertical="center"/>
      <protection locked="0"/>
    </xf>
    <xf numFmtId="189" fontId="51" fillId="3" borderId="2" xfId="9" applyNumberFormat="1" applyFont="1" applyFill="1" applyBorder="1" applyAlignment="1" applyProtection="1">
      <alignment vertical="center"/>
      <protection locked="0"/>
    </xf>
    <xf numFmtId="189" fontId="51" fillId="3" borderId="163" xfId="9" applyNumberFormat="1" applyFont="1" applyFill="1" applyBorder="1" applyAlignment="1" applyProtection="1">
      <alignment vertical="center"/>
      <protection locked="0"/>
    </xf>
    <xf numFmtId="189" fontId="51" fillId="3" borderId="17" xfId="9" applyNumberFormat="1" applyFont="1" applyFill="1" applyBorder="1" applyAlignment="1" applyProtection="1">
      <alignment vertical="center"/>
      <protection locked="0"/>
    </xf>
    <xf numFmtId="189" fontId="51" fillId="3" borderId="167" xfId="9" applyNumberFormat="1" applyFont="1" applyFill="1" applyBorder="1" applyAlignment="1" applyProtection="1">
      <alignment vertical="center"/>
      <protection locked="0"/>
    </xf>
    <xf numFmtId="3" fontId="51" fillId="3" borderId="22" xfId="1" applyNumberFormat="1" applyFont="1" applyFill="1" applyBorder="1" applyAlignment="1">
      <alignment vertical="center" shrinkToFit="1"/>
    </xf>
    <xf numFmtId="189" fontId="51" fillId="3" borderId="162" xfId="1" applyNumberFormat="1" applyFont="1" applyFill="1" applyBorder="1" applyAlignment="1" applyProtection="1">
      <alignment vertical="center"/>
      <protection locked="0"/>
    </xf>
    <xf numFmtId="189" fontId="51" fillId="3" borderId="17" xfId="1" applyNumberFormat="1" applyFont="1" applyFill="1" applyBorder="1" applyAlignment="1" applyProtection="1">
      <alignment vertical="center"/>
      <protection locked="0"/>
    </xf>
    <xf numFmtId="189" fontId="51" fillId="3" borderId="168" xfId="1" applyNumberFormat="1" applyFont="1" applyFill="1" applyBorder="1" applyAlignment="1" applyProtection="1">
      <alignment vertical="center"/>
      <protection locked="0"/>
    </xf>
    <xf numFmtId="189" fontId="51" fillId="3" borderId="168" xfId="1" applyNumberFormat="1" applyFont="1" applyFill="1" applyBorder="1" applyAlignment="1">
      <alignment horizontal="center" vertical="center"/>
    </xf>
    <xf numFmtId="189" fontId="51" fillId="3" borderId="22" xfId="1" applyNumberFormat="1" applyFont="1" applyFill="1" applyBorder="1" applyAlignment="1">
      <alignment vertical="center" shrinkToFit="1"/>
    </xf>
    <xf numFmtId="3" fontId="51" fillId="3" borderId="168" xfId="1" applyNumberFormat="1" applyFont="1" applyFill="1" applyBorder="1" applyAlignment="1">
      <alignment horizontal="center" vertical="center"/>
    </xf>
    <xf numFmtId="3" fontId="51" fillId="3" borderId="22" xfId="1" applyNumberFormat="1" applyFont="1" applyFill="1" applyBorder="1" applyAlignment="1">
      <alignment horizontal="left" vertical="center" shrinkToFit="1"/>
    </xf>
    <xf numFmtId="189" fontId="51" fillId="3" borderId="168" xfId="1" applyNumberFormat="1" applyFont="1" applyFill="1" applyBorder="1" applyAlignment="1">
      <alignment vertical="center"/>
    </xf>
    <xf numFmtId="189" fontId="51" fillId="3" borderId="22" xfId="1" applyNumberFormat="1" applyFont="1" applyFill="1" applyBorder="1" applyAlignment="1">
      <alignment horizontal="left" vertical="center" shrinkToFit="1"/>
    </xf>
    <xf numFmtId="189" fontId="51" fillId="3" borderId="162" xfId="1" applyNumberFormat="1" applyFont="1" applyFill="1" applyBorder="1" applyAlignment="1">
      <alignment vertical="center"/>
    </xf>
    <xf numFmtId="189" fontId="51" fillId="3" borderId="17" xfId="1" applyNumberFormat="1" applyFont="1" applyFill="1" applyBorder="1" applyAlignment="1">
      <alignment vertical="center"/>
    </xf>
    <xf numFmtId="3" fontId="51" fillId="3" borderId="4" xfId="1" applyNumberFormat="1" applyFont="1" applyFill="1" applyBorder="1" applyAlignment="1">
      <alignment horizontal="center" vertical="center" shrinkToFit="1"/>
    </xf>
    <xf numFmtId="189" fontId="51" fillId="3" borderId="7" xfId="1" applyNumberFormat="1" applyFont="1" applyFill="1" applyBorder="1" applyAlignment="1" applyProtection="1">
      <alignment vertical="center"/>
      <protection locked="0"/>
    </xf>
    <xf numFmtId="189" fontId="51" fillId="3" borderId="0" xfId="1" applyNumberFormat="1" applyFont="1" applyFill="1" applyBorder="1" applyAlignment="1" applyProtection="1">
      <alignment vertical="center"/>
      <protection locked="0"/>
    </xf>
    <xf numFmtId="189" fontId="51" fillId="3" borderId="4" xfId="1" applyNumberFormat="1" applyFont="1" applyFill="1" applyBorder="1" applyAlignment="1">
      <alignment horizontal="center" vertical="center" shrinkToFit="1"/>
    </xf>
    <xf numFmtId="189" fontId="51" fillId="3" borderId="159" xfId="1" applyNumberFormat="1" applyFont="1" applyFill="1" applyBorder="1" applyAlignment="1">
      <alignment vertical="center"/>
    </xf>
    <xf numFmtId="189" fontId="51" fillId="3" borderId="160" xfId="1" applyNumberFormat="1" applyFont="1" applyFill="1" applyBorder="1" applyAlignment="1">
      <alignment vertical="center"/>
    </xf>
    <xf numFmtId="189" fontId="51" fillId="3" borderId="8" xfId="1" applyNumberFormat="1" applyFont="1" applyFill="1" applyBorder="1" applyAlignment="1" applyProtection="1">
      <alignment vertical="center"/>
      <protection locked="0"/>
    </xf>
    <xf numFmtId="189" fontId="51" fillId="3" borderId="175" xfId="1" applyNumberFormat="1" applyFont="1" applyFill="1" applyBorder="1" applyAlignment="1">
      <alignment horizontal="center" vertical="center"/>
    </xf>
    <xf numFmtId="189" fontId="51" fillId="3" borderId="179" xfId="1" applyNumberFormat="1" applyFont="1" applyFill="1" applyBorder="1" applyAlignment="1">
      <alignment vertical="center"/>
    </xf>
    <xf numFmtId="189" fontId="51" fillId="3" borderId="8" xfId="1" applyNumberFormat="1" applyFont="1" applyFill="1" applyBorder="1" applyAlignment="1">
      <alignment vertical="center"/>
    </xf>
    <xf numFmtId="189" fontId="51" fillId="3" borderId="7" xfId="1" applyNumberFormat="1" applyFont="1" applyFill="1" applyBorder="1" applyAlignment="1">
      <alignment vertical="center"/>
    </xf>
    <xf numFmtId="189" fontId="51" fillId="3" borderId="101" xfId="1" applyNumberFormat="1" applyFont="1" applyFill="1" applyBorder="1" applyAlignment="1">
      <alignment vertical="center"/>
    </xf>
    <xf numFmtId="189" fontId="51" fillId="3" borderId="175" xfId="1" applyNumberFormat="1" applyFont="1" applyFill="1" applyBorder="1" applyAlignment="1">
      <alignment vertical="center"/>
    </xf>
    <xf numFmtId="3" fontId="51" fillId="3" borderId="175" xfId="1" applyNumberFormat="1" applyFont="1" applyFill="1" applyBorder="1" applyAlignment="1">
      <alignment horizontal="center" vertical="center"/>
    </xf>
    <xf numFmtId="3" fontId="51" fillId="3" borderId="181" xfId="1" applyNumberFormat="1" applyFont="1" applyFill="1" applyBorder="1" applyAlignment="1">
      <alignment horizontal="center" vertical="center"/>
    </xf>
    <xf numFmtId="3" fontId="51" fillId="3" borderId="184" xfId="1" applyNumberFormat="1" applyFont="1" applyFill="1" applyBorder="1" applyAlignment="1">
      <alignment horizontal="center" vertical="center"/>
    </xf>
    <xf numFmtId="3" fontId="51" fillId="3" borderId="182" xfId="1" applyNumberFormat="1" applyFont="1" applyFill="1" applyBorder="1" applyAlignment="1">
      <alignment vertical="center" shrinkToFit="1"/>
    </xf>
    <xf numFmtId="189" fontId="51" fillId="3" borderId="181" xfId="1" applyNumberFormat="1" applyFont="1" applyFill="1" applyBorder="1" applyAlignment="1" applyProtection="1">
      <alignment vertical="center"/>
      <protection locked="0"/>
    </xf>
    <xf numFmtId="189" fontId="51" fillId="3" borderId="184" xfId="1" applyNumberFormat="1" applyFont="1" applyFill="1" applyBorder="1" applyAlignment="1" applyProtection="1">
      <alignment vertical="center"/>
      <protection locked="0"/>
    </xf>
    <xf numFmtId="189" fontId="51" fillId="3" borderId="182" xfId="1" applyNumberFormat="1" applyFont="1" applyFill="1" applyBorder="1" applyAlignment="1" applyProtection="1">
      <alignment vertical="center"/>
      <protection locked="0"/>
    </xf>
    <xf numFmtId="189" fontId="51" fillId="3" borderId="182" xfId="1" applyNumberFormat="1" applyFont="1" applyFill="1" applyBorder="1" applyAlignment="1">
      <alignment vertical="center"/>
    </xf>
    <xf numFmtId="189" fontId="51" fillId="3" borderId="188" xfId="1" applyNumberFormat="1" applyFont="1" applyFill="1" applyBorder="1" applyAlignment="1" applyProtection="1">
      <alignment vertical="center"/>
      <protection locked="0"/>
    </xf>
    <xf numFmtId="189" fontId="51" fillId="3" borderId="188" xfId="1" applyNumberFormat="1" applyFont="1" applyFill="1" applyBorder="1" applyAlignment="1">
      <alignment horizontal="center" vertical="center"/>
    </xf>
    <xf numFmtId="189" fontId="51" fillId="3" borderId="181" xfId="1" applyNumberFormat="1" applyFont="1" applyFill="1" applyBorder="1" applyAlignment="1">
      <alignment horizontal="center" vertical="center"/>
    </xf>
    <xf numFmtId="189" fontId="51" fillId="3" borderId="184" xfId="1" applyNumberFormat="1" applyFont="1" applyFill="1" applyBorder="1" applyAlignment="1">
      <alignment horizontal="center" vertical="center"/>
    </xf>
    <xf numFmtId="189" fontId="51" fillId="3" borderId="182" xfId="1" applyNumberFormat="1" applyFont="1" applyFill="1" applyBorder="1" applyAlignment="1">
      <alignment vertical="center" shrinkToFit="1"/>
    </xf>
    <xf numFmtId="3" fontId="51" fillId="3" borderId="188" xfId="1" applyNumberFormat="1" applyFont="1" applyFill="1" applyBorder="1" applyAlignment="1">
      <alignment horizontal="center" vertical="center"/>
    </xf>
    <xf numFmtId="0" fontId="19" fillId="0" borderId="2" xfId="1" applyNumberFormat="1" applyFont="1" applyFill="1" applyBorder="1" applyAlignment="1" applyProtection="1">
      <alignment horizontal="center" vertical="center" wrapText="1"/>
      <protection locked="0"/>
    </xf>
    <xf numFmtId="0" fontId="19" fillId="0" borderId="5" xfId="1" applyNumberFormat="1" applyFont="1" applyFill="1" applyBorder="1" applyAlignment="1" applyProtection="1">
      <alignment horizontal="center" vertical="center" wrapText="1"/>
      <protection locked="0"/>
    </xf>
    <xf numFmtId="0" fontId="19" fillId="0" borderId="7" xfId="1" applyNumberFormat="1" applyFont="1" applyFill="1" applyBorder="1" applyAlignment="1" applyProtection="1">
      <alignment horizontal="center" vertical="center" wrapText="1"/>
      <protection locked="0"/>
    </xf>
    <xf numFmtId="0" fontId="16" fillId="0" borderId="2" xfId="1" applyNumberFormat="1" applyFont="1" applyFill="1" applyBorder="1" applyAlignment="1" applyProtection="1">
      <alignment horizontal="center" vertical="center" wrapText="1"/>
      <protection locked="0"/>
    </xf>
    <xf numFmtId="0" fontId="16" fillId="0" borderId="5" xfId="1" applyNumberFormat="1" applyFont="1" applyFill="1" applyBorder="1" applyAlignment="1" applyProtection="1">
      <alignment horizontal="center" vertical="center" wrapText="1"/>
      <protection locked="0"/>
    </xf>
    <xf numFmtId="0" fontId="16" fillId="0" borderId="7" xfId="1" applyNumberFormat="1" applyFont="1" applyFill="1" applyBorder="1" applyAlignment="1" applyProtection="1">
      <alignment horizontal="center" vertical="center" wrapText="1"/>
      <protection locked="0"/>
    </xf>
    <xf numFmtId="0" fontId="4" fillId="0" borderId="0" xfId="1" applyAlignment="1">
      <alignment wrapText="1"/>
    </xf>
    <xf numFmtId="0" fontId="4" fillId="0" borderId="0" xfId="1" applyAlignment="1"/>
    <xf numFmtId="0" fontId="4" fillId="0" borderId="2" xfId="4" applyNumberFormat="1" applyFont="1" applyBorder="1" applyAlignment="1" applyProtection="1">
      <alignment horizontal="center" vertical="center"/>
      <protection locked="0"/>
    </xf>
    <xf numFmtId="0" fontId="12" fillId="0" borderId="7" xfId="4" applyFont="1" applyBorder="1" applyAlignment="1">
      <alignment horizontal="center" vertical="center"/>
    </xf>
    <xf numFmtId="0" fontId="4" fillId="0" borderId="22" xfId="4" applyNumberFormat="1" applyFont="1" applyBorder="1" applyAlignment="1" applyProtection="1">
      <alignment horizontal="center" vertical="center"/>
      <protection locked="0"/>
    </xf>
    <xf numFmtId="0" fontId="12" fillId="0" borderId="23" xfId="4" applyFont="1" applyBorder="1" applyAlignment="1">
      <alignment horizontal="center" vertical="center"/>
    </xf>
    <xf numFmtId="0" fontId="12" fillId="0" borderId="28" xfId="4" applyFont="1" applyBorder="1" applyAlignment="1">
      <alignment horizontal="center" vertical="center"/>
    </xf>
    <xf numFmtId="3" fontId="4" fillId="0" borderId="22" xfId="1" applyNumberFormat="1" applyFont="1" applyFill="1" applyBorder="1" applyAlignment="1" applyProtection="1">
      <alignment horizontal="center" vertical="center"/>
      <protection locked="0"/>
    </xf>
    <xf numFmtId="3" fontId="4" fillId="0" borderId="23" xfId="1" applyNumberFormat="1" applyFont="1" applyFill="1" applyBorder="1" applyAlignment="1" applyProtection="1">
      <alignment horizontal="center" vertical="center"/>
      <protection locked="0"/>
    </xf>
    <xf numFmtId="3" fontId="4" fillId="0" borderId="28" xfId="1" applyNumberFormat="1" applyFont="1" applyFill="1" applyBorder="1" applyAlignment="1" applyProtection="1">
      <alignment horizontal="center" vertical="center"/>
      <protection locked="0"/>
    </xf>
    <xf numFmtId="0" fontId="6" fillId="0" borderId="0" xfId="1" applyFont="1" applyAlignment="1">
      <alignment vertical="top" wrapText="1"/>
    </xf>
    <xf numFmtId="0" fontId="4" fillId="0" borderId="3" xfId="1" applyFont="1" applyBorder="1" applyAlignment="1">
      <alignment vertical="top" wrapText="1"/>
    </xf>
    <xf numFmtId="0" fontId="4" fillId="0" borderId="3" xfId="1" applyFont="1" applyBorder="1" applyAlignment="1">
      <alignment vertical="top"/>
    </xf>
    <xf numFmtId="0" fontId="4" fillId="0" borderId="3" xfId="1" applyFont="1" applyBorder="1" applyAlignment="1"/>
    <xf numFmtId="0" fontId="4" fillId="0" borderId="0" xfId="1" applyFont="1" applyBorder="1" applyAlignment="1">
      <alignment wrapText="1"/>
    </xf>
    <xf numFmtId="0" fontId="4" fillId="0" borderId="0" xfId="1" applyFont="1" applyBorder="1" applyAlignment="1"/>
    <xf numFmtId="0" fontId="4" fillId="2" borderId="3" xfId="1" applyFont="1" applyFill="1" applyBorder="1" applyAlignment="1"/>
    <xf numFmtId="0" fontId="4" fillId="2" borderId="0" xfId="1" applyFont="1" applyFill="1" applyBorder="1" applyAlignment="1">
      <alignment wrapText="1"/>
    </xf>
    <xf numFmtId="0" fontId="4" fillId="2" borderId="0" xfId="1" applyFont="1" applyFill="1" applyBorder="1" applyAlignment="1"/>
    <xf numFmtId="1" fontId="4" fillId="0" borderId="2" xfId="1" applyNumberFormat="1" applyFont="1" applyBorder="1" applyAlignment="1" applyProtection="1">
      <alignment horizontal="center" vertical="center"/>
      <protection locked="0"/>
    </xf>
    <xf numFmtId="1" fontId="4" fillId="0" borderId="7" xfId="1" applyNumberFormat="1" applyFont="1" applyBorder="1" applyAlignment="1" applyProtection="1">
      <alignment horizontal="center" vertical="center"/>
      <protection locked="0"/>
    </xf>
    <xf numFmtId="0" fontId="4" fillId="0" borderId="1" xfId="1" applyNumberFormat="1" applyFont="1" applyBorder="1" applyAlignment="1" applyProtection="1">
      <alignment horizontal="center" vertical="center"/>
      <protection locked="0"/>
    </xf>
    <xf numFmtId="0" fontId="4" fillId="0" borderId="18" xfId="1" applyNumberFormat="1" applyFont="1" applyBorder="1" applyAlignment="1" applyProtection="1">
      <alignment horizontal="center" vertical="center"/>
      <protection locked="0"/>
    </xf>
    <xf numFmtId="0" fontId="4" fillId="0" borderId="8" xfId="1" applyNumberFormat="1" applyFont="1" applyBorder="1" applyAlignment="1" applyProtection="1">
      <alignment horizontal="center" vertical="center"/>
      <protection locked="0"/>
    </xf>
    <xf numFmtId="0" fontId="4" fillId="0" borderId="19" xfId="1" applyNumberFormat="1" applyFont="1" applyBorder="1" applyAlignment="1" applyProtection="1">
      <alignment horizontal="center" vertical="center"/>
      <protection locked="0"/>
    </xf>
    <xf numFmtId="3" fontId="13" fillId="0" borderId="89" xfId="1" applyNumberFormat="1" applyFont="1" applyFill="1" applyBorder="1" applyAlignment="1" applyProtection="1">
      <alignment horizontal="center" vertical="center"/>
      <protection locked="0"/>
    </xf>
    <xf numFmtId="0" fontId="47" fillId="0" borderId="99" xfId="1" applyFont="1" applyFill="1" applyBorder="1" applyAlignment="1">
      <alignment horizontal="center" vertical="center"/>
    </xf>
    <xf numFmtId="0" fontId="47" fillId="0" borderId="107" xfId="1" applyFont="1" applyFill="1" applyBorder="1" applyAlignment="1">
      <alignment horizontal="center" vertical="center"/>
    </xf>
    <xf numFmtId="3" fontId="13" fillId="0" borderId="90" xfId="1" applyNumberFormat="1" applyFont="1" applyFill="1" applyBorder="1" applyAlignment="1" applyProtection="1">
      <alignment horizontal="center" vertical="center"/>
      <protection locked="0"/>
    </xf>
    <xf numFmtId="0" fontId="47" fillId="0" borderId="5" xfId="1" applyFont="1" applyFill="1" applyBorder="1" applyAlignment="1">
      <alignment horizontal="center" vertical="center"/>
    </xf>
    <xf numFmtId="0" fontId="47" fillId="0" borderId="108" xfId="1" applyFont="1" applyFill="1" applyBorder="1" applyAlignment="1">
      <alignment horizontal="center" vertical="center"/>
    </xf>
    <xf numFmtId="3" fontId="13" fillId="0" borderId="99" xfId="1" applyNumberFormat="1" applyFont="1" applyFill="1" applyBorder="1" applyAlignment="1" applyProtection="1">
      <alignment horizontal="center" vertical="center"/>
      <protection locked="0"/>
    </xf>
    <xf numFmtId="3" fontId="13" fillId="0" borderId="107" xfId="1" applyNumberFormat="1" applyFont="1" applyFill="1" applyBorder="1" applyAlignment="1" applyProtection="1">
      <alignment horizontal="center" vertical="center"/>
      <protection locked="0"/>
    </xf>
    <xf numFmtId="3" fontId="13" fillId="0" borderId="5" xfId="1" applyNumberFormat="1" applyFont="1" applyFill="1" applyBorder="1" applyAlignment="1" applyProtection="1">
      <alignment horizontal="center" vertical="center"/>
      <protection locked="0"/>
    </xf>
    <xf numFmtId="3" fontId="13" fillId="0" borderId="108" xfId="1" applyNumberFormat="1" applyFont="1" applyFill="1" applyBorder="1" applyAlignment="1" applyProtection="1">
      <alignment horizontal="center" vertical="center"/>
      <protection locked="0"/>
    </xf>
    <xf numFmtId="3" fontId="13" fillId="0" borderId="89" xfId="1" applyNumberFormat="1" applyFont="1" applyFill="1" applyBorder="1" applyAlignment="1">
      <alignment horizontal="center" vertical="center"/>
    </xf>
    <xf numFmtId="0" fontId="47" fillId="0" borderId="99" xfId="1" applyFont="1" applyFill="1" applyBorder="1" applyAlignment="1">
      <alignment vertical="center"/>
    </xf>
    <xf numFmtId="0" fontId="47" fillId="0" borderId="107" xfId="1" applyFont="1" applyFill="1" applyBorder="1" applyAlignment="1">
      <alignment vertical="center"/>
    </xf>
    <xf numFmtId="3" fontId="13" fillId="0" borderId="90" xfId="1" applyNumberFormat="1" applyFont="1" applyFill="1" applyBorder="1" applyAlignment="1">
      <alignment horizontal="center" vertical="center"/>
    </xf>
    <xf numFmtId="0" fontId="47" fillId="0" borderId="5" xfId="1" applyFont="1" applyFill="1" applyBorder="1" applyAlignment="1">
      <alignment vertical="center"/>
    </xf>
    <xf numFmtId="0" fontId="47" fillId="0" borderId="108" xfId="1" applyFont="1" applyFill="1" applyBorder="1" applyAlignment="1">
      <alignment vertical="center"/>
    </xf>
    <xf numFmtId="3" fontId="13" fillId="0" borderId="95" xfId="1" applyNumberFormat="1" applyFont="1" applyFill="1" applyBorder="1" applyAlignment="1">
      <alignment horizontal="center" vertical="center"/>
    </xf>
    <xf numFmtId="3" fontId="13" fillId="0" borderId="96" xfId="1" applyNumberFormat="1" applyFont="1" applyFill="1" applyBorder="1" applyAlignment="1">
      <alignment horizontal="center" vertical="center"/>
    </xf>
    <xf numFmtId="3" fontId="13" fillId="0" borderId="97" xfId="1" applyNumberFormat="1" applyFont="1" applyFill="1" applyBorder="1" applyAlignment="1">
      <alignment horizontal="center" vertical="center"/>
    </xf>
    <xf numFmtId="3" fontId="13" fillId="0" borderId="104" xfId="1" applyNumberFormat="1" applyFont="1" applyFill="1" applyBorder="1" applyAlignment="1">
      <alignment horizontal="center" vertical="center"/>
    </xf>
    <xf numFmtId="3" fontId="13" fillId="0" borderId="105" xfId="1" applyNumberFormat="1" applyFont="1" applyFill="1" applyBorder="1" applyAlignment="1">
      <alignment horizontal="center" vertical="center"/>
    </xf>
    <xf numFmtId="3" fontId="13" fillId="0" borderId="95" xfId="1" applyNumberFormat="1" applyFont="1" applyFill="1" applyBorder="1" applyAlignment="1" applyProtection="1">
      <alignment horizontal="center" vertical="center"/>
      <protection locked="0"/>
    </xf>
    <xf numFmtId="3" fontId="13" fillId="0" borderId="96" xfId="1" applyNumberFormat="1" applyFont="1" applyFill="1" applyBorder="1" applyAlignment="1" applyProtection="1">
      <alignment horizontal="center" vertical="center"/>
      <protection locked="0"/>
    </xf>
    <xf numFmtId="3" fontId="13" fillId="0" borderId="97" xfId="1" applyNumberFormat="1" applyFont="1" applyFill="1" applyBorder="1" applyAlignment="1" applyProtection="1">
      <alignment horizontal="center" vertical="center"/>
      <protection locked="0"/>
    </xf>
    <xf numFmtId="3" fontId="13" fillId="0" borderId="89" xfId="1" applyNumberFormat="1" applyFont="1" applyFill="1" applyBorder="1" applyAlignment="1">
      <alignment horizontal="distributed" vertical="center" wrapText="1"/>
    </xf>
    <xf numFmtId="0" fontId="47" fillId="0" borderId="99" xfId="1" applyFont="1" applyFill="1" applyBorder="1" applyAlignment="1">
      <alignment horizontal="distributed" vertical="center" wrapText="1"/>
    </xf>
    <xf numFmtId="0" fontId="47" fillId="0" borderId="107" xfId="1" applyFont="1" applyFill="1" applyBorder="1" applyAlignment="1">
      <alignment horizontal="distributed" vertical="center" wrapText="1"/>
    </xf>
    <xf numFmtId="3" fontId="13" fillId="0" borderId="91" xfId="1" applyNumberFormat="1" applyFont="1" applyFill="1" applyBorder="1" applyAlignment="1">
      <alignment horizontal="center" vertical="center" wrapText="1"/>
    </xf>
    <xf numFmtId="0" fontId="47" fillId="0" borderId="100" xfId="1" applyFont="1" applyFill="1" applyBorder="1" applyAlignment="1">
      <alignment horizontal="center" vertical="center" wrapText="1"/>
    </xf>
    <xf numFmtId="0" fontId="47" fillId="0" borderId="109" xfId="1" applyFont="1" applyFill="1" applyBorder="1" applyAlignment="1">
      <alignment horizontal="center" vertical="center" wrapText="1"/>
    </xf>
    <xf numFmtId="3" fontId="13" fillId="0" borderId="92" xfId="1" applyNumberFormat="1" applyFont="1" applyFill="1" applyBorder="1" applyAlignment="1">
      <alignment horizontal="center" vertical="center" wrapText="1"/>
    </xf>
    <xf numFmtId="3" fontId="13" fillId="0" borderId="101" xfId="1" applyNumberFormat="1" applyFont="1" applyFill="1" applyBorder="1" applyAlignment="1">
      <alignment horizontal="center" vertical="center" wrapText="1"/>
    </xf>
    <xf numFmtId="3" fontId="13" fillId="0" borderId="102" xfId="1" applyNumberFormat="1" applyFont="1" applyFill="1" applyBorder="1" applyAlignment="1">
      <alignment horizontal="center" vertical="center" wrapText="1"/>
    </xf>
    <xf numFmtId="3" fontId="13" fillId="0" borderId="93" xfId="1" applyNumberFormat="1" applyFont="1" applyFill="1" applyBorder="1" applyAlignment="1">
      <alignment horizontal="center" vertical="center" wrapText="1"/>
    </xf>
    <xf numFmtId="3" fontId="13" fillId="0" borderId="94" xfId="1" applyNumberFormat="1" applyFont="1" applyFill="1" applyBorder="1" applyAlignment="1">
      <alignment horizontal="center" vertical="center" wrapText="1"/>
    </xf>
    <xf numFmtId="3" fontId="13" fillId="0" borderId="88" xfId="1" applyNumberFormat="1" applyFont="1" applyFill="1" applyBorder="1" applyAlignment="1">
      <alignment horizontal="center" vertical="center" wrapText="1"/>
    </xf>
    <xf numFmtId="3" fontId="13" fillId="0" borderId="103" xfId="1" applyNumberFormat="1" applyFont="1" applyFill="1" applyBorder="1" applyAlignment="1">
      <alignment horizontal="center" vertical="center" wrapText="1"/>
    </xf>
    <xf numFmtId="3" fontId="13" fillId="0" borderId="93" xfId="1" applyNumberFormat="1" applyFont="1" applyFill="1" applyBorder="1" applyAlignment="1">
      <alignment horizontal="center" vertical="center" shrinkToFit="1"/>
    </xf>
    <xf numFmtId="0" fontId="47" fillId="0" borderId="0" xfId="1" applyFont="1" applyFill="1" applyAlignment="1">
      <alignment horizontal="center" vertical="center" shrinkToFit="1"/>
    </xf>
    <xf numFmtId="0" fontId="47" fillId="0" borderId="88" xfId="1" applyFont="1" applyFill="1" applyBorder="1" applyAlignment="1">
      <alignment horizontal="center" vertical="center" shrinkToFit="1"/>
    </xf>
    <xf numFmtId="3" fontId="13" fillId="0" borderId="92" xfId="1" applyNumberFormat="1" applyFont="1" applyFill="1" applyBorder="1" applyAlignment="1">
      <alignment horizontal="center" vertical="center"/>
    </xf>
    <xf numFmtId="0" fontId="47" fillId="0" borderId="93" xfId="1" applyFont="1" applyFill="1" applyBorder="1" applyAlignment="1">
      <alignment horizontal="center" vertical="center"/>
    </xf>
    <xf numFmtId="0" fontId="47" fillId="0" borderId="102" xfId="1" applyFont="1" applyFill="1" applyBorder="1" applyAlignment="1">
      <alignment horizontal="center" vertical="center"/>
    </xf>
    <xf numFmtId="0" fontId="47" fillId="0" borderId="88" xfId="1" applyFont="1" applyFill="1" applyBorder="1" applyAlignment="1">
      <alignment horizontal="center" vertical="center"/>
    </xf>
    <xf numFmtId="3" fontId="49" fillId="0" borderId="130" xfId="1" applyNumberFormat="1" applyFont="1" applyFill="1" applyBorder="1" applyAlignment="1" applyProtection="1">
      <alignment horizontal="center" vertical="center"/>
      <protection locked="0"/>
    </xf>
    <xf numFmtId="3" fontId="49" fillId="0" borderId="99" xfId="1" applyNumberFormat="1" applyFont="1" applyFill="1" applyBorder="1" applyAlignment="1" applyProtection="1">
      <alignment horizontal="center" vertical="center"/>
      <protection locked="0"/>
    </xf>
    <xf numFmtId="3" fontId="49" fillId="0" borderId="154" xfId="1" applyNumberFormat="1" applyFont="1" applyFill="1" applyBorder="1" applyAlignment="1" applyProtection="1">
      <alignment horizontal="center" vertical="center"/>
      <protection locked="0"/>
    </xf>
    <xf numFmtId="3" fontId="49" fillId="3" borderId="2" xfId="1" applyNumberFormat="1" applyFont="1" applyFill="1" applyBorder="1" applyAlignment="1" applyProtection="1">
      <alignment horizontal="center" vertical="center"/>
      <protection locked="0"/>
    </xf>
    <xf numFmtId="3" fontId="49" fillId="3" borderId="5" xfId="1" applyNumberFormat="1" applyFont="1" applyFill="1" applyBorder="1" applyAlignment="1" applyProtection="1">
      <alignment horizontal="center" vertical="center"/>
      <protection locked="0"/>
    </xf>
    <xf numFmtId="3" fontId="49" fillId="3" borderId="7" xfId="1" applyNumberFormat="1" applyFont="1" applyFill="1" applyBorder="1" applyAlignment="1" applyProtection="1">
      <alignment horizontal="center" vertical="center"/>
      <protection locked="0"/>
    </xf>
    <xf numFmtId="3" fontId="49" fillId="3" borderId="130" xfId="1" applyNumberFormat="1" applyFont="1" applyFill="1" applyBorder="1" applyAlignment="1" applyProtection="1">
      <alignment horizontal="center" vertical="center"/>
      <protection locked="0"/>
    </xf>
    <xf numFmtId="3" fontId="49" fillId="3" borderId="99" xfId="1" applyNumberFormat="1" applyFont="1" applyFill="1" applyBorder="1" applyAlignment="1" applyProtection="1">
      <alignment horizontal="center" vertical="center"/>
      <protection locked="0"/>
    </xf>
    <xf numFmtId="3" fontId="49" fillId="3" borderId="154" xfId="1" applyNumberFormat="1" applyFont="1" applyFill="1" applyBorder="1" applyAlignment="1" applyProtection="1">
      <alignment horizontal="center" vertical="center"/>
      <protection locked="0"/>
    </xf>
    <xf numFmtId="3" fontId="49" fillId="0" borderId="130" xfId="1" applyNumberFormat="1" applyFont="1" applyFill="1" applyBorder="1" applyAlignment="1">
      <alignment horizontal="center" vertical="center"/>
    </xf>
    <xf numFmtId="3" fontId="49" fillId="0" borderId="99" xfId="1" applyNumberFormat="1" applyFont="1" applyFill="1" applyBorder="1" applyAlignment="1">
      <alignment horizontal="center" vertical="center"/>
    </xf>
    <xf numFmtId="3" fontId="49" fillId="0" borderId="154" xfId="1" applyNumberFormat="1" applyFont="1" applyFill="1" applyBorder="1" applyAlignment="1">
      <alignment horizontal="center" vertical="center"/>
    </xf>
    <xf numFmtId="3" fontId="49" fillId="3" borderId="2" xfId="1" applyNumberFormat="1" applyFont="1" applyFill="1" applyBorder="1" applyAlignment="1">
      <alignment horizontal="center" vertical="center"/>
    </xf>
    <xf numFmtId="3" fontId="49" fillId="3" borderId="5" xfId="1" applyNumberFormat="1" applyFont="1" applyFill="1" applyBorder="1" applyAlignment="1">
      <alignment horizontal="center" vertical="center"/>
    </xf>
    <xf numFmtId="3" fontId="49" fillId="3" borderId="7" xfId="1" applyNumberFormat="1" applyFont="1" applyFill="1" applyBorder="1" applyAlignment="1">
      <alignment horizontal="center" vertical="center"/>
    </xf>
    <xf numFmtId="3" fontId="49" fillId="3" borderId="130" xfId="1" applyNumberFormat="1" applyFont="1" applyFill="1" applyBorder="1" applyAlignment="1">
      <alignment horizontal="center" vertical="center"/>
    </xf>
    <xf numFmtId="3" fontId="49" fillId="3" borderId="99" xfId="1" applyNumberFormat="1" applyFont="1" applyFill="1" applyBorder="1" applyAlignment="1">
      <alignment horizontal="center" vertical="center"/>
    </xf>
    <xf numFmtId="3" fontId="49" fillId="3" borderId="154" xfId="1" applyNumberFormat="1" applyFont="1" applyFill="1" applyBorder="1" applyAlignment="1">
      <alignment horizontal="center" vertical="center"/>
    </xf>
    <xf numFmtId="3" fontId="49" fillId="0" borderId="95" xfId="1" applyNumberFormat="1" applyFont="1" applyFill="1" applyBorder="1" applyAlignment="1">
      <alignment horizontal="center" vertical="center"/>
    </xf>
    <xf numFmtId="3" fontId="49" fillId="0" borderId="96" xfId="1" applyNumberFormat="1" applyFont="1" applyFill="1" applyBorder="1" applyAlignment="1">
      <alignment horizontal="center" vertical="center"/>
    </xf>
    <xf numFmtId="3" fontId="49" fillId="0" borderId="97" xfId="1" applyNumberFormat="1" applyFont="1" applyFill="1" applyBorder="1" applyAlignment="1">
      <alignment horizontal="center" vertical="center"/>
    </xf>
    <xf numFmtId="3" fontId="49" fillId="0" borderId="95" xfId="1" applyNumberFormat="1" applyFont="1" applyFill="1" applyBorder="1" applyAlignment="1" applyProtection="1">
      <alignment horizontal="center" vertical="center"/>
      <protection locked="0"/>
    </xf>
    <xf numFmtId="3" fontId="49" fillId="0" borderId="96" xfId="1" applyNumberFormat="1" applyFont="1" applyFill="1" applyBorder="1" applyAlignment="1" applyProtection="1">
      <alignment horizontal="center" vertical="center"/>
      <protection locked="0"/>
    </xf>
    <xf numFmtId="3" fontId="49" fillId="0" borderId="97" xfId="1" applyNumberFormat="1" applyFont="1" applyFill="1" applyBorder="1" applyAlignment="1" applyProtection="1">
      <alignment horizontal="center" vertical="center"/>
      <protection locked="0"/>
    </xf>
    <xf numFmtId="3" fontId="49" fillId="0" borderId="89" xfId="1" applyNumberFormat="1" applyFont="1" applyFill="1" applyBorder="1" applyAlignment="1">
      <alignment horizontal="center" vertical="center" wrapText="1"/>
    </xf>
    <xf numFmtId="3" fontId="49" fillId="0" borderId="99" xfId="1" applyNumberFormat="1" applyFont="1" applyFill="1" applyBorder="1" applyAlignment="1">
      <alignment horizontal="center" vertical="center" wrapText="1"/>
    </xf>
    <xf numFmtId="3" fontId="49" fillId="0" borderId="107" xfId="1" applyNumberFormat="1" applyFont="1" applyFill="1" applyBorder="1" applyAlignment="1">
      <alignment horizontal="center" vertical="center" wrapText="1"/>
    </xf>
    <xf numFmtId="3" fontId="49" fillId="0" borderId="91" xfId="1" applyNumberFormat="1" applyFont="1" applyFill="1" applyBorder="1" applyAlignment="1">
      <alignment horizontal="center" vertical="center" wrapText="1"/>
    </xf>
    <xf numFmtId="3" fontId="49" fillId="0" borderId="100" xfId="1" applyNumberFormat="1" applyFont="1" applyFill="1" applyBorder="1" applyAlignment="1">
      <alignment horizontal="center" vertical="center" wrapText="1"/>
    </xf>
    <xf numFmtId="3" fontId="49" fillId="0" borderId="109" xfId="1" applyNumberFormat="1" applyFont="1" applyFill="1" applyBorder="1" applyAlignment="1">
      <alignment horizontal="center" vertical="center" wrapText="1"/>
    </xf>
    <xf numFmtId="3" fontId="51" fillId="3" borderId="130" xfId="1" applyNumberFormat="1" applyFont="1" applyFill="1" applyBorder="1" applyAlignment="1">
      <alignment horizontal="center" vertical="center"/>
    </xf>
    <xf numFmtId="3" fontId="51" fillId="3" borderId="99" xfId="1" applyNumberFormat="1" applyFont="1" applyFill="1" applyBorder="1" applyAlignment="1">
      <alignment horizontal="center" vertical="center"/>
    </xf>
    <xf numFmtId="3" fontId="51" fillId="3" borderId="154" xfId="1" applyNumberFormat="1" applyFont="1" applyFill="1" applyBorder="1" applyAlignment="1">
      <alignment horizontal="center" vertical="center"/>
    </xf>
    <xf numFmtId="3" fontId="51" fillId="3" borderId="2" xfId="1" applyNumberFormat="1" applyFont="1" applyFill="1" applyBorder="1" applyAlignment="1">
      <alignment horizontal="center" vertical="center"/>
    </xf>
    <xf numFmtId="3" fontId="51" fillId="3" borderId="5" xfId="1" applyNumberFormat="1" applyFont="1" applyFill="1" applyBorder="1" applyAlignment="1">
      <alignment horizontal="center" vertical="center"/>
    </xf>
    <xf numFmtId="3" fontId="51" fillId="3" borderId="7" xfId="1" applyNumberFormat="1" applyFont="1" applyFill="1" applyBorder="1" applyAlignment="1">
      <alignment horizontal="center" vertical="center"/>
    </xf>
    <xf numFmtId="189" fontId="51" fillId="3" borderId="130" xfId="1" applyNumberFormat="1" applyFont="1" applyFill="1" applyBorder="1" applyAlignment="1">
      <alignment horizontal="center" vertical="center"/>
    </xf>
    <xf numFmtId="189" fontId="51" fillId="3" borderId="99" xfId="1" applyNumberFormat="1" applyFont="1" applyFill="1" applyBorder="1" applyAlignment="1">
      <alignment horizontal="center" vertical="center"/>
    </xf>
    <xf numFmtId="189" fontId="51" fillId="3" borderId="154" xfId="1" applyNumberFormat="1" applyFont="1" applyFill="1" applyBorder="1" applyAlignment="1">
      <alignment horizontal="center" vertical="center"/>
    </xf>
    <xf numFmtId="189" fontId="51" fillId="3" borderId="2" xfId="1" applyNumberFormat="1" applyFont="1" applyFill="1" applyBorder="1" applyAlignment="1">
      <alignment horizontal="center" vertical="center"/>
    </xf>
    <xf numFmtId="189" fontId="51" fillId="3" borderId="5" xfId="1" applyNumberFormat="1" applyFont="1" applyFill="1" applyBorder="1" applyAlignment="1">
      <alignment horizontal="center" vertical="center"/>
    </xf>
    <xf numFmtId="189" fontId="51" fillId="3" borderId="7" xfId="1" applyNumberFormat="1" applyFont="1" applyFill="1" applyBorder="1" applyAlignment="1">
      <alignment horizontal="center" vertical="center"/>
    </xf>
    <xf numFmtId="3" fontId="51" fillId="3" borderId="130" xfId="1" applyNumberFormat="1" applyFont="1" applyFill="1" applyBorder="1" applyAlignment="1" applyProtection="1">
      <alignment horizontal="center" vertical="center"/>
      <protection locked="0"/>
    </xf>
    <xf numFmtId="3" fontId="51" fillId="3" borderId="99" xfId="1" applyNumberFormat="1" applyFont="1" applyFill="1" applyBorder="1" applyAlignment="1" applyProtection="1">
      <alignment horizontal="center" vertical="center"/>
      <protection locked="0"/>
    </xf>
    <xf numFmtId="3" fontId="51" fillId="3" borderId="154" xfId="1" applyNumberFormat="1" applyFont="1" applyFill="1" applyBorder="1" applyAlignment="1" applyProtection="1">
      <alignment horizontal="center" vertical="center"/>
      <protection locked="0"/>
    </xf>
    <xf numFmtId="3" fontId="51" fillId="3" borderId="2" xfId="1" applyNumberFormat="1" applyFont="1" applyFill="1" applyBorder="1" applyAlignment="1" applyProtection="1">
      <alignment horizontal="center" vertical="center"/>
      <protection locked="0"/>
    </xf>
    <xf numFmtId="3" fontId="51" fillId="3" borderId="5" xfId="1" applyNumberFormat="1" applyFont="1" applyFill="1" applyBorder="1" applyAlignment="1" applyProtection="1">
      <alignment horizontal="center" vertical="center"/>
      <protection locked="0"/>
    </xf>
    <xf numFmtId="3" fontId="51" fillId="3" borderId="7" xfId="1" applyNumberFormat="1" applyFont="1" applyFill="1" applyBorder="1" applyAlignment="1" applyProtection="1">
      <alignment horizontal="center" vertical="center"/>
      <protection locked="0"/>
    </xf>
    <xf numFmtId="189" fontId="51" fillId="3" borderId="130" xfId="1" applyNumberFormat="1" applyFont="1" applyFill="1" applyBorder="1" applyAlignment="1" applyProtection="1">
      <alignment horizontal="center" vertical="center"/>
      <protection locked="0"/>
    </xf>
    <xf numFmtId="189" fontId="51" fillId="3" borderId="99" xfId="1" applyNumberFormat="1" applyFont="1" applyFill="1" applyBorder="1" applyAlignment="1" applyProtection="1">
      <alignment horizontal="center" vertical="center"/>
      <protection locked="0"/>
    </xf>
    <xf numFmtId="189" fontId="51" fillId="3" borderId="154" xfId="1" applyNumberFormat="1" applyFont="1" applyFill="1" applyBorder="1" applyAlignment="1" applyProtection="1">
      <alignment horizontal="center" vertical="center"/>
      <protection locked="0"/>
    </xf>
    <xf numFmtId="189" fontId="51" fillId="3" borderId="2" xfId="1" applyNumberFormat="1" applyFont="1" applyFill="1" applyBorder="1" applyAlignment="1" applyProtection="1">
      <alignment horizontal="center" vertical="center"/>
      <protection locked="0"/>
    </xf>
    <xf numFmtId="189" fontId="51" fillId="3" borderId="5" xfId="1" applyNumberFormat="1" applyFont="1" applyFill="1" applyBorder="1" applyAlignment="1" applyProtection="1">
      <alignment horizontal="center" vertical="center"/>
      <protection locked="0"/>
    </xf>
    <xf numFmtId="189" fontId="51" fillId="3" borderId="7" xfId="1" applyNumberFormat="1" applyFont="1" applyFill="1" applyBorder="1" applyAlignment="1" applyProtection="1">
      <alignment horizontal="center" vertical="center"/>
      <protection locked="0"/>
    </xf>
    <xf numFmtId="3" fontId="49" fillId="0" borderId="122" xfId="1" applyNumberFormat="1" applyFont="1" applyFill="1" applyBorder="1" applyAlignment="1">
      <alignment horizontal="center" vertical="center"/>
    </xf>
    <xf numFmtId="3" fontId="49" fillId="0" borderId="126" xfId="1" applyNumberFormat="1" applyFont="1" applyFill="1" applyBorder="1" applyAlignment="1">
      <alignment horizontal="center" vertical="center"/>
    </xf>
    <xf numFmtId="3" fontId="49" fillId="0" borderId="191" xfId="1" applyNumberFormat="1" applyFont="1" applyFill="1" applyBorder="1" applyAlignment="1">
      <alignment horizontal="center" vertical="center"/>
    </xf>
    <xf numFmtId="0" fontId="51" fillId="3" borderId="130" xfId="1" applyFont="1" applyFill="1" applyBorder="1" applyAlignment="1">
      <alignment horizontal="center" vertical="center"/>
    </xf>
    <xf numFmtId="0" fontId="51" fillId="3" borderId="99" xfId="1" applyFont="1" applyFill="1" applyBorder="1" applyAlignment="1">
      <alignment horizontal="center" vertical="center"/>
    </xf>
    <xf numFmtId="0" fontId="51" fillId="3" borderId="154" xfId="1" applyFont="1" applyFill="1" applyBorder="1" applyAlignment="1">
      <alignment horizontal="center" vertical="center"/>
    </xf>
    <xf numFmtId="0" fontId="51" fillId="3" borderId="2" xfId="1" applyFont="1" applyFill="1" applyBorder="1" applyAlignment="1">
      <alignment horizontal="center" vertical="center"/>
    </xf>
    <xf numFmtId="0" fontId="51" fillId="3" borderId="5" xfId="1" applyFont="1" applyFill="1" applyBorder="1" applyAlignment="1">
      <alignment horizontal="center" vertical="center"/>
    </xf>
    <xf numFmtId="0" fontId="51" fillId="3" borderId="7" xfId="1" applyFont="1" applyFill="1" applyBorder="1" applyAlignment="1">
      <alignment horizontal="center" vertical="center"/>
    </xf>
    <xf numFmtId="3" fontId="49" fillId="0" borderId="92" xfId="1" applyNumberFormat="1" applyFont="1" applyFill="1" applyBorder="1" applyAlignment="1">
      <alignment horizontal="center" vertical="center"/>
    </xf>
    <xf numFmtId="3" fontId="49" fillId="0" borderId="93" xfId="1" applyNumberFormat="1" applyFont="1" applyFill="1" applyBorder="1" applyAlignment="1">
      <alignment horizontal="center" vertical="center"/>
    </xf>
    <xf numFmtId="3" fontId="49" fillId="0" borderId="94" xfId="1" applyNumberFormat="1" applyFont="1" applyFill="1" applyBorder="1" applyAlignment="1">
      <alignment horizontal="center" vertical="center"/>
    </xf>
  </cellXfs>
  <cellStyles count="10">
    <cellStyle name="パーセント 2" xfId="5" xr:uid="{00000000-0005-0000-0000-000000000000}"/>
    <cellStyle name="桁区切り 2" xfId="2" xr:uid="{00000000-0005-0000-0000-000001000000}"/>
    <cellStyle name="桁区切り 3" xfId="6" xr:uid="{00000000-0005-0000-0000-000002000000}"/>
    <cellStyle name="桁区切り 4" xfId="7" xr:uid="{00000000-0005-0000-0000-000003000000}"/>
    <cellStyle name="標準" xfId="0" builtinId="0"/>
    <cellStyle name="標準 2" xfId="1" xr:uid="{00000000-0005-0000-0000-000005000000}"/>
    <cellStyle name="標準 3" xfId="4" xr:uid="{00000000-0005-0000-0000-000006000000}"/>
    <cellStyle name="標準_⑰国保老健（Ｂ表から）" xfId="3" xr:uid="{00000000-0005-0000-0000-000007000000}"/>
    <cellStyle name="標準_Sheet1" xfId="8" xr:uid="{00000000-0005-0000-0000-000008000000}"/>
    <cellStyle name="標準_Sheet2" xfId="9"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44</xdr:row>
      <xdr:rowOff>123825</xdr:rowOff>
    </xdr:from>
    <xdr:to>
      <xdr:col>0</xdr:col>
      <xdr:colOff>123825</xdr:colOff>
      <xdr:row>45</xdr:row>
      <xdr:rowOff>104775</xdr:rowOff>
    </xdr:to>
    <xdr:sp macro="" textlink="">
      <xdr:nvSpPr>
        <xdr:cNvPr id="2" name="テキスト 1">
          <a:extLst>
            <a:ext uri="{FF2B5EF4-FFF2-40B4-BE49-F238E27FC236}">
              <a16:creationId xmlns:a16="http://schemas.microsoft.com/office/drawing/2014/main" id="{434F551C-D51F-41D8-AF3D-D8F5B7E20C4D}"/>
            </a:ext>
          </a:extLst>
        </xdr:cNvPr>
        <xdr:cNvSpPr txBox="1">
          <a:spLocks noChangeArrowheads="1"/>
        </xdr:cNvSpPr>
      </xdr:nvSpPr>
      <xdr:spPr bwMode="auto">
        <a:xfrm>
          <a:off x="47625" y="93059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45</xdr:row>
      <xdr:rowOff>123825</xdr:rowOff>
    </xdr:from>
    <xdr:to>
      <xdr:col>0</xdr:col>
      <xdr:colOff>123825</xdr:colOff>
      <xdr:row>47</xdr:row>
      <xdr:rowOff>28575</xdr:rowOff>
    </xdr:to>
    <xdr:sp macro="" textlink="">
      <xdr:nvSpPr>
        <xdr:cNvPr id="2" name="テキスト 1">
          <a:extLst>
            <a:ext uri="{FF2B5EF4-FFF2-40B4-BE49-F238E27FC236}">
              <a16:creationId xmlns:a16="http://schemas.microsoft.com/office/drawing/2014/main" id="{895D58BF-8C2D-4480-9D69-92F2390A800B}"/>
            </a:ext>
          </a:extLst>
        </xdr:cNvPr>
        <xdr:cNvSpPr txBox="1">
          <a:spLocks noChangeArrowheads="1"/>
        </xdr:cNvSpPr>
      </xdr:nvSpPr>
      <xdr:spPr bwMode="auto">
        <a:xfrm>
          <a:off x="47625" y="687705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142875</xdr:colOff>
      <xdr:row>1</xdr:row>
      <xdr:rowOff>28575</xdr:rowOff>
    </xdr:to>
    <xdr:sp macro="" textlink="">
      <xdr:nvSpPr>
        <xdr:cNvPr id="2" name="テキスト 1">
          <a:extLst>
            <a:ext uri="{FF2B5EF4-FFF2-40B4-BE49-F238E27FC236}">
              <a16:creationId xmlns:a16="http://schemas.microsoft.com/office/drawing/2014/main" id="{1EAB5407-E52D-4C4A-A8E3-4323FF990DCA}"/>
            </a:ext>
          </a:extLst>
        </xdr:cNvPr>
        <xdr:cNvSpPr txBox="1">
          <a:spLocks noChangeArrowheads="1"/>
        </xdr:cNvSpPr>
      </xdr:nvSpPr>
      <xdr:spPr bwMode="auto">
        <a:xfrm>
          <a:off x="47625" y="0"/>
          <a:ext cx="95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47625</xdr:colOff>
      <xdr:row>47</xdr:row>
      <xdr:rowOff>123825</xdr:rowOff>
    </xdr:from>
    <xdr:to>
      <xdr:col>0</xdr:col>
      <xdr:colOff>142875</xdr:colOff>
      <xdr:row>49</xdr:row>
      <xdr:rowOff>95250</xdr:rowOff>
    </xdr:to>
    <xdr:sp macro="" textlink="">
      <xdr:nvSpPr>
        <xdr:cNvPr id="3" name="テキスト 1">
          <a:extLst>
            <a:ext uri="{FF2B5EF4-FFF2-40B4-BE49-F238E27FC236}">
              <a16:creationId xmlns:a16="http://schemas.microsoft.com/office/drawing/2014/main" id="{8AA9D679-27AF-445F-B456-8F0F89ADC463}"/>
            </a:ext>
          </a:extLst>
        </xdr:cNvPr>
        <xdr:cNvSpPr txBox="1">
          <a:spLocks noChangeArrowheads="1"/>
        </xdr:cNvSpPr>
      </xdr:nvSpPr>
      <xdr:spPr bwMode="auto">
        <a:xfrm>
          <a:off x="47625" y="7467600"/>
          <a:ext cx="952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47625</xdr:colOff>
      <xdr:row>47</xdr:row>
      <xdr:rowOff>123825</xdr:rowOff>
    </xdr:from>
    <xdr:to>
      <xdr:col>0</xdr:col>
      <xdr:colOff>142875</xdr:colOff>
      <xdr:row>49</xdr:row>
      <xdr:rowOff>95250</xdr:rowOff>
    </xdr:to>
    <xdr:sp macro="" textlink="">
      <xdr:nvSpPr>
        <xdr:cNvPr id="4" name="テキスト 1">
          <a:extLst>
            <a:ext uri="{FF2B5EF4-FFF2-40B4-BE49-F238E27FC236}">
              <a16:creationId xmlns:a16="http://schemas.microsoft.com/office/drawing/2014/main" id="{11F4D58B-F73D-4F3E-A24F-CB79B29F200D}"/>
            </a:ext>
          </a:extLst>
        </xdr:cNvPr>
        <xdr:cNvSpPr txBox="1">
          <a:spLocks noChangeArrowheads="1"/>
        </xdr:cNvSpPr>
      </xdr:nvSpPr>
      <xdr:spPr bwMode="auto">
        <a:xfrm>
          <a:off x="47625" y="7467600"/>
          <a:ext cx="952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47625</xdr:colOff>
      <xdr:row>47</xdr:row>
      <xdr:rowOff>123825</xdr:rowOff>
    </xdr:from>
    <xdr:to>
      <xdr:col>0</xdr:col>
      <xdr:colOff>142875</xdr:colOff>
      <xdr:row>49</xdr:row>
      <xdr:rowOff>95250</xdr:rowOff>
    </xdr:to>
    <xdr:sp macro="" textlink="">
      <xdr:nvSpPr>
        <xdr:cNvPr id="5" name="テキスト 1">
          <a:extLst>
            <a:ext uri="{FF2B5EF4-FFF2-40B4-BE49-F238E27FC236}">
              <a16:creationId xmlns:a16="http://schemas.microsoft.com/office/drawing/2014/main" id="{10277CAC-E541-4967-9650-877E54177EA4}"/>
            </a:ext>
          </a:extLst>
        </xdr:cNvPr>
        <xdr:cNvSpPr txBox="1">
          <a:spLocks noChangeArrowheads="1"/>
        </xdr:cNvSpPr>
      </xdr:nvSpPr>
      <xdr:spPr bwMode="auto">
        <a:xfrm>
          <a:off x="47625" y="7467600"/>
          <a:ext cx="952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45</xdr:row>
      <xdr:rowOff>123825</xdr:rowOff>
    </xdr:from>
    <xdr:to>
      <xdr:col>0</xdr:col>
      <xdr:colOff>123825</xdr:colOff>
      <xdr:row>47</xdr:row>
      <xdr:rowOff>28575</xdr:rowOff>
    </xdr:to>
    <xdr:sp macro="" textlink="">
      <xdr:nvSpPr>
        <xdr:cNvPr id="2" name="テキスト 1">
          <a:extLst>
            <a:ext uri="{FF2B5EF4-FFF2-40B4-BE49-F238E27FC236}">
              <a16:creationId xmlns:a16="http://schemas.microsoft.com/office/drawing/2014/main" id="{FEF6893D-7F78-46F2-A3A4-1623241D42C8}"/>
            </a:ext>
          </a:extLst>
        </xdr:cNvPr>
        <xdr:cNvSpPr txBox="1">
          <a:spLocks noChangeArrowheads="1"/>
        </xdr:cNvSpPr>
      </xdr:nvSpPr>
      <xdr:spPr bwMode="auto">
        <a:xfrm>
          <a:off x="47625" y="69627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376;&#22577;/D/&#20418;&#20849;&#36890;&#65297;&#12496;&#12483;&#12463;&#12450;&#12483;&#12503;111107/&#20418;&#20849;&#36890;&#65297;/&#20853;&#24235;&#12398;&#22269;&#20445;&#12539;&#32769;&#20581;/&#20853;&#24235;&#12398;&#22269;&#20445;&#12539;&#32769;&#20581;&#65288;&#24179;&#25104;&#65299;&#65296;&#24180;&#24230;&#65289;/01&#32113;&#35336;&#34920;/01&#32113;&#35336;&#34920;/&#12295;30%20&#31532;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104080-005&#35506;&#20184;/10%20&#12381;&#12398;&#20182;/00%20&#20853;&#24235;&#12398;&#22269;&#20445;&#12539;&#32769;&#20581;&#65288;H20&#24180;&#24230;&#29256;&#12363;&#12425;%20&#20853;&#24235;&#12398;&#21307;&#30274;&#20445;&#38522;&#65289;/13&#12288;&#20853;&#24235;&#12398;&#21307;&#30274;&#20445;&#38522;R1&#24180;&#24230;&#29256;(R2&#24180;&#24230;&#20316;&#25104;&#65289;/02%20&#22269;&#27665;&#20581;&#24247;&#20445;&#38522;&#29677;/R1&#32113;&#35336;&#34920;&#65288;&#31532;&#65297;&#65374;&#65297;&#65301;&#3492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376;&#22577;/D/&#20418;&#20849;&#36890;&#65297;&#12496;&#12483;&#12463;&#12450;&#12483;&#12503;111107/&#20418;&#20849;&#36890;&#65297;/&#20853;&#24235;&#12398;&#22269;&#20445;&#12539;&#32769;&#20581;/&#20853;&#24235;&#12398;&#22269;&#20445;&#12539;&#32769;&#20581;&#65288;&#20196;&#21644;&#20803;&#24180;&#24230;&#65289;/01&#32113;&#35336;&#34920;/01&#32113;&#35336;&#34920;/&#12295;R1%20&#31532;2&#34920;&#12539;&#31532;4&#349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３表３０"/>
      <sheetName val="第３表２９"/>
      <sheetName val="第３表２８"/>
      <sheetName val="第３表２７"/>
      <sheetName val="第３表２６"/>
      <sheetName val="第３表25"/>
      <sheetName val="第３表２４"/>
      <sheetName val="第３表23 "/>
      <sheetName val="第３表22"/>
      <sheetName val="第３表21"/>
      <sheetName val="第３表20"/>
      <sheetName val="第３表⑲"/>
      <sheetName val="第３表 ⑱"/>
      <sheetName val="第３表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表"/>
      <sheetName val="第2表"/>
      <sheetName val="第3表"/>
      <sheetName val="第4表1"/>
      <sheetName val="第4表2"/>
      <sheetName val="第5表1"/>
      <sheetName val="第5表2"/>
      <sheetName val="第7表"/>
      <sheetName val="第13表"/>
      <sheetName val="第14-1表"/>
      <sheetName val="別記"/>
      <sheetName val="第14-1表（注）"/>
      <sheetName val="第14-2表(医療)"/>
      <sheetName val="第14-2表（後期）"/>
      <sheetName val="第14-2表(介護)"/>
      <sheetName val="第15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表"/>
      <sheetName val="4表1"/>
      <sheetName val="基礎データ"/>
      <sheetName val="一人あたり基金保有"/>
    </sheetNames>
    <sheetDataSet>
      <sheetData sheetId="0">
        <row r="5">
          <cell r="B5" t="str">
            <v>平成２７年度</v>
          </cell>
        </row>
      </sheetData>
      <sheetData sheetId="1"/>
      <sheetData sheetId="2">
        <row r="55">
          <cell r="U55">
            <v>57474025</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DC71-B038-425C-A563-CBDDF03363A2}">
  <sheetPr codeName="Sheet1"/>
  <dimension ref="A1:AI164"/>
  <sheetViews>
    <sheetView tabSelected="1" view="pageBreakPreview" zoomScale="115" zoomScaleNormal="100" zoomScaleSheetLayoutView="115" workbookViewId="0"/>
  </sheetViews>
  <sheetFormatPr defaultRowHeight="12"/>
  <cols>
    <col min="1" max="1" width="4.125" style="1" customWidth="1"/>
    <col min="2" max="2" width="10" style="1" customWidth="1"/>
    <col min="3" max="3" width="10.375" style="130" customWidth="1"/>
    <col min="4" max="5" width="10.25" style="4" customWidth="1"/>
    <col min="6" max="6" width="8.75" style="4" customWidth="1"/>
    <col min="7" max="7" width="10.625" style="4" customWidth="1"/>
    <col min="8" max="12" width="8.75" style="4" customWidth="1"/>
    <col min="13" max="13" width="7.125" style="4" customWidth="1"/>
    <col min="14" max="14" width="7.5" style="4" customWidth="1"/>
    <col min="15" max="16" width="8.25" style="4" customWidth="1"/>
    <col min="17" max="17" width="11.25" style="4" bestFit="1" customWidth="1"/>
    <col min="18" max="18" width="10" style="4" customWidth="1"/>
    <col min="19" max="19" width="7" style="4" customWidth="1"/>
    <col min="20" max="20" width="6.375" style="4" customWidth="1"/>
    <col min="21" max="21" width="16.125" style="4" customWidth="1"/>
    <col min="22" max="22" width="11.125" style="4" customWidth="1"/>
    <col min="23" max="23" width="16.25" style="4" customWidth="1"/>
    <col min="24" max="24" width="6.5" style="4" customWidth="1"/>
    <col min="25" max="31" width="10.375" style="1" customWidth="1"/>
    <col min="32" max="32" width="6.25" style="1" customWidth="1"/>
    <col min="33" max="33" width="5.625" style="1" customWidth="1"/>
    <col min="34" max="41" width="10.375" style="1" customWidth="1"/>
    <col min="42" max="256" width="9" style="1"/>
    <col min="257" max="257" width="4.125" style="1" customWidth="1"/>
    <col min="258" max="258" width="10" style="1" customWidth="1"/>
    <col min="259" max="259" width="10.375" style="1" customWidth="1"/>
    <col min="260" max="261" width="10.25" style="1" customWidth="1"/>
    <col min="262" max="262" width="8.75" style="1" customWidth="1"/>
    <col min="263" max="263" width="10.625" style="1" customWidth="1"/>
    <col min="264" max="268" width="8.75" style="1" customWidth="1"/>
    <col min="269" max="269" width="7.125" style="1" customWidth="1"/>
    <col min="270" max="270" width="7.5" style="1" customWidth="1"/>
    <col min="271" max="272" width="8.25" style="1" customWidth="1"/>
    <col min="273" max="273" width="11.25" style="1" bestFit="1" customWidth="1"/>
    <col min="274" max="274" width="10" style="1" customWidth="1"/>
    <col min="275" max="275" width="7" style="1" customWidth="1"/>
    <col min="276" max="276" width="6.375" style="1" customWidth="1"/>
    <col min="277" max="277" width="16.125" style="1" customWidth="1"/>
    <col min="278" max="278" width="11.125" style="1" customWidth="1"/>
    <col min="279" max="279" width="16.25" style="1" customWidth="1"/>
    <col min="280" max="280" width="6.5" style="1" customWidth="1"/>
    <col min="281" max="287" width="10.375" style="1" customWidth="1"/>
    <col min="288" max="288" width="6.25" style="1" customWidth="1"/>
    <col min="289" max="289" width="5.625" style="1" customWidth="1"/>
    <col min="290" max="297" width="10.375" style="1" customWidth="1"/>
    <col min="298" max="512" width="9" style="1"/>
    <col min="513" max="513" width="4.125" style="1" customWidth="1"/>
    <col min="514" max="514" width="10" style="1" customWidth="1"/>
    <col min="515" max="515" width="10.375" style="1" customWidth="1"/>
    <col min="516" max="517" width="10.25" style="1" customWidth="1"/>
    <col min="518" max="518" width="8.75" style="1" customWidth="1"/>
    <col min="519" max="519" width="10.625" style="1" customWidth="1"/>
    <col min="520" max="524" width="8.75" style="1" customWidth="1"/>
    <col min="525" max="525" width="7.125" style="1" customWidth="1"/>
    <col min="526" max="526" width="7.5" style="1" customWidth="1"/>
    <col min="527" max="528" width="8.25" style="1" customWidth="1"/>
    <col min="529" max="529" width="11.25" style="1" bestFit="1" customWidth="1"/>
    <col min="530" max="530" width="10" style="1" customWidth="1"/>
    <col min="531" max="531" width="7" style="1" customWidth="1"/>
    <col min="532" max="532" width="6.375" style="1" customWidth="1"/>
    <col min="533" max="533" width="16.125" style="1" customWidth="1"/>
    <col min="534" max="534" width="11.125" style="1" customWidth="1"/>
    <col min="535" max="535" width="16.25" style="1" customWidth="1"/>
    <col min="536" max="536" width="6.5" style="1" customWidth="1"/>
    <col min="537" max="543" width="10.375" style="1" customWidth="1"/>
    <col min="544" max="544" width="6.25" style="1" customWidth="1"/>
    <col min="545" max="545" width="5.625" style="1" customWidth="1"/>
    <col min="546" max="553" width="10.375" style="1" customWidth="1"/>
    <col min="554" max="768" width="9" style="1"/>
    <col min="769" max="769" width="4.125" style="1" customWidth="1"/>
    <col min="770" max="770" width="10" style="1" customWidth="1"/>
    <col min="771" max="771" width="10.375" style="1" customWidth="1"/>
    <col min="772" max="773" width="10.25" style="1" customWidth="1"/>
    <col min="774" max="774" width="8.75" style="1" customWidth="1"/>
    <col min="775" max="775" width="10.625" style="1" customWidth="1"/>
    <col min="776" max="780" width="8.75" style="1" customWidth="1"/>
    <col min="781" max="781" width="7.125" style="1" customWidth="1"/>
    <col min="782" max="782" width="7.5" style="1" customWidth="1"/>
    <col min="783" max="784" width="8.25" style="1" customWidth="1"/>
    <col min="785" max="785" width="11.25" style="1" bestFit="1" customWidth="1"/>
    <col min="786" max="786" width="10" style="1" customWidth="1"/>
    <col min="787" max="787" width="7" style="1" customWidth="1"/>
    <col min="788" max="788" width="6.375" style="1" customWidth="1"/>
    <col min="789" max="789" width="16.125" style="1" customWidth="1"/>
    <col min="790" max="790" width="11.125" style="1" customWidth="1"/>
    <col min="791" max="791" width="16.25" style="1" customWidth="1"/>
    <col min="792" max="792" width="6.5" style="1" customWidth="1"/>
    <col min="793" max="799" width="10.375" style="1" customWidth="1"/>
    <col min="800" max="800" width="6.25" style="1" customWidth="1"/>
    <col min="801" max="801" width="5.625" style="1" customWidth="1"/>
    <col min="802" max="809" width="10.375" style="1" customWidth="1"/>
    <col min="810" max="1024" width="9" style="1"/>
    <col min="1025" max="1025" width="4.125" style="1" customWidth="1"/>
    <col min="1026" max="1026" width="10" style="1" customWidth="1"/>
    <col min="1027" max="1027" width="10.375" style="1" customWidth="1"/>
    <col min="1028" max="1029" width="10.25" style="1" customWidth="1"/>
    <col min="1030" max="1030" width="8.75" style="1" customWidth="1"/>
    <col min="1031" max="1031" width="10.625" style="1" customWidth="1"/>
    <col min="1032" max="1036" width="8.75" style="1" customWidth="1"/>
    <col min="1037" max="1037" width="7.125" style="1" customWidth="1"/>
    <col min="1038" max="1038" width="7.5" style="1" customWidth="1"/>
    <col min="1039" max="1040" width="8.25" style="1" customWidth="1"/>
    <col min="1041" max="1041" width="11.25" style="1" bestFit="1" customWidth="1"/>
    <col min="1042" max="1042" width="10" style="1" customWidth="1"/>
    <col min="1043" max="1043" width="7" style="1" customWidth="1"/>
    <col min="1044" max="1044" width="6.375" style="1" customWidth="1"/>
    <col min="1045" max="1045" width="16.125" style="1" customWidth="1"/>
    <col min="1046" max="1046" width="11.125" style="1" customWidth="1"/>
    <col min="1047" max="1047" width="16.25" style="1" customWidth="1"/>
    <col min="1048" max="1048" width="6.5" style="1" customWidth="1"/>
    <col min="1049" max="1055" width="10.375" style="1" customWidth="1"/>
    <col min="1056" max="1056" width="6.25" style="1" customWidth="1"/>
    <col min="1057" max="1057" width="5.625" style="1" customWidth="1"/>
    <col min="1058" max="1065" width="10.375" style="1" customWidth="1"/>
    <col min="1066" max="1280" width="9" style="1"/>
    <col min="1281" max="1281" width="4.125" style="1" customWidth="1"/>
    <col min="1282" max="1282" width="10" style="1" customWidth="1"/>
    <col min="1283" max="1283" width="10.375" style="1" customWidth="1"/>
    <col min="1284" max="1285" width="10.25" style="1" customWidth="1"/>
    <col min="1286" max="1286" width="8.75" style="1" customWidth="1"/>
    <col min="1287" max="1287" width="10.625" style="1" customWidth="1"/>
    <col min="1288" max="1292" width="8.75" style="1" customWidth="1"/>
    <col min="1293" max="1293" width="7.125" style="1" customWidth="1"/>
    <col min="1294" max="1294" width="7.5" style="1" customWidth="1"/>
    <col min="1295" max="1296" width="8.25" style="1" customWidth="1"/>
    <col min="1297" max="1297" width="11.25" style="1" bestFit="1" customWidth="1"/>
    <col min="1298" max="1298" width="10" style="1" customWidth="1"/>
    <col min="1299" max="1299" width="7" style="1" customWidth="1"/>
    <col min="1300" max="1300" width="6.375" style="1" customWidth="1"/>
    <col min="1301" max="1301" width="16.125" style="1" customWidth="1"/>
    <col min="1302" max="1302" width="11.125" style="1" customWidth="1"/>
    <col min="1303" max="1303" width="16.25" style="1" customWidth="1"/>
    <col min="1304" max="1304" width="6.5" style="1" customWidth="1"/>
    <col min="1305" max="1311" width="10.375" style="1" customWidth="1"/>
    <col min="1312" max="1312" width="6.25" style="1" customWidth="1"/>
    <col min="1313" max="1313" width="5.625" style="1" customWidth="1"/>
    <col min="1314" max="1321" width="10.375" style="1" customWidth="1"/>
    <col min="1322" max="1536" width="9" style="1"/>
    <col min="1537" max="1537" width="4.125" style="1" customWidth="1"/>
    <col min="1538" max="1538" width="10" style="1" customWidth="1"/>
    <col min="1539" max="1539" width="10.375" style="1" customWidth="1"/>
    <col min="1540" max="1541" width="10.25" style="1" customWidth="1"/>
    <col min="1542" max="1542" width="8.75" style="1" customWidth="1"/>
    <col min="1543" max="1543" width="10.625" style="1" customWidth="1"/>
    <col min="1544" max="1548" width="8.75" style="1" customWidth="1"/>
    <col min="1549" max="1549" width="7.125" style="1" customWidth="1"/>
    <col min="1550" max="1550" width="7.5" style="1" customWidth="1"/>
    <col min="1551" max="1552" width="8.25" style="1" customWidth="1"/>
    <col min="1553" max="1553" width="11.25" style="1" bestFit="1" customWidth="1"/>
    <col min="1554" max="1554" width="10" style="1" customWidth="1"/>
    <col min="1555" max="1555" width="7" style="1" customWidth="1"/>
    <col min="1556" max="1556" width="6.375" style="1" customWidth="1"/>
    <col min="1557" max="1557" width="16.125" style="1" customWidth="1"/>
    <col min="1558" max="1558" width="11.125" style="1" customWidth="1"/>
    <col min="1559" max="1559" width="16.25" style="1" customWidth="1"/>
    <col min="1560" max="1560" width="6.5" style="1" customWidth="1"/>
    <col min="1561" max="1567" width="10.375" style="1" customWidth="1"/>
    <col min="1568" max="1568" width="6.25" style="1" customWidth="1"/>
    <col min="1569" max="1569" width="5.625" style="1" customWidth="1"/>
    <col min="1570" max="1577" width="10.375" style="1" customWidth="1"/>
    <col min="1578" max="1792" width="9" style="1"/>
    <col min="1793" max="1793" width="4.125" style="1" customWidth="1"/>
    <col min="1794" max="1794" width="10" style="1" customWidth="1"/>
    <col min="1795" max="1795" width="10.375" style="1" customWidth="1"/>
    <col min="1796" max="1797" width="10.25" style="1" customWidth="1"/>
    <col min="1798" max="1798" width="8.75" style="1" customWidth="1"/>
    <col min="1799" max="1799" width="10.625" style="1" customWidth="1"/>
    <col min="1800" max="1804" width="8.75" style="1" customWidth="1"/>
    <col min="1805" max="1805" width="7.125" style="1" customWidth="1"/>
    <col min="1806" max="1806" width="7.5" style="1" customWidth="1"/>
    <col min="1807" max="1808" width="8.25" style="1" customWidth="1"/>
    <col min="1809" max="1809" width="11.25" style="1" bestFit="1" customWidth="1"/>
    <col min="1810" max="1810" width="10" style="1" customWidth="1"/>
    <col min="1811" max="1811" width="7" style="1" customWidth="1"/>
    <col min="1812" max="1812" width="6.375" style="1" customWidth="1"/>
    <col min="1813" max="1813" width="16.125" style="1" customWidth="1"/>
    <col min="1814" max="1814" width="11.125" style="1" customWidth="1"/>
    <col min="1815" max="1815" width="16.25" style="1" customWidth="1"/>
    <col min="1816" max="1816" width="6.5" style="1" customWidth="1"/>
    <col min="1817" max="1823" width="10.375" style="1" customWidth="1"/>
    <col min="1824" max="1824" width="6.25" style="1" customWidth="1"/>
    <col min="1825" max="1825" width="5.625" style="1" customWidth="1"/>
    <col min="1826" max="1833" width="10.375" style="1" customWidth="1"/>
    <col min="1834" max="2048" width="9" style="1"/>
    <col min="2049" max="2049" width="4.125" style="1" customWidth="1"/>
    <col min="2050" max="2050" width="10" style="1" customWidth="1"/>
    <col min="2051" max="2051" width="10.375" style="1" customWidth="1"/>
    <col min="2052" max="2053" width="10.25" style="1" customWidth="1"/>
    <col min="2054" max="2054" width="8.75" style="1" customWidth="1"/>
    <col min="2055" max="2055" width="10.625" style="1" customWidth="1"/>
    <col min="2056" max="2060" width="8.75" style="1" customWidth="1"/>
    <col min="2061" max="2061" width="7.125" style="1" customWidth="1"/>
    <col min="2062" max="2062" width="7.5" style="1" customWidth="1"/>
    <col min="2063" max="2064" width="8.25" style="1" customWidth="1"/>
    <col min="2065" max="2065" width="11.25" style="1" bestFit="1" customWidth="1"/>
    <col min="2066" max="2066" width="10" style="1" customWidth="1"/>
    <col min="2067" max="2067" width="7" style="1" customWidth="1"/>
    <col min="2068" max="2068" width="6.375" style="1" customWidth="1"/>
    <col min="2069" max="2069" width="16.125" style="1" customWidth="1"/>
    <col min="2070" max="2070" width="11.125" style="1" customWidth="1"/>
    <col min="2071" max="2071" width="16.25" style="1" customWidth="1"/>
    <col min="2072" max="2072" width="6.5" style="1" customWidth="1"/>
    <col min="2073" max="2079" width="10.375" style="1" customWidth="1"/>
    <col min="2080" max="2080" width="6.25" style="1" customWidth="1"/>
    <col min="2081" max="2081" width="5.625" style="1" customWidth="1"/>
    <col min="2082" max="2089" width="10.375" style="1" customWidth="1"/>
    <col min="2090" max="2304" width="9" style="1"/>
    <col min="2305" max="2305" width="4.125" style="1" customWidth="1"/>
    <col min="2306" max="2306" width="10" style="1" customWidth="1"/>
    <col min="2307" max="2307" width="10.375" style="1" customWidth="1"/>
    <col min="2308" max="2309" width="10.25" style="1" customWidth="1"/>
    <col min="2310" max="2310" width="8.75" style="1" customWidth="1"/>
    <col min="2311" max="2311" width="10.625" style="1" customWidth="1"/>
    <col min="2312" max="2316" width="8.75" style="1" customWidth="1"/>
    <col min="2317" max="2317" width="7.125" style="1" customWidth="1"/>
    <col min="2318" max="2318" width="7.5" style="1" customWidth="1"/>
    <col min="2319" max="2320" width="8.25" style="1" customWidth="1"/>
    <col min="2321" max="2321" width="11.25" style="1" bestFit="1" customWidth="1"/>
    <col min="2322" max="2322" width="10" style="1" customWidth="1"/>
    <col min="2323" max="2323" width="7" style="1" customWidth="1"/>
    <col min="2324" max="2324" width="6.375" style="1" customWidth="1"/>
    <col min="2325" max="2325" width="16.125" style="1" customWidth="1"/>
    <col min="2326" max="2326" width="11.125" style="1" customWidth="1"/>
    <col min="2327" max="2327" width="16.25" style="1" customWidth="1"/>
    <col min="2328" max="2328" width="6.5" style="1" customWidth="1"/>
    <col min="2329" max="2335" width="10.375" style="1" customWidth="1"/>
    <col min="2336" max="2336" width="6.25" style="1" customWidth="1"/>
    <col min="2337" max="2337" width="5.625" style="1" customWidth="1"/>
    <col min="2338" max="2345" width="10.375" style="1" customWidth="1"/>
    <col min="2346" max="2560" width="9" style="1"/>
    <col min="2561" max="2561" width="4.125" style="1" customWidth="1"/>
    <col min="2562" max="2562" width="10" style="1" customWidth="1"/>
    <col min="2563" max="2563" width="10.375" style="1" customWidth="1"/>
    <col min="2564" max="2565" width="10.25" style="1" customWidth="1"/>
    <col min="2566" max="2566" width="8.75" style="1" customWidth="1"/>
    <col min="2567" max="2567" width="10.625" style="1" customWidth="1"/>
    <col min="2568" max="2572" width="8.75" style="1" customWidth="1"/>
    <col min="2573" max="2573" width="7.125" style="1" customWidth="1"/>
    <col min="2574" max="2574" width="7.5" style="1" customWidth="1"/>
    <col min="2575" max="2576" width="8.25" style="1" customWidth="1"/>
    <col min="2577" max="2577" width="11.25" style="1" bestFit="1" customWidth="1"/>
    <col min="2578" max="2578" width="10" style="1" customWidth="1"/>
    <col min="2579" max="2579" width="7" style="1" customWidth="1"/>
    <col min="2580" max="2580" width="6.375" style="1" customWidth="1"/>
    <col min="2581" max="2581" width="16.125" style="1" customWidth="1"/>
    <col min="2582" max="2582" width="11.125" style="1" customWidth="1"/>
    <col min="2583" max="2583" width="16.25" style="1" customWidth="1"/>
    <col min="2584" max="2584" width="6.5" style="1" customWidth="1"/>
    <col min="2585" max="2591" width="10.375" style="1" customWidth="1"/>
    <col min="2592" max="2592" width="6.25" style="1" customWidth="1"/>
    <col min="2593" max="2593" width="5.625" style="1" customWidth="1"/>
    <col min="2594" max="2601" width="10.375" style="1" customWidth="1"/>
    <col min="2602" max="2816" width="9" style="1"/>
    <col min="2817" max="2817" width="4.125" style="1" customWidth="1"/>
    <col min="2818" max="2818" width="10" style="1" customWidth="1"/>
    <col min="2819" max="2819" width="10.375" style="1" customWidth="1"/>
    <col min="2820" max="2821" width="10.25" style="1" customWidth="1"/>
    <col min="2822" max="2822" width="8.75" style="1" customWidth="1"/>
    <col min="2823" max="2823" width="10.625" style="1" customWidth="1"/>
    <col min="2824" max="2828" width="8.75" style="1" customWidth="1"/>
    <col min="2829" max="2829" width="7.125" style="1" customWidth="1"/>
    <col min="2830" max="2830" width="7.5" style="1" customWidth="1"/>
    <col min="2831" max="2832" width="8.25" style="1" customWidth="1"/>
    <col min="2833" max="2833" width="11.25" style="1" bestFit="1" customWidth="1"/>
    <col min="2834" max="2834" width="10" style="1" customWidth="1"/>
    <col min="2835" max="2835" width="7" style="1" customWidth="1"/>
    <col min="2836" max="2836" width="6.375" style="1" customWidth="1"/>
    <col min="2837" max="2837" width="16.125" style="1" customWidth="1"/>
    <col min="2838" max="2838" width="11.125" style="1" customWidth="1"/>
    <col min="2839" max="2839" width="16.25" style="1" customWidth="1"/>
    <col min="2840" max="2840" width="6.5" style="1" customWidth="1"/>
    <col min="2841" max="2847" width="10.375" style="1" customWidth="1"/>
    <col min="2848" max="2848" width="6.25" style="1" customWidth="1"/>
    <col min="2849" max="2849" width="5.625" style="1" customWidth="1"/>
    <col min="2850" max="2857" width="10.375" style="1" customWidth="1"/>
    <col min="2858" max="3072" width="9" style="1"/>
    <col min="3073" max="3073" width="4.125" style="1" customWidth="1"/>
    <col min="3074" max="3074" width="10" style="1" customWidth="1"/>
    <col min="3075" max="3075" width="10.375" style="1" customWidth="1"/>
    <col min="3076" max="3077" width="10.25" style="1" customWidth="1"/>
    <col min="3078" max="3078" width="8.75" style="1" customWidth="1"/>
    <col min="3079" max="3079" width="10.625" style="1" customWidth="1"/>
    <col min="3080" max="3084" width="8.75" style="1" customWidth="1"/>
    <col min="3085" max="3085" width="7.125" style="1" customWidth="1"/>
    <col min="3086" max="3086" width="7.5" style="1" customWidth="1"/>
    <col min="3087" max="3088" width="8.25" style="1" customWidth="1"/>
    <col min="3089" max="3089" width="11.25" style="1" bestFit="1" customWidth="1"/>
    <col min="3090" max="3090" width="10" style="1" customWidth="1"/>
    <col min="3091" max="3091" width="7" style="1" customWidth="1"/>
    <col min="3092" max="3092" width="6.375" style="1" customWidth="1"/>
    <col min="3093" max="3093" width="16.125" style="1" customWidth="1"/>
    <col min="3094" max="3094" width="11.125" style="1" customWidth="1"/>
    <col min="3095" max="3095" width="16.25" style="1" customWidth="1"/>
    <col min="3096" max="3096" width="6.5" style="1" customWidth="1"/>
    <col min="3097" max="3103" width="10.375" style="1" customWidth="1"/>
    <col min="3104" max="3104" width="6.25" style="1" customWidth="1"/>
    <col min="3105" max="3105" width="5.625" style="1" customWidth="1"/>
    <col min="3106" max="3113" width="10.375" style="1" customWidth="1"/>
    <col min="3114" max="3328" width="9" style="1"/>
    <col min="3329" max="3329" width="4.125" style="1" customWidth="1"/>
    <col min="3330" max="3330" width="10" style="1" customWidth="1"/>
    <col min="3331" max="3331" width="10.375" style="1" customWidth="1"/>
    <col min="3332" max="3333" width="10.25" style="1" customWidth="1"/>
    <col min="3334" max="3334" width="8.75" style="1" customWidth="1"/>
    <col min="3335" max="3335" width="10.625" style="1" customWidth="1"/>
    <col min="3336" max="3340" width="8.75" style="1" customWidth="1"/>
    <col min="3341" max="3341" width="7.125" style="1" customWidth="1"/>
    <col min="3342" max="3342" width="7.5" style="1" customWidth="1"/>
    <col min="3343" max="3344" width="8.25" style="1" customWidth="1"/>
    <col min="3345" max="3345" width="11.25" style="1" bestFit="1" customWidth="1"/>
    <col min="3346" max="3346" width="10" style="1" customWidth="1"/>
    <col min="3347" max="3347" width="7" style="1" customWidth="1"/>
    <col min="3348" max="3348" width="6.375" style="1" customWidth="1"/>
    <col min="3349" max="3349" width="16.125" style="1" customWidth="1"/>
    <col min="3350" max="3350" width="11.125" style="1" customWidth="1"/>
    <col min="3351" max="3351" width="16.25" style="1" customWidth="1"/>
    <col min="3352" max="3352" width="6.5" style="1" customWidth="1"/>
    <col min="3353" max="3359" width="10.375" style="1" customWidth="1"/>
    <col min="3360" max="3360" width="6.25" style="1" customWidth="1"/>
    <col min="3361" max="3361" width="5.625" style="1" customWidth="1"/>
    <col min="3362" max="3369" width="10.375" style="1" customWidth="1"/>
    <col min="3370" max="3584" width="9" style="1"/>
    <col min="3585" max="3585" width="4.125" style="1" customWidth="1"/>
    <col min="3586" max="3586" width="10" style="1" customWidth="1"/>
    <col min="3587" max="3587" width="10.375" style="1" customWidth="1"/>
    <col min="3588" max="3589" width="10.25" style="1" customWidth="1"/>
    <col min="3590" max="3590" width="8.75" style="1" customWidth="1"/>
    <col min="3591" max="3591" width="10.625" style="1" customWidth="1"/>
    <col min="3592" max="3596" width="8.75" style="1" customWidth="1"/>
    <col min="3597" max="3597" width="7.125" style="1" customWidth="1"/>
    <col min="3598" max="3598" width="7.5" style="1" customWidth="1"/>
    <col min="3599" max="3600" width="8.25" style="1" customWidth="1"/>
    <col min="3601" max="3601" width="11.25" style="1" bestFit="1" customWidth="1"/>
    <col min="3602" max="3602" width="10" style="1" customWidth="1"/>
    <col min="3603" max="3603" width="7" style="1" customWidth="1"/>
    <col min="3604" max="3604" width="6.375" style="1" customWidth="1"/>
    <col min="3605" max="3605" width="16.125" style="1" customWidth="1"/>
    <col min="3606" max="3606" width="11.125" style="1" customWidth="1"/>
    <col min="3607" max="3607" width="16.25" style="1" customWidth="1"/>
    <col min="3608" max="3608" width="6.5" style="1" customWidth="1"/>
    <col min="3609" max="3615" width="10.375" style="1" customWidth="1"/>
    <col min="3616" max="3616" width="6.25" style="1" customWidth="1"/>
    <col min="3617" max="3617" width="5.625" style="1" customWidth="1"/>
    <col min="3618" max="3625" width="10.375" style="1" customWidth="1"/>
    <col min="3626" max="3840" width="9" style="1"/>
    <col min="3841" max="3841" width="4.125" style="1" customWidth="1"/>
    <col min="3842" max="3842" width="10" style="1" customWidth="1"/>
    <col min="3843" max="3843" width="10.375" style="1" customWidth="1"/>
    <col min="3844" max="3845" width="10.25" style="1" customWidth="1"/>
    <col min="3846" max="3846" width="8.75" style="1" customWidth="1"/>
    <col min="3847" max="3847" width="10.625" style="1" customWidth="1"/>
    <col min="3848" max="3852" width="8.75" style="1" customWidth="1"/>
    <col min="3853" max="3853" width="7.125" style="1" customWidth="1"/>
    <col min="3854" max="3854" width="7.5" style="1" customWidth="1"/>
    <col min="3855" max="3856" width="8.25" style="1" customWidth="1"/>
    <col min="3857" max="3857" width="11.25" style="1" bestFit="1" customWidth="1"/>
    <col min="3858" max="3858" width="10" style="1" customWidth="1"/>
    <col min="3859" max="3859" width="7" style="1" customWidth="1"/>
    <col min="3860" max="3860" width="6.375" style="1" customWidth="1"/>
    <col min="3861" max="3861" width="16.125" style="1" customWidth="1"/>
    <col min="3862" max="3862" width="11.125" style="1" customWidth="1"/>
    <col min="3863" max="3863" width="16.25" style="1" customWidth="1"/>
    <col min="3864" max="3864" width="6.5" style="1" customWidth="1"/>
    <col min="3865" max="3871" width="10.375" style="1" customWidth="1"/>
    <col min="3872" max="3872" width="6.25" style="1" customWidth="1"/>
    <col min="3873" max="3873" width="5.625" style="1" customWidth="1"/>
    <col min="3874" max="3881" width="10.375" style="1" customWidth="1"/>
    <col min="3882" max="4096" width="9" style="1"/>
    <col min="4097" max="4097" width="4.125" style="1" customWidth="1"/>
    <col min="4098" max="4098" width="10" style="1" customWidth="1"/>
    <col min="4099" max="4099" width="10.375" style="1" customWidth="1"/>
    <col min="4100" max="4101" width="10.25" style="1" customWidth="1"/>
    <col min="4102" max="4102" width="8.75" style="1" customWidth="1"/>
    <col min="4103" max="4103" width="10.625" style="1" customWidth="1"/>
    <col min="4104" max="4108" width="8.75" style="1" customWidth="1"/>
    <col min="4109" max="4109" width="7.125" style="1" customWidth="1"/>
    <col min="4110" max="4110" width="7.5" style="1" customWidth="1"/>
    <col min="4111" max="4112" width="8.25" style="1" customWidth="1"/>
    <col min="4113" max="4113" width="11.25" style="1" bestFit="1" customWidth="1"/>
    <col min="4114" max="4114" width="10" style="1" customWidth="1"/>
    <col min="4115" max="4115" width="7" style="1" customWidth="1"/>
    <col min="4116" max="4116" width="6.375" style="1" customWidth="1"/>
    <col min="4117" max="4117" width="16.125" style="1" customWidth="1"/>
    <col min="4118" max="4118" width="11.125" style="1" customWidth="1"/>
    <col min="4119" max="4119" width="16.25" style="1" customWidth="1"/>
    <col min="4120" max="4120" width="6.5" style="1" customWidth="1"/>
    <col min="4121" max="4127" width="10.375" style="1" customWidth="1"/>
    <col min="4128" max="4128" width="6.25" style="1" customWidth="1"/>
    <col min="4129" max="4129" width="5.625" style="1" customWidth="1"/>
    <col min="4130" max="4137" width="10.375" style="1" customWidth="1"/>
    <col min="4138" max="4352" width="9" style="1"/>
    <col min="4353" max="4353" width="4.125" style="1" customWidth="1"/>
    <col min="4354" max="4354" width="10" style="1" customWidth="1"/>
    <col min="4355" max="4355" width="10.375" style="1" customWidth="1"/>
    <col min="4356" max="4357" width="10.25" style="1" customWidth="1"/>
    <col min="4358" max="4358" width="8.75" style="1" customWidth="1"/>
    <col min="4359" max="4359" width="10.625" style="1" customWidth="1"/>
    <col min="4360" max="4364" width="8.75" style="1" customWidth="1"/>
    <col min="4365" max="4365" width="7.125" style="1" customWidth="1"/>
    <col min="4366" max="4366" width="7.5" style="1" customWidth="1"/>
    <col min="4367" max="4368" width="8.25" style="1" customWidth="1"/>
    <col min="4369" max="4369" width="11.25" style="1" bestFit="1" customWidth="1"/>
    <col min="4370" max="4370" width="10" style="1" customWidth="1"/>
    <col min="4371" max="4371" width="7" style="1" customWidth="1"/>
    <col min="4372" max="4372" width="6.375" style="1" customWidth="1"/>
    <col min="4373" max="4373" width="16.125" style="1" customWidth="1"/>
    <col min="4374" max="4374" width="11.125" style="1" customWidth="1"/>
    <col min="4375" max="4375" width="16.25" style="1" customWidth="1"/>
    <col min="4376" max="4376" width="6.5" style="1" customWidth="1"/>
    <col min="4377" max="4383" width="10.375" style="1" customWidth="1"/>
    <col min="4384" max="4384" width="6.25" style="1" customWidth="1"/>
    <col min="4385" max="4385" width="5.625" style="1" customWidth="1"/>
    <col min="4386" max="4393" width="10.375" style="1" customWidth="1"/>
    <col min="4394" max="4608" width="9" style="1"/>
    <col min="4609" max="4609" width="4.125" style="1" customWidth="1"/>
    <col min="4610" max="4610" width="10" style="1" customWidth="1"/>
    <col min="4611" max="4611" width="10.375" style="1" customWidth="1"/>
    <col min="4612" max="4613" width="10.25" style="1" customWidth="1"/>
    <col min="4614" max="4614" width="8.75" style="1" customWidth="1"/>
    <col min="4615" max="4615" width="10.625" style="1" customWidth="1"/>
    <col min="4616" max="4620" width="8.75" style="1" customWidth="1"/>
    <col min="4621" max="4621" width="7.125" style="1" customWidth="1"/>
    <col min="4622" max="4622" width="7.5" style="1" customWidth="1"/>
    <col min="4623" max="4624" width="8.25" style="1" customWidth="1"/>
    <col min="4625" max="4625" width="11.25" style="1" bestFit="1" customWidth="1"/>
    <col min="4626" max="4626" width="10" style="1" customWidth="1"/>
    <col min="4627" max="4627" width="7" style="1" customWidth="1"/>
    <col min="4628" max="4628" width="6.375" style="1" customWidth="1"/>
    <col min="4629" max="4629" width="16.125" style="1" customWidth="1"/>
    <col min="4630" max="4630" width="11.125" style="1" customWidth="1"/>
    <col min="4631" max="4631" width="16.25" style="1" customWidth="1"/>
    <col min="4632" max="4632" width="6.5" style="1" customWidth="1"/>
    <col min="4633" max="4639" width="10.375" style="1" customWidth="1"/>
    <col min="4640" max="4640" width="6.25" style="1" customWidth="1"/>
    <col min="4641" max="4641" width="5.625" style="1" customWidth="1"/>
    <col min="4642" max="4649" width="10.375" style="1" customWidth="1"/>
    <col min="4650" max="4864" width="9" style="1"/>
    <col min="4865" max="4865" width="4.125" style="1" customWidth="1"/>
    <col min="4866" max="4866" width="10" style="1" customWidth="1"/>
    <col min="4867" max="4867" width="10.375" style="1" customWidth="1"/>
    <col min="4868" max="4869" width="10.25" style="1" customWidth="1"/>
    <col min="4870" max="4870" width="8.75" style="1" customWidth="1"/>
    <col min="4871" max="4871" width="10.625" style="1" customWidth="1"/>
    <col min="4872" max="4876" width="8.75" style="1" customWidth="1"/>
    <col min="4877" max="4877" width="7.125" style="1" customWidth="1"/>
    <col min="4878" max="4878" width="7.5" style="1" customWidth="1"/>
    <col min="4879" max="4880" width="8.25" style="1" customWidth="1"/>
    <col min="4881" max="4881" width="11.25" style="1" bestFit="1" customWidth="1"/>
    <col min="4882" max="4882" width="10" style="1" customWidth="1"/>
    <col min="4883" max="4883" width="7" style="1" customWidth="1"/>
    <col min="4884" max="4884" width="6.375" style="1" customWidth="1"/>
    <col min="4885" max="4885" width="16.125" style="1" customWidth="1"/>
    <col min="4886" max="4886" width="11.125" style="1" customWidth="1"/>
    <col min="4887" max="4887" width="16.25" style="1" customWidth="1"/>
    <col min="4888" max="4888" width="6.5" style="1" customWidth="1"/>
    <col min="4889" max="4895" width="10.375" style="1" customWidth="1"/>
    <col min="4896" max="4896" width="6.25" style="1" customWidth="1"/>
    <col min="4897" max="4897" width="5.625" style="1" customWidth="1"/>
    <col min="4898" max="4905" width="10.375" style="1" customWidth="1"/>
    <col min="4906" max="5120" width="9" style="1"/>
    <col min="5121" max="5121" width="4.125" style="1" customWidth="1"/>
    <col min="5122" max="5122" width="10" style="1" customWidth="1"/>
    <col min="5123" max="5123" width="10.375" style="1" customWidth="1"/>
    <col min="5124" max="5125" width="10.25" style="1" customWidth="1"/>
    <col min="5126" max="5126" width="8.75" style="1" customWidth="1"/>
    <col min="5127" max="5127" width="10.625" style="1" customWidth="1"/>
    <col min="5128" max="5132" width="8.75" style="1" customWidth="1"/>
    <col min="5133" max="5133" width="7.125" style="1" customWidth="1"/>
    <col min="5134" max="5134" width="7.5" style="1" customWidth="1"/>
    <col min="5135" max="5136" width="8.25" style="1" customWidth="1"/>
    <col min="5137" max="5137" width="11.25" style="1" bestFit="1" customWidth="1"/>
    <col min="5138" max="5138" width="10" style="1" customWidth="1"/>
    <col min="5139" max="5139" width="7" style="1" customWidth="1"/>
    <col min="5140" max="5140" width="6.375" style="1" customWidth="1"/>
    <col min="5141" max="5141" width="16.125" style="1" customWidth="1"/>
    <col min="5142" max="5142" width="11.125" style="1" customWidth="1"/>
    <col min="5143" max="5143" width="16.25" style="1" customWidth="1"/>
    <col min="5144" max="5144" width="6.5" style="1" customWidth="1"/>
    <col min="5145" max="5151" width="10.375" style="1" customWidth="1"/>
    <col min="5152" max="5152" width="6.25" style="1" customWidth="1"/>
    <col min="5153" max="5153" width="5.625" style="1" customWidth="1"/>
    <col min="5154" max="5161" width="10.375" style="1" customWidth="1"/>
    <col min="5162" max="5376" width="9" style="1"/>
    <col min="5377" max="5377" width="4.125" style="1" customWidth="1"/>
    <col min="5378" max="5378" width="10" style="1" customWidth="1"/>
    <col min="5379" max="5379" width="10.375" style="1" customWidth="1"/>
    <col min="5380" max="5381" width="10.25" style="1" customWidth="1"/>
    <col min="5382" max="5382" width="8.75" style="1" customWidth="1"/>
    <col min="5383" max="5383" width="10.625" style="1" customWidth="1"/>
    <col min="5384" max="5388" width="8.75" style="1" customWidth="1"/>
    <col min="5389" max="5389" width="7.125" style="1" customWidth="1"/>
    <col min="5390" max="5390" width="7.5" style="1" customWidth="1"/>
    <col min="5391" max="5392" width="8.25" style="1" customWidth="1"/>
    <col min="5393" max="5393" width="11.25" style="1" bestFit="1" customWidth="1"/>
    <col min="5394" max="5394" width="10" style="1" customWidth="1"/>
    <col min="5395" max="5395" width="7" style="1" customWidth="1"/>
    <col min="5396" max="5396" width="6.375" style="1" customWidth="1"/>
    <col min="5397" max="5397" width="16.125" style="1" customWidth="1"/>
    <col min="5398" max="5398" width="11.125" style="1" customWidth="1"/>
    <col min="5399" max="5399" width="16.25" style="1" customWidth="1"/>
    <col min="5400" max="5400" width="6.5" style="1" customWidth="1"/>
    <col min="5401" max="5407" width="10.375" style="1" customWidth="1"/>
    <col min="5408" max="5408" width="6.25" style="1" customWidth="1"/>
    <col min="5409" max="5409" width="5.625" style="1" customWidth="1"/>
    <col min="5410" max="5417" width="10.375" style="1" customWidth="1"/>
    <col min="5418" max="5632" width="9" style="1"/>
    <col min="5633" max="5633" width="4.125" style="1" customWidth="1"/>
    <col min="5634" max="5634" width="10" style="1" customWidth="1"/>
    <col min="5635" max="5635" width="10.375" style="1" customWidth="1"/>
    <col min="5636" max="5637" width="10.25" style="1" customWidth="1"/>
    <col min="5638" max="5638" width="8.75" style="1" customWidth="1"/>
    <col min="5639" max="5639" width="10.625" style="1" customWidth="1"/>
    <col min="5640" max="5644" width="8.75" style="1" customWidth="1"/>
    <col min="5645" max="5645" width="7.125" style="1" customWidth="1"/>
    <col min="5646" max="5646" width="7.5" style="1" customWidth="1"/>
    <col min="5647" max="5648" width="8.25" style="1" customWidth="1"/>
    <col min="5649" max="5649" width="11.25" style="1" bestFit="1" customWidth="1"/>
    <col min="5650" max="5650" width="10" style="1" customWidth="1"/>
    <col min="5651" max="5651" width="7" style="1" customWidth="1"/>
    <col min="5652" max="5652" width="6.375" style="1" customWidth="1"/>
    <col min="5653" max="5653" width="16.125" style="1" customWidth="1"/>
    <col min="5654" max="5654" width="11.125" style="1" customWidth="1"/>
    <col min="5655" max="5655" width="16.25" style="1" customWidth="1"/>
    <col min="5656" max="5656" width="6.5" style="1" customWidth="1"/>
    <col min="5657" max="5663" width="10.375" style="1" customWidth="1"/>
    <col min="5664" max="5664" width="6.25" style="1" customWidth="1"/>
    <col min="5665" max="5665" width="5.625" style="1" customWidth="1"/>
    <col min="5666" max="5673" width="10.375" style="1" customWidth="1"/>
    <col min="5674" max="5888" width="9" style="1"/>
    <col min="5889" max="5889" width="4.125" style="1" customWidth="1"/>
    <col min="5890" max="5890" width="10" style="1" customWidth="1"/>
    <col min="5891" max="5891" width="10.375" style="1" customWidth="1"/>
    <col min="5892" max="5893" width="10.25" style="1" customWidth="1"/>
    <col min="5894" max="5894" width="8.75" style="1" customWidth="1"/>
    <col min="5895" max="5895" width="10.625" style="1" customWidth="1"/>
    <col min="5896" max="5900" width="8.75" style="1" customWidth="1"/>
    <col min="5901" max="5901" width="7.125" style="1" customWidth="1"/>
    <col min="5902" max="5902" width="7.5" style="1" customWidth="1"/>
    <col min="5903" max="5904" width="8.25" style="1" customWidth="1"/>
    <col min="5905" max="5905" width="11.25" style="1" bestFit="1" customWidth="1"/>
    <col min="5906" max="5906" width="10" style="1" customWidth="1"/>
    <col min="5907" max="5907" width="7" style="1" customWidth="1"/>
    <col min="5908" max="5908" width="6.375" style="1" customWidth="1"/>
    <col min="5909" max="5909" width="16.125" style="1" customWidth="1"/>
    <col min="5910" max="5910" width="11.125" style="1" customWidth="1"/>
    <col min="5911" max="5911" width="16.25" style="1" customWidth="1"/>
    <col min="5912" max="5912" width="6.5" style="1" customWidth="1"/>
    <col min="5913" max="5919" width="10.375" style="1" customWidth="1"/>
    <col min="5920" max="5920" width="6.25" style="1" customWidth="1"/>
    <col min="5921" max="5921" width="5.625" style="1" customWidth="1"/>
    <col min="5922" max="5929" width="10.375" style="1" customWidth="1"/>
    <col min="5930" max="6144" width="9" style="1"/>
    <col min="6145" max="6145" width="4.125" style="1" customWidth="1"/>
    <col min="6146" max="6146" width="10" style="1" customWidth="1"/>
    <col min="6147" max="6147" width="10.375" style="1" customWidth="1"/>
    <col min="6148" max="6149" width="10.25" style="1" customWidth="1"/>
    <col min="6150" max="6150" width="8.75" style="1" customWidth="1"/>
    <col min="6151" max="6151" width="10.625" style="1" customWidth="1"/>
    <col min="6152" max="6156" width="8.75" style="1" customWidth="1"/>
    <col min="6157" max="6157" width="7.125" style="1" customWidth="1"/>
    <col min="6158" max="6158" width="7.5" style="1" customWidth="1"/>
    <col min="6159" max="6160" width="8.25" style="1" customWidth="1"/>
    <col min="6161" max="6161" width="11.25" style="1" bestFit="1" customWidth="1"/>
    <col min="6162" max="6162" width="10" style="1" customWidth="1"/>
    <col min="6163" max="6163" width="7" style="1" customWidth="1"/>
    <col min="6164" max="6164" width="6.375" style="1" customWidth="1"/>
    <col min="6165" max="6165" width="16.125" style="1" customWidth="1"/>
    <col min="6166" max="6166" width="11.125" style="1" customWidth="1"/>
    <col min="6167" max="6167" width="16.25" style="1" customWidth="1"/>
    <col min="6168" max="6168" width="6.5" style="1" customWidth="1"/>
    <col min="6169" max="6175" width="10.375" style="1" customWidth="1"/>
    <col min="6176" max="6176" width="6.25" style="1" customWidth="1"/>
    <col min="6177" max="6177" width="5.625" style="1" customWidth="1"/>
    <col min="6178" max="6185" width="10.375" style="1" customWidth="1"/>
    <col min="6186" max="6400" width="9" style="1"/>
    <col min="6401" max="6401" width="4.125" style="1" customWidth="1"/>
    <col min="6402" max="6402" width="10" style="1" customWidth="1"/>
    <col min="6403" max="6403" width="10.375" style="1" customWidth="1"/>
    <col min="6404" max="6405" width="10.25" style="1" customWidth="1"/>
    <col min="6406" max="6406" width="8.75" style="1" customWidth="1"/>
    <col min="6407" max="6407" width="10.625" style="1" customWidth="1"/>
    <col min="6408" max="6412" width="8.75" style="1" customWidth="1"/>
    <col min="6413" max="6413" width="7.125" style="1" customWidth="1"/>
    <col min="6414" max="6414" width="7.5" style="1" customWidth="1"/>
    <col min="6415" max="6416" width="8.25" style="1" customWidth="1"/>
    <col min="6417" max="6417" width="11.25" style="1" bestFit="1" customWidth="1"/>
    <col min="6418" max="6418" width="10" style="1" customWidth="1"/>
    <col min="6419" max="6419" width="7" style="1" customWidth="1"/>
    <col min="6420" max="6420" width="6.375" style="1" customWidth="1"/>
    <col min="6421" max="6421" width="16.125" style="1" customWidth="1"/>
    <col min="6422" max="6422" width="11.125" style="1" customWidth="1"/>
    <col min="6423" max="6423" width="16.25" style="1" customWidth="1"/>
    <col min="6424" max="6424" width="6.5" style="1" customWidth="1"/>
    <col min="6425" max="6431" width="10.375" style="1" customWidth="1"/>
    <col min="6432" max="6432" width="6.25" style="1" customWidth="1"/>
    <col min="6433" max="6433" width="5.625" style="1" customWidth="1"/>
    <col min="6434" max="6441" width="10.375" style="1" customWidth="1"/>
    <col min="6442" max="6656" width="9" style="1"/>
    <col min="6657" max="6657" width="4.125" style="1" customWidth="1"/>
    <col min="6658" max="6658" width="10" style="1" customWidth="1"/>
    <col min="6659" max="6659" width="10.375" style="1" customWidth="1"/>
    <col min="6660" max="6661" width="10.25" style="1" customWidth="1"/>
    <col min="6662" max="6662" width="8.75" style="1" customWidth="1"/>
    <col min="6663" max="6663" width="10.625" style="1" customWidth="1"/>
    <col min="6664" max="6668" width="8.75" style="1" customWidth="1"/>
    <col min="6669" max="6669" width="7.125" style="1" customWidth="1"/>
    <col min="6670" max="6670" width="7.5" style="1" customWidth="1"/>
    <col min="6671" max="6672" width="8.25" style="1" customWidth="1"/>
    <col min="6673" max="6673" width="11.25" style="1" bestFit="1" customWidth="1"/>
    <col min="6674" max="6674" width="10" style="1" customWidth="1"/>
    <col min="6675" max="6675" width="7" style="1" customWidth="1"/>
    <col min="6676" max="6676" width="6.375" style="1" customWidth="1"/>
    <col min="6677" max="6677" width="16.125" style="1" customWidth="1"/>
    <col min="6678" max="6678" width="11.125" style="1" customWidth="1"/>
    <col min="6679" max="6679" width="16.25" style="1" customWidth="1"/>
    <col min="6680" max="6680" width="6.5" style="1" customWidth="1"/>
    <col min="6681" max="6687" width="10.375" style="1" customWidth="1"/>
    <col min="6688" max="6688" width="6.25" style="1" customWidth="1"/>
    <col min="6689" max="6689" width="5.625" style="1" customWidth="1"/>
    <col min="6690" max="6697" width="10.375" style="1" customWidth="1"/>
    <col min="6698" max="6912" width="9" style="1"/>
    <col min="6913" max="6913" width="4.125" style="1" customWidth="1"/>
    <col min="6914" max="6914" width="10" style="1" customWidth="1"/>
    <col min="6915" max="6915" width="10.375" style="1" customWidth="1"/>
    <col min="6916" max="6917" width="10.25" style="1" customWidth="1"/>
    <col min="6918" max="6918" width="8.75" style="1" customWidth="1"/>
    <col min="6919" max="6919" width="10.625" style="1" customWidth="1"/>
    <col min="6920" max="6924" width="8.75" style="1" customWidth="1"/>
    <col min="6925" max="6925" width="7.125" style="1" customWidth="1"/>
    <col min="6926" max="6926" width="7.5" style="1" customWidth="1"/>
    <col min="6927" max="6928" width="8.25" style="1" customWidth="1"/>
    <col min="6929" max="6929" width="11.25" style="1" bestFit="1" customWidth="1"/>
    <col min="6930" max="6930" width="10" style="1" customWidth="1"/>
    <col min="6931" max="6931" width="7" style="1" customWidth="1"/>
    <col min="6932" max="6932" width="6.375" style="1" customWidth="1"/>
    <col min="6933" max="6933" width="16.125" style="1" customWidth="1"/>
    <col min="6934" max="6934" width="11.125" style="1" customWidth="1"/>
    <col min="6935" max="6935" width="16.25" style="1" customWidth="1"/>
    <col min="6936" max="6936" width="6.5" style="1" customWidth="1"/>
    <col min="6937" max="6943" width="10.375" style="1" customWidth="1"/>
    <col min="6944" max="6944" width="6.25" style="1" customWidth="1"/>
    <col min="6945" max="6945" width="5.625" style="1" customWidth="1"/>
    <col min="6946" max="6953" width="10.375" style="1" customWidth="1"/>
    <col min="6954" max="7168" width="9" style="1"/>
    <col min="7169" max="7169" width="4.125" style="1" customWidth="1"/>
    <col min="7170" max="7170" width="10" style="1" customWidth="1"/>
    <col min="7171" max="7171" width="10.375" style="1" customWidth="1"/>
    <col min="7172" max="7173" width="10.25" style="1" customWidth="1"/>
    <col min="7174" max="7174" width="8.75" style="1" customWidth="1"/>
    <col min="7175" max="7175" width="10.625" style="1" customWidth="1"/>
    <col min="7176" max="7180" width="8.75" style="1" customWidth="1"/>
    <col min="7181" max="7181" width="7.125" style="1" customWidth="1"/>
    <col min="7182" max="7182" width="7.5" style="1" customWidth="1"/>
    <col min="7183" max="7184" width="8.25" style="1" customWidth="1"/>
    <col min="7185" max="7185" width="11.25" style="1" bestFit="1" customWidth="1"/>
    <col min="7186" max="7186" width="10" style="1" customWidth="1"/>
    <col min="7187" max="7187" width="7" style="1" customWidth="1"/>
    <col min="7188" max="7188" width="6.375" style="1" customWidth="1"/>
    <col min="7189" max="7189" width="16.125" style="1" customWidth="1"/>
    <col min="7190" max="7190" width="11.125" style="1" customWidth="1"/>
    <col min="7191" max="7191" width="16.25" style="1" customWidth="1"/>
    <col min="7192" max="7192" width="6.5" style="1" customWidth="1"/>
    <col min="7193" max="7199" width="10.375" style="1" customWidth="1"/>
    <col min="7200" max="7200" width="6.25" style="1" customWidth="1"/>
    <col min="7201" max="7201" width="5.625" style="1" customWidth="1"/>
    <col min="7202" max="7209" width="10.375" style="1" customWidth="1"/>
    <col min="7210" max="7424" width="9" style="1"/>
    <col min="7425" max="7425" width="4.125" style="1" customWidth="1"/>
    <col min="7426" max="7426" width="10" style="1" customWidth="1"/>
    <col min="7427" max="7427" width="10.375" style="1" customWidth="1"/>
    <col min="7428" max="7429" width="10.25" style="1" customWidth="1"/>
    <col min="7430" max="7430" width="8.75" style="1" customWidth="1"/>
    <col min="7431" max="7431" width="10.625" style="1" customWidth="1"/>
    <col min="7432" max="7436" width="8.75" style="1" customWidth="1"/>
    <col min="7437" max="7437" width="7.125" style="1" customWidth="1"/>
    <col min="7438" max="7438" width="7.5" style="1" customWidth="1"/>
    <col min="7439" max="7440" width="8.25" style="1" customWidth="1"/>
    <col min="7441" max="7441" width="11.25" style="1" bestFit="1" customWidth="1"/>
    <col min="7442" max="7442" width="10" style="1" customWidth="1"/>
    <col min="7443" max="7443" width="7" style="1" customWidth="1"/>
    <col min="7444" max="7444" width="6.375" style="1" customWidth="1"/>
    <col min="7445" max="7445" width="16.125" style="1" customWidth="1"/>
    <col min="7446" max="7446" width="11.125" style="1" customWidth="1"/>
    <col min="7447" max="7447" width="16.25" style="1" customWidth="1"/>
    <col min="7448" max="7448" width="6.5" style="1" customWidth="1"/>
    <col min="7449" max="7455" width="10.375" style="1" customWidth="1"/>
    <col min="7456" max="7456" width="6.25" style="1" customWidth="1"/>
    <col min="7457" max="7457" width="5.625" style="1" customWidth="1"/>
    <col min="7458" max="7465" width="10.375" style="1" customWidth="1"/>
    <col min="7466" max="7680" width="9" style="1"/>
    <col min="7681" max="7681" width="4.125" style="1" customWidth="1"/>
    <col min="7682" max="7682" width="10" style="1" customWidth="1"/>
    <col min="7683" max="7683" width="10.375" style="1" customWidth="1"/>
    <col min="7684" max="7685" width="10.25" style="1" customWidth="1"/>
    <col min="7686" max="7686" width="8.75" style="1" customWidth="1"/>
    <col min="7687" max="7687" width="10.625" style="1" customWidth="1"/>
    <col min="7688" max="7692" width="8.75" style="1" customWidth="1"/>
    <col min="7693" max="7693" width="7.125" style="1" customWidth="1"/>
    <col min="7694" max="7694" width="7.5" style="1" customWidth="1"/>
    <col min="7695" max="7696" width="8.25" style="1" customWidth="1"/>
    <col min="7697" max="7697" width="11.25" style="1" bestFit="1" customWidth="1"/>
    <col min="7698" max="7698" width="10" style="1" customWidth="1"/>
    <col min="7699" max="7699" width="7" style="1" customWidth="1"/>
    <col min="7700" max="7700" width="6.375" style="1" customWidth="1"/>
    <col min="7701" max="7701" width="16.125" style="1" customWidth="1"/>
    <col min="7702" max="7702" width="11.125" style="1" customWidth="1"/>
    <col min="7703" max="7703" width="16.25" style="1" customWidth="1"/>
    <col min="7704" max="7704" width="6.5" style="1" customWidth="1"/>
    <col min="7705" max="7711" width="10.375" style="1" customWidth="1"/>
    <col min="7712" max="7712" width="6.25" style="1" customWidth="1"/>
    <col min="7713" max="7713" width="5.625" style="1" customWidth="1"/>
    <col min="7714" max="7721" width="10.375" style="1" customWidth="1"/>
    <col min="7722" max="7936" width="9" style="1"/>
    <col min="7937" max="7937" width="4.125" style="1" customWidth="1"/>
    <col min="7938" max="7938" width="10" style="1" customWidth="1"/>
    <col min="7939" max="7939" width="10.375" style="1" customWidth="1"/>
    <col min="7940" max="7941" width="10.25" style="1" customWidth="1"/>
    <col min="7942" max="7942" width="8.75" style="1" customWidth="1"/>
    <col min="7943" max="7943" width="10.625" style="1" customWidth="1"/>
    <col min="7944" max="7948" width="8.75" style="1" customWidth="1"/>
    <col min="7949" max="7949" width="7.125" style="1" customWidth="1"/>
    <col min="7950" max="7950" width="7.5" style="1" customWidth="1"/>
    <col min="7951" max="7952" width="8.25" style="1" customWidth="1"/>
    <col min="7953" max="7953" width="11.25" style="1" bestFit="1" customWidth="1"/>
    <col min="7954" max="7954" width="10" style="1" customWidth="1"/>
    <col min="7955" max="7955" width="7" style="1" customWidth="1"/>
    <col min="7956" max="7956" width="6.375" style="1" customWidth="1"/>
    <col min="7957" max="7957" width="16.125" style="1" customWidth="1"/>
    <col min="7958" max="7958" width="11.125" style="1" customWidth="1"/>
    <col min="7959" max="7959" width="16.25" style="1" customWidth="1"/>
    <col min="7960" max="7960" width="6.5" style="1" customWidth="1"/>
    <col min="7961" max="7967" width="10.375" style="1" customWidth="1"/>
    <col min="7968" max="7968" width="6.25" style="1" customWidth="1"/>
    <col min="7969" max="7969" width="5.625" style="1" customWidth="1"/>
    <col min="7970" max="7977" width="10.375" style="1" customWidth="1"/>
    <col min="7978" max="8192" width="9" style="1"/>
    <col min="8193" max="8193" width="4.125" style="1" customWidth="1"/>
    <col min="8194" max="8194" width="10" style="1" customWidth="1"/>
    <col min="8195" max="8195" width="10.375" style="1" customWidth="1"/>
    <col min="8196" max="8197" width="10.25" style="1" customWidth="1"/>
    <col min="8198" max="8198" width="8.75" style="1" customWidth="1"/>
    <col min="8199" max="8199" width="10.625" style="1" customWidth="1"/>
    <col min="8200" max="8204" width="8.75" style="1" customWidth="1"/>
    <col min="8205" max="8205" width="7.125" style="1" customWidth="1"/>
    <col min="8206" max="8206" width="7.5" style="1" customWidth="1"/>
    <col min="8207" max="8208" width="8.25" style="1" customWidth="1"/>
    <col min="8209" max="8209" width="11.25" style="1" bestFit="1" customWidth="1"/>
    <col min="8210" max="8210" width="10" style="1" customWidth="1"/>
    <col min="8211" max="8211" width="7" style="1" customWidth="1"/>
    <col min="8212" max="8212" width="6.375" style="1" customWidth="1"/>
    <col min="8213" max="8213" width="16.125" style="1" customWidth="1"/>
    <col min="8214" max="8214" width="11.125" style="1" customWidth="1"/>
    <col min="8215" max="8215" width="16.25" style="1" customWidth="1"/>
    <col min="8216" max="8216" width="6.5" style="1" customWidth="1"/>
    <col min="8217" max="8223" width="10.375" style="1" customWidth="1"/>
    <col min="8224" max="8224" width="6.25" style="1" customWidth="1"/>
    <col min="8225" max="8225" width="5.625" style="1" customWidth="1"/>
    <col min="8226" max="8233" width="10.375" style="1" customWidth="1"/>
    <col min="8234" max="8448" width="9" style="1"/>
    <col min="8449" max="8449" width="4.125" style="1" customWidth="1"/>
    <col min="8450" max="8450" width="10" style="1" customWidth="1"/>
    <col min="8451" max="8451" width="10.375" style="1" customWidth="1"/>
    <col min="8452" max="8453" width="10.25" style="1" customWidth="1"/>
    <col min="8454" max="8454" width="8.75" style="1" customWidth="1"/>
    <col min="8455" max="8455" width="10.625" style="1" customWidth="1"/>
    <col min="8456" max="8460" width="8.75" style="1" customWidth="1"/>
    <col min="8461" max="8461" width="7.125" style="1" customWidth="1"/>
    <col min="8462" max="8462" width="7.5" style="1" customWidth="1"/>
    <col min="8463" max="8464" width="8.25" style="1" customWidth="1"/>
    <col min="8465" max="8465" width="11.25" style="1" bestFit="1" customWidth="1"/>
    <col min="8466" max="8466" width="10" style="1" customWidth="1"/>
    <col min="8467" max="8467" width="7" style="1" customWidth="1"/>
    <col min="8468" max="8468" width="6.375" style="1" customWidth="1"/>
    <col min="8469" max="8469" width="16.125" style="1" customWidth="1"/>
    <col min="8470" max="8470" width="11.125" style="1" customWidth="1"/>
    <col min="8471" max="8471" width="16.25" style="1" customWidth="1"/>
    <col min="8472" max="8472" width="6.5" style="1" customWidth="1"/>
    <col min="8473" max="8479" width="10.375" style="1" customWidth="1"/>
    <col min="8480" max="8480" width="6.25" style="1" customWidth="1"/>
    <col min="8481" max="8481" width="5.625" style="1" customWidth="1"/>
    <col min="8482" max="8489" width="10.375" style="1" customWidth="1"/>
    <col min="8490" max="8704" width="9" style="1"/>
    <col min="8705" max="8705" width="4.125" style="1" customWidth="1"/>
    <col min="8706" max="8706" width="10" style="1" customWidth="1"/>
    <col min="8707" max="8707" width="10.375" style="1" customWidth="1"/>
    <col min="8708" max="8709" width="10.25" style="1" customWidth="1"/>
    <col min="8710" max="8710" width="8.75" style="1" customWidth="1"/>
    <col min="8711" max="8711" width="10.625" style="1" customWidth="1"/>
    <col min="8712" max="8716" width="8.75" style="1" customWidth="1"/>
    <col min="8717" max="8717" width="7.125" style="1" customWidth="1"/>
    <col min="8718" max="8718" width="7.5" style="1" customWidth="1"/>
    <col min="8719" max="8720" width="8.25" style="1" customWidth="1"/>
    <col min="8721" max="8721" width="11.25" style="1" bestFit="1" customWidth="1"/>
    <col min="8722" max="8722" width="10" style="1" customWidth="1"/>
    <col min="8723" max="8723" width="7" style="1" customWidth="1"/>
    <col min="8724" max="8724" width="6.375" style="1" customWidth="1"/>
    <col min="8725" max="8725" width="16.125" style="1" customWidth="1"/>
    <col min="8726" max="8726" width="11.125" style="1" customWidth="1"/>
    <col min="8727" max="8727" width="16.25" style="1" customWidth="1"/>
    <col min="8728" max="8728" width="6.5" style="1" customWidth="1"/>
    <col min="8729" max="8735" width="10.375" style="1" customWidth="1"/>
    <col min="8736" max="8736" width="6.25" style="1" customWidth="1"/>
    <col min="8737" max="8737" width="5.625" style="1" customWidth="1"/>
    <col min="8738" max="8745" width="10.375" style="1" customWidth="1"/>
    <col min="8746" max="8960" width="9" style="1"/>
    <col min="8961" max="8961" width="4.125" style="1" customWidth="1"/>
    <col min="8962" max="8962" width="10" style="1" customWidth="1"/>
    <col min="8963" max="8963" width="10.375" style="1" customWidth="1"/>
    <col min="8964" max="8965" width="10.25" style="1" customWidth="1"/>
    <col min="8966" max="8966" width="8.75" style="1" customWidth="1"/>
    <col min="8967" max="8967" width="10.625" style="1" customWidth="1"/>
    <col min="8968" max="8972" width="8.75" style="1" customWidth="1"/>
    <col min="8973" max="8973" width="7.125" style="1" customWidth="1"/>
    <col min="8974" max="8974" width="7.5" style="1" customWidth="1"/>
    <col min="8975" max="8976" width="8.25" style="1" customWidth="1"/>
    <col min="8977" max="8977" width="11.25" style="1" bestFit="1" customWidth="1"/>
    <col min="8978" max="8978" width="10" style="1" customWidth="1"/>
    <col min="8979" max="8979" width="7" style="1" customWidth="1"/>
    <col min="8980" max="8980" width="6.375" style="1" customWidth="1"/>
    <col min="8981" max="8981" width="16.125" style="1" customWidth="1"/>
    <col min="8982" max="8982" width="11.125" style="1" customWidth="1"/>
    <col min="8983" max="8983" width="16.25" style="1" customWidth="1"/>
    <col min="8984" max="8984" width="6.5" style="1" customWidth="1"/>
    <col min="8985" max="8991" width="10.375" style="1" customWidth="1"/>
    <col min="8992" max="8992" width="6.25" style="1" customWidth="1"/>
    <col min="8993" max="8993" width="5.625" style="1" customWidth="1"/>
    <col min="8994" max="9001" width="10.375" style="1" customWidth="1"/>
    <col min="9002" max="9216" width="9" style="1"/>
    <col min="9217" max="9217" width="4.125" style="1" customWidth="1"/>
    <col min="9218" max="9218" width="10" style="1" customWidth="1"/>
    <col min="9219" max="9219" width="10.375" style="1" customWidth="1"/>
    <col min="9220" max="9221" width="10.25" style="1" customWidth="1"/>
    <col min="9222" max="9222" width="8.75" style="1" customWidth="1"/>
    <col min="9223" max="9223" width="10.625" style="1" customWidth="1"/>
    <col min="9224" max="9228" width="8.75" style="1" customWidth="1"/>
    <col min="9229" max="9229" width="7.125" style="1" customWidth="1"/>
    <col min="9230" max="9230" width="7.5" style="1" customWidth="1"/>
    <col min="9231" max="9232" width="8.25" style="1" customWidth="1"/>
    <col min="9233" max="9233" width="11.25" style="1" bestFit="1" customWidth="1"/>
    <col min="9234" max="9234" width="10" style="1" customWidth="1"/>
    <col min="9235" max="9235" width="7" style="1" customWidth="1"/>
    <col min="9236" max="9236" width="6.375" style="1" customWidth="1"/>
    <col min="9237" max="9237" width="16.125" style="1" customWidth="1"/>
    <col min="9238" max="9238" width="11.125" style="1" customWidth="1"/>
    <col min="9239" max="9239" width="16.25" style="1" customWidth="1"/>
    <col min="9240" max="9240" width="6.5" style="1" customWidth="1"/>
    <col min="9241" max="9247" width="10.375" style="1" customWidth="1"/>
    <col min="9248" max="9248" width="6.25" style="1" customWidth="1"/>
    <col min="9249" max="9249" width="5.625" style="1" customWidth="1"/>
    <col min="9250" max="9257" width="10.375" style="1" customWidth="1"/>
    <col min="9258" max="9472" width="9" style="1"/>
    <col min="9473" max="9473" width="4.125" style="1" customWidth="1"/>
    <col min="9474" max="9474" width="10" style="1" customWidth="1"/>
    <col min="9475" max="9475" width="10.375" style="1" customWidth="1"/>
    <col min="9476" max="9477" width="10.25" style="1" customWidth="1"/>
    <col min="9478" max="9478" width="8.75" style="1" customWidth="1"/>
    <col min="9479" max="9479" width="10.625" style="1" customWidth="1"/>
    <col min="9480" max="9484" width="8.75" style="1" customWidth="1"/>
    <col min="9485" max="9485" width="7.125" style="1" customWidth="1"/>
    <col min="9486" max="9486" width="7.5" style="1" customWidth="1"/>
    <col min="9487" max="9488" width="8.25" style="1" customWidth="1"/>
    <col min="9489" max="9489" width="11.25" style="1" bestFit="1" customWidth="1"/>
    <col min="9490" max="9490" width="10" style="1" customWidth="1"/>
    <col min="9491" max="9491" width="7" style="1" customWidth="1"/>
    <col min="9492" max="9492" width="6.375" style="1" customWidth="1"/>
    <col min="9493" max="9493" width="16.125" style="1" customWidth="1"/>
    <col min="9494" max="9494" width="11.125" style="1" customWidth="1"/>
    <col min="9495" max="9495" width="16.25" style="1" customWidth="1"/>
    <col min="9496" max="9496" width="6.5" style="1" customWidth="1"/>
    <col min="9497" max="9503" width="10.375" style="1" customWidth="1"/>
    <col min="9504" max="9504" width="6.25" style="1" customWidth="1"/>
    <col min="9505" max="9505" width="5.625" style="1" customWidth="1"/>
    <col min="9506" max="9513" width="10.375" style="1" customWidth="1"/>
    <col min="9514" max="9728" width="9" style="1"/>
    <col min="9729" max="9729" width="4.125" style="1" customWidth="1"/>
    <col min="9730" max="9730" width="10" style="1" customWidth="1"/>
    <col min="9731" max="9731" width="10.375" style="1" customWidth="1"/>
    <col min="9732" max="9733" width="10.25" style="1" customWidth="1"/>
    <col min="9734" max="9734" width="8.75" style="1" customWidth="1"/>
    <col min="9735" max="9735" width="10.625" style="1" customWidth="1"/>
    <col min="9736" max="9740" width="8.75" style="1" customWidth="1"/>
    <col min="9741" max="9741" width="7.125" style="1" customWidth="1"/>
    <col min="9742" max="9742" width="7.5" style="1" customWidth="1"/>
    <col min="9743" max="9744" width="8.25" style="1" customWidth="1"/>
    <col min="9745" max="9745" width="11.25" style="1" bestFit="1" customWidth="1"/>
    <col min="9746" max="9746" width="10" style="1" customWidth="1"/>
    <col min="9747" max="9747" width="7" style="1" customWidth="1"/>
    <col min="9748" max="9748" width="6.375" style="1" customWidth="1"/>
    <col min="9749" max="9749" width="16.125" style="1" customWidth="1"/>
    <col min="9750" max="9750" width="11.125" style="1" customWidth="1"/>
    <col min="9751" max="9751" width="16.25" style="1" customWidth="1"/>
    <col min="9752" max="9752" width="6.5" style="1" customWidth="1"/>
    <col min="9753" max="9759" width="10.375" style="1" customWidth="1"/>
    <col min="9760" max="9760" width="6.25" style="1" customWidth="1"/>
    <col min="9761" max="9761" width="5.625" style="1" customWidth="1"/>
    <col min="9762" max="9769" width="10.375" style="1" customWidth="1"/>
    <col min="9770" max="9984" width="9" style="1"/>
    <col min="9985" max="9985" width="4.125" style="1" customWidth="1"/>
    <col min="9986" max="9986" width="10" style="1" customWidth="1"/>
    <col min="9987" max="9987" width="10.375" style="1" customWidth="1"/>
    <col min="9988" max="9989" width="10.25" style="1" customWidth="1"/>
    <col min="9990" max="9990" width="8.75" style="1" customWidth="1"/>
    <col min="9991" max="9991" width="10.625" style="1" customWidth="1"/>
    <col min="9992" max="9996" width="8.75" style="1" customWidth="1"/>
    <col min="9997" max="9997" width="7.125" style="1" customWidth="1"/>
    <col min="9998" max="9998" width="7.5" style="1" customWidth="1"/>
    <col min="9999" max="10000" width="8.25" style="1" customWidth="1"/>
    <col min="10001" max="10001" width="11.25" style="1" bestFit="1" customWidth="1"/>
    <col min="10002" max="10002" width="10" style="1" customWidth="1"/>
    <col min="10003" max="10003" width="7" style="1" customWidth="1"/>
    <col min="10004" max="10004" width="6.375" style="1" customWidth="1"/>
    <col min="10005" max="10005" width="16.125" style="1" customWidth="1"/>
    <col min="10006" max="10006" width="11.125" style="1" customWidth="1"/>
    <col min="10007" max="10007" width="16.25" style="1" customWidth="1"/>
    <col min="10008" max="10008" width="6.5" style="1" customWidth="1"/>
    <col min="10009" max="10015" width="10.375" style="1" customWidth="1"/>
    <col min="10016" max="10016" width="6.25" style="1" customWidth="1"/>
    <col min="10017" max="10017" width="5.625" style="1" customWidth="1"/>
    <col min="10018" max="10025" width="10.375" style="1" customWidth="1"/>
    <col min="10026" max="10240" width="9" style="1"/>
    <col min="10241" max="10241" width="4.125" style="1" customWidth="1"/>
    <col min="10242" max="10242" width="10" style="1" customWidth="1"/>
    <col min="10243" max="10243" width="10.375" style="1" customWidth="1"/>
    <col min="10244" max="10245" width="10.25" style="1" customWidth="1"/>
    <col min="10246" max="10246" width="8.75" style="1" customWidth="1"/>
    <col min="10247" max="10247" width="10.625" style="1" customWidth="1"/>
    <col min="10248" max="10252" width="8.75" style="1" customWidth="1"/>
    <col min="10253" max="10253" width="7.125" style="1" customWidth="1"/>
    <col min="10254" max="10254" width="7.5" style="1" customWidth="1"/>
    <col min="10255" max="10256" width="8.25" style="1" customWidth="1"/>
    <col min="10257" max="10257" width="11.25" style="1" bestFit="1" customWidth="1"/>
    <col min="10258" max="10258" width="10" style="1" customWidth="1"/>
    <col min="10259" max="10259" width="7" style="1" customWidth="1"/>
    <col min="10260" max="10260" width="6.375" style="1" customWidth="1"/>
    <col min="10261" max="10261" width="16.125" style="1" customWidth="1"/>
    <col min="10262" max="10262" width="11.125" style="1" customWidth="1"/>
    <col min="10263" max="10263" width="16.25" style="1" customWidth="1"/>
    <col min="10264" max="10264" width="6.5" style="1" customWidth="1"/>
    <col min="10265" max="10271" width="10.375" style="1" customWidth="1"/>
    <col min="10272" max="10272" width="6.25" style="1" customWidth="1"/>
    <col min="10273" max="10273" width="5.625" style="1" customWidth="1"/>
    <col min="10274" max="10281" width="10.375" style="1" customWidth="1"/>
    <col min="10282" max="10496" width="9" style="1"/>
    <col min="10497" max="10497" width="4.125" style="1" customWidth="1"/>
    <col min="10498" max="10498" width="10" style="1" customWidth="1"/>
    <col min="10499" max="10499" width="10.375" style="1" customWidth="1"/>
    <col min="10500" max="10501" width="10.25" style="1" customWidth="1"/>
    <col min="10502" max="10502" width="8.75" style="1" customWidth="1"/>
    <col min="10503" max="10503" width="10.625" style="1" customWidth="1"/>
    <col min="10504" max="10508" width="8.75" style="1" customWidth="1"/>
    <col min="10509" max="10509" width="7.125" style="1" customWidth="1"/>
    <col min="10510" max="10510" width="7.5" style="1" customWidth="1"/>
    <col min="10511" max="10512" width="8.25" style="1" customWidth="1"/>
    <col min="10513" max="10513" width="11.25" style="1" bestFit="1" customWidth="1"/>
    <col min="10514" max="10514" width="10" style="1" customWidth="1"/>
    <col min="10515" max="10515" width="7" style="1" customWidth="1"/>
    <col min="10516" max="10516" width="6.375" style="1" customWidth="1"/>
    <col min="10517" max="10517" width="16.125" style="1" customWidth="1"/>
    <col min="10518" max="10518" width="11.125" style="1" customWidth="1"/>
    <col min="10519" max="10519" width="16.25" style="1" customWidth="1"/>
    <col min="10520" max="10520" width="6.5" style="1" customWidth="1"/>
    <col min="10521" max="10527" width="10.375" style="1" customWidth="1"/>
    <col min="10528" max="10528" width="6.25" style="1" customWidth="1"/>
    <col min="10529" max="10529" width="5.625" style="1" customWidth="1"/>
    <col min="10530" max="10537" width="10.375" style="1" customWidth="1"/>
    <col min="10538" max="10752" width="9" style="1"/>
    <col min="10753" max="10753" width="4.125" style="1" customWidth="1"/>
    <col min="10754" max="10754" width="10" style="1" customWidth="1"/>
    <col min="10755" max="10755" width="10.375" style="1" customWidth="1"/>
    <col min="10756" max="10757" width="10.25" style="1" customWidth="1"/>
    <col min="10758" max="10758" width="8.75" style="1" customWidth="1"/>
    <col min="10759" max="10759" width="10.625" style="1" customWidth="1"/>
    <col min="10760" max="10764" width="8.75" style="1" customWidth="1"/>
    <col min="10765" max="10765" width="7.125" style="1" customWidth="1"/>
    <col min="10766" max="10766" width="7.5" style="1" customWidth="1"/>
    <col min="10767" max="10768" width="8.25" style="1" customWidth="1"/>
    <col min="10769" max="10769" width="11.25" style="1" bestFit="1" customWidth="1"/>
    <col min="10770" max="10770" width="10" style="1" customWidth="1"/>
    <col min="10771" max="10771" width="7" style="1" customWidth="1"/>
    <col min="10772" max="10772" width="6.375" style="1" customWidth="1"/>
    <col min="10773" max="10773" width="16.125" style="1" customWidth="1"/>
    <col min="10774" max="10774" width="11.125" style="1" customWidth="1"/>
    <col min="10775" max="10775" width="16.25" style="1" customWidth="1"/>
    <col min="10776" max="10776" width="6.5" style="1" customWidth="1"/>
    <col min="10777" max="10783" width="10.375" style="1" customWidth="1"/>
    <col min="10784" max="10784" width="6.25" style="1" customWidth="1"/>
    <col min="10785" max="10785" width="5.625" style="1" customWidth="1"/>
    <col min="10786" max="10793" width="10.375" style="1" customWidth="1"/>
    <col min="10794" max="11008" width="9" style="1"/>
    <col min="11009" max="11009" width="4.125" style="1" customWidth="1"/>
    <col min="11010" max="11010" width="10" style="1" customWidth="1"/>
    <col min="11011" max="11011" width="10.375" style="1" customWidth="1"/>
    <col min="11012" max="11013" width="10.25" style="1" customWidth="1"/>
    <col min="11014" max="11014" width="8.75" style="1" customWidth="1"/>
    <col min="11015" max="11015" width="10.625" style="1" customWidth="1"/>
    <col min="11016" max="11020" width="8.75" style="1" customWidth="1"/>
    <col min="11021" max="11021" width="7.125" style="1" customWidth="1"/>
    <col min="11022" max="11022" width="7.5" style="1" customWidth="1"/>
    <col min="11023" max="11024" width="8.25" style="1" customWidth="1"/>
    <col min="11025" max="11025" width="11.25" style="1" bestFit="1" customWidth="1"/>
    <col min="11026" max="11026" width="10" style="1" customWidth="1"/>
    <col min="11027" max="11027" width="7" style="1" customWidth="1"/>
    <col min="11028" max="11028" width="6.375" style="1" customWidth="1"/>
    <col min="11029" max="11029" width="16.125" style="1" customWidth="1"/>
    <col min="11030" max="11030" width="11.125" style="1" customWidth="1"/>
    <col min="11031" max="11031" width="16.25" style="1" customWidth="1"/>
    <col min="11032" max="11032" width="6.5" style="1" customWidth="1"/>
    <col min="11033" max="11039" width="10.375" style="1" customWidth="1"/>
    <col min="11040" max="11040" width="6.25" style="1" customWidth="1"/>
    <col min="11041" max="11041" width="5.625" style="1" customWidth="1"/>
    <col min="11042" max="11049" width="10.375" style="1" customWidth="1"/>
    <col min="11050" max="11264" width="9" style="1"/>
    <col min="11265" max="11265" width="4.125" style="1" customWidth="1"/>
    <col min="11266" max="11266" width="10" style="1" customWidth="1"/>
    <col min="11267" max="11267" width="10.375" style="1" customWidth="1"/>
    <col min="11268" max="11269" width="10.25" style="1" customWidth="1"/>
    <col min="11270" max="11270" width="8.75" style="1" customWidth="1"/>
    <col min="11271" max="11271" width="10.625" style="1" customWidth="1"/>
    <col min="11272" max="11276" width="8.75" style="1" customWidth="1"/>
    <col min="11277" max="11277" width="7.125" style="1" customWidth="1"/>
    <col min="11278" max="11278" width="7.5" style="1" customWidth="1"/>
    <col min="11279" max="11280" width="8.25" style="1" customWidth="1"/>
    <col min="11281" max="11281" width="11.25" style="1" bestFit="1" customWidth="1"/>
    <col min="11282" max="11282" width="10" style="1" customWidth="1"/>
    <col min="11283" max="11283" width="7" style="1" customWidth="1"/>
    <col min="11284" max="11284" width="6.375" style="1" customWidth="1"/>
    <col min="11285" max="11285" width="16.125" style="1" customWidth="1"/>
    <col min="11286" max="11286" width="11.125" style="1" customWidth="1"/>
    <col min="11287" max="11287" width="16.25" style="1" customWidth="1"/>
    <col min="11288" max="11288" width="6.5" style="1" customWidth="1"/>
    <col min="11289" max="11295" width="10.375" style="1" customWidth="1"/>
    <col min="11296" max="11296" width="6.25" style="1" customWidth="1"/>
    <col min="11297" max="11297" width="5.625" style="1" customWidth="1"/>
    <col min="11298" max="11305" width="10.375" style="1" customWidth="1"/>
    <col min="11306" max="11520" width="9" style="1"/>
    <col min="11521" max="11521" width="4.125" style="1" customWidth="1"/>
    <col min="11522" max="11522" width="10" style="1" customWidth="1"/>
    <col min="11523" max="11523" width="10.375" style="1" customWidth="1"/>
    <col min="11524" max="11525" width="10.25" style="1" customWidth="1"/>
    <col min="11526" max="11526" width="8.75" style="1" customWidth="1"/>
    <col min="11527" max="11527" width="10.625" style="1" customWidth="1"/>
    <col min="11528" max="11532" width="8.75" style="1" customWidth="1"/>
    <col min="11533" max="11533" width="7.125" style="1" customWidth="1"/>
    <col min="11534" max="11534" width="7.5" style="1" customWidth="1"/>
    <col min="11535" max="11536" width="8.25" style="1" customWidth="1"/>
    <col min="11537" max="11537" width="11.25" style="1" bestFit="1" customWidth="1"/>
    <col min="11538" max="11538" width="10" style="1" customWidth="1"/>
    <col min="11539" max="11539" width="7" style="1" customWidth="1"/>
    <col min="11540" max="11540" width="6.375" style="1" customWidth="1"/>
    <col min="11541" max="11541" width="16.125" style="1" customWidth="1"/>
    <col min="11542" max="11542" width="11.125" style="1" customWidth="1"/>
    <col min="11543" max="11543" width="16.25" style="1" customWidth="1"/>
    <col min="11544" max="11544" width="6.5" style="1" customWidth="1"/>
    <col min="11545" max="11551" width="10.375" style="1" customWidth="1"/>
    <col min="11552" max="11552" width="6.25" style="1" customWidth="1"/>
    <col min="11553" max="11553" width="5.625" style="1" customWidth="1"/>
    <col min="11554" max="11561" width="10.375" style="1" customWidth="1"/>
    <col min="11562" max="11776" width="9" style="1"/>
    <col min="11777" max="11777" width="4.125" style="1" customWidth="1"/>
    <col min="11778" max="11778" width="10" style="1" customWidth="1"/>
    <col min="11779" max="11779" width="10.375" style="1" customWidth="1"/>
    <col min="11780" max="11781" width="10.25" style="1" customWidth="1"/>
    <col min="11782" max="11782" width="8.75" style="1" customWidth="1"/>
    <col min="11783" max="11783" width="10.625" style="1" customWidth="1"/>
    <col min="11784" max="11788" width="8.75" style="1" customWidth="1"/>
    <col min="11789" max="11789" width="7.125" style="1" customWidth="1"/>
    <col min="11790" max="11790" width="7.5" style="1" customWidth="1"/>
    <col min="11791" max="11792" width="8.25" style="1" customWidth="1"/>
    <col min="11793" max="11793" width="11.25" style="1" bestFit="1" customWidth="1"/>
    <col min="11794" max="11794" width="10" style="1" customWidth="1"/>
    <col min="11795" max="11795" width="7" style="1" customWidth="1"/>
    <col min="11796" max="11796" width="6.375" style="1" customWidth="1"/>
    <col min="11797" max="11797" width="16.125" style="1" customWidth="1"/>
    <col min="11798" max="11798" width="11.125" style="1" customWidth="1"/>
    <col min="11799" max="11799" width="16.25" style="1" customWidth="1"/>
    <col min="11800" max="11800" width="6.5" style="1" customWidth="1"/>
    <col min="11801" max="11807" width="10.375" style="1" customWidth="1"/>
    <col min="11808" max="11808" width="6.25" style="1" customWidth="1"/>
    <col min="11809" max="11809" width="5.625" style="1" customWidth="1"/>
    <col min="11810" max="11817" width="10.375" style="1" customWidth="1"/>
    <col min="11818" max="12032" width="9" style="1"/>
    <col min="12033" max="12033" width="4.125" style="1" customWidth="1"/>
    <col min="12034" max="12034" width="10" style="1" customWidth="1"/>
    <col min="12035" max="12035" width="10.375" style="1" customWidth="1"/>
    <col min="12036" max="12037" width="10.25" style="1" customWidth="1"/>
    <col min="12038" max="12038" width="8.75" style="1" customWidth="1"/>
    <col min="12039" max="12039" width="10.625" style="1" customWidth="1"/>
    <col min="12040" max="12044" width="8.75" style="1" customWidth="1"/>
    <col min="12045" max="12045" width="7.125" style="1" customWidth="1"/>
    <col min="12046" max="12046" width="7.5" style="1" customWidth="1"/>
    <col min="12047" max="12048" width="8.25" style="1" customWidth="1"/>
    <col min="12049" max="12049" width="11.25" style="1" bestFit="1" customWidth="1"/>
    <col min="12050" max="12050" width="10" style="1" customWidth="1"/>
    <col min="12051" max="12051" width="7" style="1" customWidth="1"/>
    <col min="12052" max="12052" width="6.375" style="1" customWidth="1"/>
    <col min="12053" max="12053" width="16.125" style="1" customWidth="1"/>
    <col min="12054" max="12054" width="11.125" style="1" customWidth="1"/>
    <col min="12055" max="12055" width="16.25" style="1" customWidth="1"/>
    <col min="12056" max="12056" width="6.5" style="1" customWidth="1"/>
    <col min="12057" max="12063" width="10.375" style="1" customWidth="1"/>
    <col min="12064" max="12064" width="6.25" style="1" customWidth="1"/>
    <col min="12065" max="12065" width="5.625" style="1" customWidth="1"/>
    <col min="12066" max="12073" width="10.375" style="1" customWidth="1"/>
    <col min="12074" max="12288" width="9" style="1"/>
    <col min="12289" max="12289" width="4.125" style="1" customWidth="1"/>
    <col min="12290" max="12290" width="10" style="1" customWidth="1"/>
    <col min="12291" max="12291" width="10.375" style="1" customWidth="1"/>
    <col min="12292" max="12293" width="10.25" style="1" customWidth="1"/>
    <col min="12294" max="12294" width="8.75" style="1" customWidth="1"/>
    <col min="12295" max="12295" width="10.625" style="1" customWidth="1"/>
    <col min="12296" max="12300" width="8.75" style="1" customWidth="1"/>
    <col min="12301" max="12301" width="7.125" style="1" customWidth="1"/>
    <col min="12302" max="12302" width="7.5" style="1" customWidth="1"/>
    <col min="12303" max="12304" width="8.25" style="1" customWidth="1"/>
    <col min="12305" max="12305" width="11.25" style="1" bestFit="1" customWidth="1"/>
    <col min="12306" max="12306" width="10" style="1" customWidth="1"/>
    <col min="12307" max="12307" width="7" style="1" customWidth="1"/>
    <col min="12308" max="12308" width="6.375" style="1" customWidth="1"/>
    <col min="12309" max="12309" width="16.125" style="1" customWidth="1"/>
    <col min="12310" max="12310" width="11.125" style="1" customWidth="1"/>
    <col min="12311" max="12311" width="16.25" style="1" customWidth="1"/>
    <col min="12312" max="12312" width="6.5" style="1" customWidth="1"/>
    <col min="12313" max="12319" width="10.375" style="1" customWidth="1"/>
    <col min="12320" max="12320" width="6.25" style="1" customWidth="1"/>
    <col min="12321" max="12321" width="5.625" style="1" customWidth="1"/>
    <col min="12322" max="12329" width="10.375" style="1" customWidth="1"/>
    <col min="12330" max="12544" width="9" style="1"/>
    <col min="12545" max="12545" width="4.125" style="1" customWidth="1"/>
    <col min="12546" max="12546" width="10" style="1" customWidth="1"/>
    <col min="12547" max="12547" width="10.375" style="1" customWidth="1"/>
    <col min="12548" max="12549" width="10.25" style="1" customWidth="1"/>
    <col min="12550" max="12550" width="8.75" style="1" customWidth="1"/>
    <col min="12551" max="12551" width="10.625" style="1" customWidth="1"/>
    <col min="12552" max="12556" width="8.75" style="1" customWidth="1"/>
    <col min="12557" max="12557" width="7.125" style="1" customWidth="1"/>
    <col min="12558" max="12558" width="7.5" style="1" customWidth="1"/>
    <col min="12559" max="12560" width="8.25" style="1" customWidth="1"/>
    <col min="12561" max="12561" width="11.25" style="1" bestFit="1" customWidth="1"/>
    <col min="12562" max="12562" width="10" style="1" customWidth="1"/>
    <col min="12563" max="12563" width="7" style="1" customWidth="1"/>
    <col min="12564" max="12564" width="6.375" style="1" customWidth="1"/>
    <col min="12565" max="12565" width="16.125" style="1" customWidth="1"/>
    <col min="12566" max="12566" width="11.125" style="1" customWidth="1"/>
    <col min="12567" max="12567" width="16.25" style="1" customWidth="1"/>
    <col min="12568" max="12568" width="6.5" style="1" customWidth="1"/>
    <col min="12569" max="12575" width="10.375" style="1" customWidth="1"/>
    <col min="12576" max="12576" width="6.25" style="1" customWidth="1"/>
    <col min="12577" max="12577" width="5.625" style="1" customWidth="1"/>
    <col min="12578" max="12585" width="10.375" style="1" customWidth="1"/>
    <col min="12586" max="12800" width="9" style="1"/>
    <col min="12801" max="12801" width="4.125" style="1" customWidth="1"/>
    <col min="12802" max="12802" width="10" style="1" customWidth="1"/>
    <col min="12803" max="12803" width="10.375" style="1" customWidth="1"/>
    <col min="12804" max="12805" width="10.25" style="1" customWidth="1"/>
    <col min="12806" max="12806" width="8.75" style="1" customWidth="1"/>
    <col min="12807" max="12807" width="10.625" style="1" customWidth="1"/>
    <col min="12808" max="12812" width="8.75" style="1" customWidth="1"/>
    <col min="12813" max="12813" width="7.125" style="1" customWidth="1"/>
    <col min="12814" max="12814" width="7.5" style="1" customWidth="1"/>
    <col min="12815" max="12816" width="8.25" style="1" customWidth="1"/>
    <col min="12817" max="12817" width="11.25" style="1" bestFit="1" customWidth="1"/>
    <col min="12818" max="12818" width="10" style="1" customWidth="1"/>
    <col min="12819" max="12819" width="7" style="1" customWidth="1"/>
    <col min="12820" max="12820" width="6.375" style="1" customWidth="1"/>
    <col min="12821" max="12821" width="16.125" style="1" customWidth="1"/>
    <col min="12822" max="12822" width="11.125" style="1" customWidth="1"/>
    <col min="12823" max="12823" width="16.25" style="1" customWidth="1"/>
    <col min="12824" max="12824" width="6.5" style="1" customWidth="1"/>
    <col min="12825" max="12831" width="10.375" style="1" customWidth="1"/>
    <col min="12832" max="12832" width="6.25" style="1" customWidth="1"/>
    <col min="12833" max="12833" width="5.625" style="1" customWidth="1"/>
    <col min="12834" max="12841" width="10.375" style="1" customWidth="1"/>
    <col min="12842" max="13056" width="9" style="1"/>
    <col min="13057" max="13057" width="4.125" style="1" customWidth="1"/>
    <col min="13058" max="13058" width="10" style="1" customWidth="1"/>
    <col min="13059" max="13059" width="10.375" style="1" customWidth="1"/>
    <col min="13060" max="13061" width="10.25" style="1" customWidth="1"/>
    <col min="13062" max="13062" width="8.75" style="1" customWidth="1"/>
    <col min="13063" max="13063" width="10.625" style="1" customWidth="1"/>
    <col min="13064" max="13068" width="8.75" style="1" customWidth="1"/>
    <col min="13069" max="13069" width="7.125" style="1" customWidth="1"/>
    <col min="13070" max="13070" width="7.5" style="1" customWidth="1"/>
    <col min="13071" max="13072" width="8.25" style="1" customWidth="1"/>
    <col min="13073" max="13073" width="11.25" style="1" bestFit="1" customWidth="1"/>
    <col min="13074" max="13074" width="10" style="1" customWidth="1"/>
    <col min="13075" max="13075" width="7" style="1" customWidth="1"/>
    <col min="13076" max="13076" width="6.375" style="1" customWidth="1"/>
    <col min="13077" max="13077" width="16.125" style="1" customWidth="1"/>
    <col min="13078" max="13078" width="11.125" style="1" customWidth="1"/>
    <col min="13079" max="13079" width="16.25" style="1" customWidth="1"/>
    <col min="13080" max="13080" width="6.5" style="1" customWidth="1"/>
    <col min="13081" max="13087" width="10.375" style="1" customWidth="1"/>
    <col min="13088" max="13088" width="6.25" style="1" customWidth="1"/>
    <col min="13089" max="13089" width="5.625" style="1" customWidth="1"/>
    <col min="13090" max="13097" width="10.375" style="1" customWidth="1"/>
    <col min="13098" max="13312" width="9" style="1"/>
    <col min="13313" max="13313" width="4.125" style="1" customWidth="1"/>
    <col min="13314" max="13314" width="10" style="1" customWidth="1"/>
    <col min="13315" max="13315" width="10.375" style="1" customWidth="1"/>
    <col min="13316" max="13317" width="10.25" style="1" customWidth="1"/>
    <col min="13318" max="13318" width="8.75" style="1" customWidth="1"/>
    <col min="13319" max="13319" width="10.625" style="1" customWidth="1"/>
    <col min="13320" max="13324" width="8.75" style="1" customWidth="1"/>
    <col min="13325" max="13325" width="7.125" style="1" customWidth="1"/>
    <col min="13326" max="13326" width="7.5" style="1" customWidth="1"/>
    <col min="13327" max="13328" width="8.25" style="1" customWidth="1"/>
    <col min="13329" max="13329" width="11.25" style="1" bestFit="1" customWidth="1"/>
    <col min="13330" max="13330" width="10" style="1" customWidth="1"/>
    <col min="13331" max="13331" width="7" style="1" customWidth="1"/>
    <col min="13332" max="13332" width="6.375" style="1" customWidth="1"/>
    <col min="13333" max="13333" width="16.125" style="1" customWidth="1"/>
    <col min="13334" max="13334" width="11.125" style="1" customWidth="1"/>
    <col min="13335" max="13335" width="16.25" style="1" customWidth="1"/>
    <col min="13336" max="13336" width="6.5" style="1" customWidth="1"/>
    <col min="13337" max="13343" width="10.375" style="1" customWidth="1"/>
    <col min="13344" max="13344" width="6.25" style="1" customWidth="1"/>
    <col min="13345" max="13345" width="5.625" style="1" customWidth="1"/>
    <col min="13346" max="13353" width="10.375" style="1" customWidth="1"/>
    <col min="13354" max="13568" width="9" style="1"/>
    <col min="13569" max="13569" width="4.125" style="1" customWidth="1"/>
    <col min="13570" max="13570" width="10" style="1" customWidth="1"/>
    <col min="13571" max="13571" width="10.375" style="1" customWidth="1"/>
    <col min="13572" max="13573" width="10.25" style="1" customWidth="1"/>
    <col min="13574" max="13574" width="8.75" style="1" customWidth="1"/>
    <col min="13575" max="13575" width="10.625" style="1" customWidth="1"/>
    <col min="13576" max="13580" width="8.75" style="1" customWidth="1"/>
    <col min="13581" max="13581" width="7.125" style="1" customWidth="1"/>
    <col min="13582" max="13582" width="7.5" style="1" customWidth="1"/>
    <col min="13583" max="13584" width="8.25" style="1" customWidth="1"/>
    <col min="13585" max="13585" width="11.25" style="1" bestFit="1" customWidth="1"/>
    <col min="13586" max="13586" width="10" style="1" customWidth="1"/>
    <col min="13587" max="13587" width="7" style="1" customWidth="1"/>
    <col min="13588" max="13588" width="6.375" style="1" customWidth="1"/>
    <col min="13589" max="13589" width="16.125" style="1" customWidth="1"/>
    <col min="13590" max="13590" width="11.125" style="1" customWidth="1"/>
    <col min="13591" max="13591" width="16.25" style="1" customWidth="1"/>
    <col min="13592" max="13592" width="6.5" style="1" customWidth="1"/>
    <col min="13593" max="13599" width="10.375" style="1" customWidth="1"/>
    <col min="13600" max="13600" width="6.25" style="1" customWidth="1"/>
    <col min="13601" max="13601" width="5.625" style="1" customWidth="1"/>
    <col min="13602" max="13609" width="10.375" style="1" customWidth="1"/>
    <col min="13610" max="13824" width="9" style="1"/>
    <col min="13825" max="13825" width="4.125" style="1" customWidth="1"/>
    <col min="13826" max="13826" width="10" style="1" customWidth="1"/>
    <col min="13827" max="13827" width="10.375" style="1" customWidth="1"/>
    <col min="13828" max="13829" width="10.25" style="1" customWidth="1"/>
    <col min="13830" max="13830" width="8.75" style="1" customWidth="1"/>
    <col min="13831" max="13831" width="10.625" style="1" customWidth="1"/>
    <col min="13832" max="13836" width="8.75" style="1" customWidth="1"/>
    <col min="13837" max="13837" width="7.125" style="1" customWidth="1"/>
    <col min="13838" max="13838" width="7.5" style="1" customWidth="1"/>
    <col min="13839" max="13840" width="8.25" style="1" customWidth="1"/>
    <col min="13841" max="13841" width="11.25" style="1" bestFit="1" customWidth="1"/>
    <col min="13842" max="13842" width="10" style="1" customWidth="1"/>
    <col min="13843" max="13843" width="7" style="1" customWidth="1"/>
    <col min="13844" max="13844" width="6.375" style="1" customWidth="1"/>
    <col min="13845" max="13845" width="16.125" style="1" customWidth="1"/>
    <col min="13846" max="13846" width="11.125" style="1" customWidth="1"/>
    <col min="13847" max="13847" width="16.25" style="1" customWidth="1"/>
    <col min="13848" max="13848" width="6.5" style="1" customWidth="1"/>
    <col min="13849" max="13855" width="10.375" style="1" customWidth="1"/>
    <col min="13856" max="13856" width="6.25" style="1" customWidth="1"/>
    <col min="13857" max="13857" width="5.625" style="1" customWidth="1"/>
    <col min="13858" max="13865" width="10.375" style="1" customWidth="1"/>
    <col min="13866" max="14080" width="9" style="1"/>
    <col min="14081" max="14081" width="4.125" style="1" customWidth="1"/>
    <col min="14082" max="14082" width="10" style="1" customWidth="1"/>
    <col min="14083" max="14083" width="10.375" style="1" customWidth="1"/>
    <col min="14084" max="14085" width="10.25" style="1" customWidth="1"/>
    <col min="14086" max="14086" width="8.75" style="1" customWidth="1"/>
    <col min="14087" max="14087" width="10.625" style="1" customWidth="1"/>
    <col min="14088" max="14092" width="8.75" style="1" customWidth="1"/>
    <col min="14093" max="14093" width="7.125" style="1" customWidth="1"/>
    <col min="14094" max="14094" width="7.5" style="1" customWidth="1"/>
    <col min="14095" max="14096" width="8.25" style="1" customWidth="1"/>
    <col min="14097" max="14097" width="11.25" style="1" bestFit="1" customWidth="1"/>
    <col min="14098" max="14098" width="10" style="1" customWidth="1"/>
    <col min="14099" max="14099" width="7" style="1" customWidth="1"/>
    <col min="14100" max="14100" width="6.375" style="1" customWidth="1"/>
    <col min="14101" max="14101" width="16.125" style="1" customWidth="1"/>
    <col min="14102" max="14102" width="11.125" style="1" customWidth="1"/>
    <col min="14103" max="14103" width="16.25" style="1" customWidth="1"/>
    <col min="14104" max="14104" width="6.5" style="1" customWidth="1"/>
    <col min="14105" max="14111" width="10.375" style="1" customWidth="1"/>
    <col min="14112" max="14112" width="6.25" style="1" customWidth="1"/>
    <col min="14113" max="14113" width="5.625" style="1" customWidth="1"/>
    <col min="14114" max="14121" width="10.375" style="1" customWidth="1"/>
    <col min="14122" max="14336" width="9" style="1"/>
    <col min="14337" max="14337" width="4.125" style="1" customWidth="1"/>
    <col min="14338" max="14338" width="10" style="1" customWidth="1"/>
    <col min="14339" max="14339" width="10.375" style="1" customWidth="1"/>
    <col min="14340" max="14341" width="10.25" style="1" customWidth="1"/>
    <col min="14342" max="14342" width="8.75" style="1" customWidth="1"/>
    <col min="14343" max="14343" width="10.625" style="1" customWidth="1"/>
    <col min="14344" max="14348" width="8.75" style="1" customWidth="1"/>
    <col min="14349" max="14349" width="7.125" style="1" customWidth="1"/>
    <col min="14350" max="14350" width="7.5" style="1" customWidth="1"/>
    <col min="14351" max="14352" width="8.25" style="1" customWidth="1"/>
    <col min="14353" max="14353" width="11.25" style="1" bestFit="1" customWidth="1"/>
    <col min="14354" max="14354" width="10" style="1" customWidth="1"/>
    <col min="14355" max="14355" width="7" style="1" customWidth="1"/>
    <col min="14356" max="14356" width="6.375" style="1" customWidth="1"/>
    <col min="14357" max="14357" width="16.125" style="1" customWidth="1"/>
    <col min="14358" max="14358" width="11.125" style="1" customWidth="1"/>
    <col min="14359" max="14359" width="16.25" style="1" customWidth="1"/>
    <col min="14360" max="14360" width="6.5" style="1" customWidth="1"/>
    <col min="14361" max="14367" width="10.375" style="1" customWidth="1"/>
    <col min="14368" max="14368" width="6.25" style="1" customWidth="1"/>
    <col min="14369" max="14369" width="5.625" style="1" customWidth="1"/>
    <col min="14370" max="14377" width="10.375" style="1" customWidth="1"/>
    <col min="14378" max="14592" width="9" style="1"/>
    <col min="14593" max="14593" width="4.125" style="1" customWidth="1"/>
    <col min="14594" max="14594" width="10" style="1" customWidth="1"/>
    <col min="14595" max="14595" width="10.375" style="1" customWidth="1"/>
    <col min="14596" max="14597" width="10.25" style="1" customWidth="1"/>
    <col min="14598" max="14598" width="8.75" style="1" customWidth="1"/>
    <col min="14599" max="14599" width="10.625" style="1" customWidth="1"/>
    <col min="14600" max="14604" width="8.75" style="1" customWidth="1"/>
    <col min="14605" max="14605" width="7.125" style="1" customWidth="1"/>
    <col min="14606" max="14606" width="7.5" style="1" customWidth="1"/>
    <col min="14607" max="14608" width="8.25" style="1" customWidth="1"/>
    <col min="14609" max="14609" width="11.25" style="1" bestFit="1" customWidth="1"/>
    <col min="14610" max="14610" width="10" style="1" customWidth="1"/>
    <col min="14611" max="14611" width="7" style="1" customWidth="1"/>
    <col min="14612" max="14612" width="6.375" style="1" customWidth="1"/>
    <col min="14613" max="14613" width="16.125" style="1" customWidth="1"/>
    <col min="14614" max="14614" width="11.125" style="1" customWidth="1"/>
    <col min="14615" max="14615" width="16.25" style="1" customWidth="1"/>
    <col min="14616" max="14616" width="6.5" style="1" customWidth="1"/>
    <col min="14617" max="14623" width="10.375" style="1" customWidth="1"/>
    <col min="14624" max="14624" width="6.25" style="1" customWidth="1"/>
    <col min="14625" max="14625" width="5.625" style="1" customWidth="1"/>
    <col min="14626" max="14633" width="10.375" style="1" customWidth="1"/>
    <col min="14634" max="14848" width="9" style="1"/>
    <col min="14849" max="14849" width="4.125" style="1" customWidth="1"/>
    <col min="14850" max="14850" width="10" style="1" customWidth="1"/>
    <col min="14851" max="14851" width="10.375" style="1" customWidth="1"/>
    <col min="14852" max="14853" width="10.25" style="1" customWidth="1"/>
    <col min="14854" max="14854" width="8.75" style="1" customWidth="1"/>
    <col min="14855" max="14855" width="10.625" style="1" customWidth="1"/>
    <col min="14856" max="14860" width="8.75" style="1" customWidth="1"/>
    <col min="14861" max="14861" width="7.125" style="1" customWidth="1"/>
    <col min="14862" max="14862" width="7.5" style="1" customWidth="1"/>
    <col min="14863" max="14864" width="8.25" style="1" customWidth="1"/>
    <col min="14865" max="14865" width="11.25" style="1" bestFit="1" customWidth="1"/>
    <col min="14866" max="14866" width="10" style="1" customWidth="1"/>
    <col min="14867" max="14867" width="7" style="1" customWidth="1"/>
    <col min="14868" max="14868" width="6.375" style="1" customWidth="1"/>
    <col min="14869" max="14869" width="16.125" style="1" customWidth="1"/>
    <col min="14870" max="14870" width="11.125" style="1" customWidth="1"/>
    <col min="14871" max="14871" width="16.25" style="1" customWidth="1"/>
    <col min="14872" max="14872" width="6.5" style="1" customWidth="1"/>
    <col min="14873" max="14879" width="10.375" style="1" customWidth="1"/>
    <col min="14880" max="14880" width="6.25" style="1" customWidth="1"/>
    <col min="14881" max="14881" width="5.625" style="1" customWidth="1"/>
    <col min="14882" max="14889" width="10.375" style="1" customWidth="1"/>
    <col min="14890" max="15104" width="9" style="1"/>
    <col min="15105" max="15105" width="4.125" style="1" customWidth="1"/>
    <col min="15106" max="15106" width="10" style="1" customWidth="1"/>
    <col min="15107" max="15107" width="10.375" style="1" customWidth="1"/>
    <col min="15108" max="15109" width="10.25" style="1" customWidth="1"/>
    <col min="15110" max="15110" width="8.75" style="1" customWidth="1"/>
    <col min="15111" max="15111" width="10.625" style="1" customWidth="1"/>
    <col min="15112" max="15116" width="8.75" style="1" customWidth="1"/>
    <col min="15117" max="15117" width="7.125" style="1" customWidth="1"/>
    <col min="15118" max="15118" width="7.5" style="1" customWidth="1"/>
    <col min="15119" max="15120" width="8.25" style="1" customWidth="1"/>
    <col min="15121" max="15121" width="11.25" style="1" bestFit="1" customWidth="1"/>
    <col min="15122" max="15122" width="10" style="1" customWidth="1"/>
    <col min="15123" max="15123" width="7" style="1" customWidth="1"/>
    <col min="15124" max="15124" width="6.375" style="1" customWidth="1"/>
    <col min="15125" max="15125" width="16.125" style="1" customWidth="1"/>
    <col min="15126" max="15126" width="11.125" style="1" customWidth="1"/>
    <col min="15127" max="15127" width="16.25" style="1" customWidth="1"/>
    <col min="15128" max="15128" width="6.5" style="1" customWidth="1"/>
    <col min="15129" max="15135" width="10.375" style="1" customWidth="1"/>
    <col min="15136" max="15136" width="6.25" style="1" customWidth="1"/>
    <col min="15137" max="15137" width="5.625" style="1" customWidth="1"/>
    <col min="15138" max="15145" width="10.375" style="1" customWidth="1"/>
    <col min="15146" max="15360" width="9" style="1"/>
    <col min="15361" max="15361" width="4.125" style="1" customWidth="1"/>
    <col min="15362" max="15362" width="10" style="1" customWidth="1"/>
    <col min="15363" max="15363" width="10.375" style="1" customWidth="1"/>
    <col min="15364" max="15365" width="10.25" style="1" customWidth="1"/>
    <col min="15366" max="15366" width="8.75" style="1" customWidth="1"/>
    <col min="15367" max="15367" width="10.625" style="1" customWidth="1"/>
    <col min="15368" max="15372" width="8.75" style="1" customWidth="1"/>
    <col min="15373" max="15373" width="7.125" style="1" customWidth="1"/>
    <col min="15374" max="15374" width="7.5" style="1" customWidth="1"/>
    <col min="15375" max="15376" width="8.25" style="1" customWidth="1"/>
    <col min="15377" max="15377" width="11.25" style="1" bestFit="1" customWidth="1"/>
    <col min="15378" max="15378" width="10" style="1" customWidth="1"/>
    <col min="15379" max="15379" width="7" style="1" customWidth="1"/>
    <col min="15380" max="15380" width="6.375" style="1" customWidth="1"/>
    <col min="15381" max="15381" width="16.125" style="1" customWidth="1"/>
    <col min="15382" max="15382" width="11.125" style="1" customWidth="1"/>
    <col min="15383" max="15383" width="16.25" style="1" customWidth="1"/>
    <col min="15384" max="15384" width="6.5" style="1" customWidth="1"/>
    <col min="15385" max="15391" width="10.375" style="1" customWidth="1"/>
    <col min="15392" max="15392" width="6.25" style="1" customWidth="1"/>
    <col min="15393" max="15393" width="5.625" style="1" customWidth="1"/>
    <col min="15394" max="15401" width="10.375" style="1" customWidth="1"/>
    <col min="15402" max="15616" width="9" style="1"/>
    <col min="15617" max="15617" width="4.125" style="1" customWidth="1"/>
    <col min="15618" max="15618" width="10" style="1" customWidth="1"/>
    <col min="15619" max="15619" width="10.375" style="1" customWidth="1"/>
    <col min="15620" max="15621" width="10.25" style="1" customWidth="1"/>
    <col min="15622" max="15622" width="8.75" style="1" customWidth="1"/>
    <col min="15623" max="15623" width="10.625" style="1" customWidth="1"/>
    <col min="15624" max="15628" width="8.75" style="1" customWidth="1"/>
    <col min="15629" max="15629" width="7.125" style="1" customWidth="1"/>
    <col min="15630" max="15630" width="7.5" style="1" customWidth="1"/>
    <col min="15631" max="15632" width="8.25" style="1" customWidth="1"/>
    <col min="15633" max="15633" width="11.25" style="1" bestFit="1" customWidth="1"/>
    <col min="15634" max="15634" width="10" style="1" customWidth="1"/>
    <col min="15635" max="15635" width="7" style="1" customWidth="1"/>
    <col min="15636" max="15636" width="6.375" style="1" customWidth="1"/>
    <col min="15637" max="15637" width="16.125" style="1" customWidth="1"/>
    <col min="15638" max="15638" width="11.125" style="1" customWidth="1"/>
    <col min="15639" max="15639" width="16.25" style="1" customWidth="1"/>
    <col min="15640" max="15640" width="6.5" style="1" customWidth="1"/>
    <col min="15641" max="15647" width="10.375" style="1" customWidth="1"/>
    <col min="15648" max="15648" width="6.25" style="1" customWidth="1"/>
    <col min="15649" max="15649" width="5.625" style="1" customWidth="1"/>
    <col min="15650" max="15657" width="10.375" style="1" customWidth="1"/>
    <col min="15658" max="15872" width="9" style="1"/>
    <col min="15873" max="15873" width="4.125" style="1" customWidth="1"/>
    <col min="15874" max="15874" width="10" style="1" customWidth="1"/>
    <col min="15875" max="15875" width="10.375" style="1" customWidth="1"/>
    <col min="15876" max="15877" width="10.25" style="1" customWidth="1"/>
    <col min="15878" max="15878" width="8.75" style="1" customWidth="1"/>
    <col min="15879" max="15879" width="10.625" style="1" customWidth="1"/>
    <col min="15880" max="15884" width="8.75" style="1" customWidth="1"/>
    <col min="15885" max="15885" width="7.125" style="1" customWidth="1"/>
    <col min="15886" max="15886" width="7.5" style="1" customWidth="1"/>
    <col min="15887" max="15888" width="8.25" style="1" customWidth="1"/>
    <col min="15889" max="15889" width="11.25" style="1" bestFit="1" customWidth="1"/>
    <col min="15890" max="15890" width="10" style="1" customWidth="1"/>
    <col min="15891" max="15891" width="7" style="1" customWidth="1"/>
    <col min="15892" max="15892" width="6.375" style="1" customWidth="1"/>
    <col min="15893" max="15893" width="16.125" style="1" customWidth="1"/>
    <col min="15894" max="15894" width="11.125" style="1" customWidth="1"/>
    <col min="15895" max="15895" width="16.25" style="1" customWidth="1"/>
    <col min="15896" max="15896" width="6.5" style="1" customWidth="1"/>
    <col min="15897" max="15903" width="10.375" style="1" customWidth="1"/>
    <col min="15904" max="15904" width="6.25" style="1" customWidth="1"/>
    <col min="15905" max="15905" width="5.625" style="1" customWidth="1"/>
    <col min="15906" max="15913" width="10.375" style="1" customWidth="1"/>
    <col min="15914" max="16128" width="9" style="1"/>
    <col min="16129" max="16129" width="4.125" style="1" customWidth="1"/>
    <col min="16130" max="16130" width="10" style="1" customWidth="1"/>
    <col min="16131" max="16131" width="10.375" style="1" customWidth="1"/>
    <col min="16132" max="16133" width="10.25" style="1" customWidth="1"/>
    <col min="16134" max="16134" width="8.75" style="1" customWidth="1"/>
    <col min="16135" max="16135" width="10.625" style="1" customWidth="1"/>
    <col min="16136" max="16140" width="8.75" style="1" customWidth="1"/>
    <col min="16141" max="16141" width="7.125" style="1" customWidth="1"/>
    <col min="16142" max="16142" width="7.5" style="1" customWidth="1"/>
    <col min="16143" max="16144" width="8.25" style="1" customWidth="1"/>
    <col min="16145" max="16145" width="11.25" style="1" bestFit="1" customWidth="1"/>
    <col min="16146" max="16146" width="10" style="1" customWidth="1"/>
    <col min="16147" max="16147" width="7" style="1" customWidth="1"/>
    <col min="16148" max="16148" width="6.375" style="1" customWidth="1"/>
    <col min="16149" max="16149" width="16.125" style="1" customWidth="1"/>
    <col min="16150" max="16150" width="11.125" style="1" customWidth="1"/>
    <col min="16151" max="16151" width="16.25" style="1" customWidth="1"/>
    <col min="16152" max="16152" width="6.5" style="1" customWidth="1"/>
    <col min="16153" max="16159" width="10.375" style="1" customWidth="1"/>
    <col min="16160" max="16160" width="6.25" style="1" customWidth="1"/>
    <col min="16161" max="16161" width="5.625" style="1" customWidth="1"/>
    <col min="16162" max="16169" width="10.375" style="1" customWidth="1"/>
    <col min="16170" max="16384" width="9" style="1"/>
  </cols>
  <sheetData>
    <row r="1" spans="1:35" ht="17.25">
      <c r="B1" s="2"/>
      <c r="C1" s="3" t="s">
        <v>0</v>
      </c>
      <c r="E1" s="5"/>
      <c r="F1" s="6"/>
      <c r="G1" s="7"/>
      <c r="H1" s="7"/>
      <c r="I1" s="7"/>
      <c r="J1" s="7"/>
      <c r="K1" s="7"/>
      <c r="L1" s="1"/>
      <c r="M1" s="8"/>
      <c r="N1" s="8"/>
      <c r="O1" s="8"/>
      <c r="P1" s="1"/>
      <c r="Q1" s="8"/>
      <c r="R1" s="8"/>
      <c r="S1" s="203"/>
      <c r="T1" s="8"/>
      <c r="U1" s="8"/>
      <c r="V1" s="8"/>
      <c r="W1" s="8"/>
      <c r="X1" s="8"/>
    </row>
    <row r="2" spans="1:35" ht="15" customHeight="1">
      <c r="A2" s="9"/>
      <c r="B2" s="9"/>
      <c r="C2" s="10"/>
      <c r="D2" s="11"/>
      <c r="E2" s="11"/>
      <c r="F2" s="11"/>
      <c r="G2" s="11"/>
      <c r="H2" s="11"/>
      <c r="I2" s="11"/>
      <c r="J2" s="11"/>
      <c r="K2" s="11"/>
      <c r="L2" s="11"/>
      <c r="M2" s="12"/>
      <c r="N2" s="12"/>
      <c r="O2" s="12"/>
      <c r="P2" s="12"/>
      <c r="Q2" s="11"/>
      <c r="R2" s="11"/>
      <c r="S2" s="12"/>
      <c r="T2" s="12"/>
      <c r="U2" s="11"/>
      <c r="V2" s="11"/>
      <c r="W2" s="12"/>
      <c r="X2" s="11"/>
    </row>
    <row r="3" spans="1:35" ht="13.5">
      <c r="A3" s="13"/>
      <c r="B3" s="13"/>
      <c r="C3" s="13" t="s">
        <v>1</v>
      </c>
      <c r="D3" s="14" t="s">
        <v>2</v>
      </c>
      <c r="E3" s="14" t="s">
        <v>3</v>
      </c>
      <c r="F3" s="14" t="s">
        <v>4</v>
      </c>
      <c r="G3" s="15" t="s">
        <v>1074</v>
      </c>
      <c r="H3" s="16" t="s">
        <v>1075</v>
      </c>
      <c r="I3" s="14" t="s">
        <v>193</v>
      </c>
      <c r="J3" s="14" t="s">
        <v>98</v>
      </c>
      <c r="K3" s="14" t="s">
        <v>99</v>
      </c>
      <c r="L3" s="17" t="s">
        <v>1076</v>
      </c>
      <c r="M3" s="18" t="s">
        <v>8</v>
      </c>
      <c r="N3" s="19" t="s">
        <v>4</v>
      </c>
      <c r="O3" s="20" t="s">
        <v>1077</v>
      </c>
      <c r="P3" s="18" t="s">
        <v>1078</v>
      </c>
      <c r="Q3" s="14" t="s">
        <v>9</v>
      </c>
      <c r="R3" s="14" t="s">
        <v>10</v>
      </c>
      <c r="S3" s="19" t="s">
        <v>11</v>
      </c>
      <c r="T3" s="14" t="s">
        <v>1079</v>
      </c>
      <c r="U3" s="21" t="s">
        <v>12</v>
      </c>
      <c r="V3" s="22"/>
      <c r="W3" s="22"/>
      <c r="X3" s="15" t="s">
        <v>13</v>
      </c>
    </row>
    <row r="4" spans="1:35">
      <c r="A4" s="23" t="s">
        <v>14</v>
      </c>
      <c r="B4" s="23" t="s">
        <v>15</v>
      </c>
      <c r="C4" s="23" t="s">
        <v>16</v>
      </c>
      <c r="D4" s="24"/>
      <c r="E4" s="24" t="s">
        <v>17</v>
      </c>
      <c r="F4" s="24" t="s">
        <v>18</v>
      </c>
      <c r="G4" s="25"/>
      <c r="H4" s="26" t="s">
        <v>1080</v>
      </c>
      <c r="I4" s="24" t="s">
        <v>1081</v>
      </c>
      <c r="J4" s="24" t="s">
        <v>1082</v>
      </c>
      <c r="K4" s="24" t="s">
        <v>1083</v>
      </c>
      <c r="L4" s="27" t="s">
        <v>1084</v>
      </c>
      <c r="M4" s="28" t="s">
        <v>22</v>
      </c>
      <c r="N4" s="29" t="s">
        <v>1085</v>
      </c>
      <c r="O4" s="29" t="s">
        <v>1086</v>
      </c>
      <c r="P4" s="28" t="s">
        <v>1086</v>
      </c>
      <c r="Q4" s="24"/>
      <c r="R4" s="24" t="s">
        <v>24</v>
      </c>
      <c r="S4" s="30"/>
      <c r="T4" s="24" t="s">
        <v>25</v>
      </c>
      <c r="U4" s="19" t="s">
        <v>26</v>
      </c>
      <c r="V4" s="19" t="s">
        <v>27</v>
      </c>
      <c r="W4" s="19" t="s">
        <v>28</v>
      </c>
      <c r="X4" s="25" t="s">
        <v>29</v>
      </c>
    </row>
    <row r="5" spans="1:35">
      <c r="A5" s="23"/>
      <c r="B5" s="23"/>
      <c r="C5" s="23"/>
      <c r="D5" s="24" t="s">
        <v>30</v>
      </c>
      <c r="E5" s="31" t="s">
        <v>31</v>
      </c>
      <c r="F5" s="24" t="s">
        <v>32</v>
      </c>
      <c r="G5" s="25" t="s">
        <v>33</v>
      </c>
      <c r="H5" s="24" t="s">
        <v>194</v>
      </c>
      <c r="I5" s="24" t="s">
        <v>195</v>
      </c>
      <c r="J5" s="24" t="s">
        <v>106</v>
      </c>
      <c r="K5" s="24" t="s">
        <v>107</v>
      </c>
      <c r="L5" s="27" t="s">
        <v>196</v>
      </c>
      <c r="M5" s="30" t="s">
        <v>34</v>
      </c>
      <c r="N5" s="30" t="s">
        <v>35</v>
      </c>
      <c r="O5" s="27" t="s">
        <v>1087</v>
      </c>
      <c r="P5" s="27" t="s">
        <v>1088</v>
      </c>
      <c r="Q5" s="24" t="s">
        <v>1089</v>
      </c>
      <c r="R5" s="24" t="s">
        <v>1090</v>
      </c>
      <c r="S5" s="30" t="s">
        <v>1091</v>
      </c>
      <c r="T5" s="24" t="s">
        <v>36</v>
      </c>
      <c r="U5" s="30" t="s">
        <v>37</v>
      </c>
      <c r="V5" s="30"/>
      <c r="W5" s="30"/>
      <c r="X5" s="25"/>
    </row>
    <row r="6" spans="1:35">
      <c r="A6" s="32"/>
      <c r="B6" s="33" t="s">
        <v>1092</v>
      </c>
      <c r="C6" s="34"/>
      <c r="D6" s="35" t="s">
        <v>38</v>
      </c>
      <c r="E6" s="35" t="s">
        <v>39</v>
      </c>
      <c r="F6" s="35" t="s">
        <v>39</v>
      </c>
      <c r="G6" s="36" t="s">
        <v>39</v>
      </c>
      <c r="H6" s="37"/>
      <c r="I6" s="36" t="s">
        <v>39</v>
      </c>
      <c r="J6" s="35"/>
      <c r="K6" s="35"/>
      <c r="L6" s="36"/>
      <c r="M6" s="35" t="s">
        <v>39</v>
      </c>
      <c r="N6" s="35" t="s">
        <v>40</v>
      </c>
      <c r="O6" s="36" t="s">
        <v>40</v>
      </c>
      <c r="P6" s="35"/>
      <c r="Q6" s="35" t="s">
        <v>39</v>
      </c>
      <c r="R6" s="35" t="s">
        <v>39</v>
      </c>
      <c r="S6" s="35" t="s">
        <v>40</v>
      </c>
      <c r="T6" s="35"/>
      <c r="U6" s="38" t="s">
        <v>41</v>
      </c>
      <c r="V6" s="38" t="s">
        <v>41</v>
      </c>
      <c r="W6" s="35" t="s">
        <v>41</v>
      </c>
      <c r="X6" s="36" t="s">
        <v>39</v>
      </c>
    </row>
    <row r="7" spans="1:35">
      <c r="A7" s="39"/>
      <c r="B7" s="40" t="s">
        <v>43</v>
      </c>
      <c r="C7" s="41"/>
      <c r="D7" s="42">
        <v>887373</v>
      </c>
      <c r="E7" s="43">
        <v>1486580</v>
      </c>
      <c r="F7" s="44">
        <v>46661</v>
      </c>
      <c r="G7" s="45">
        <v>45556</v>
      </c>
      <c r="H7" s="45">
        <v>366584</v>
      </c>
      <c r="I7" s="44">
        <v>496909</v>
      </c>
      <c r="J7" s="45">
        <v>302221</v>
      </c>
      <c r="K7" s="45">
        <v>275310</v>
      </c>
      <c r="L7" s="45">
        <v>577531</v>
      </c>
      <c r="M7" s="46">
        <v>1.7</v>
      </c>
      <c r="N7" s="47" t="s">
        <v>42</v>
      </c>
      <c r="O7" s="48">
        <v>33.43</v>
      </c>
      <c r="P7" s="49">
        <v>38.85</v>
      </c>
      <c r="Q7" s="50">
        <v>5519679</v>
      </c>
      <c r="R7" s="50">
        <v>1450391</v>
      </c>
      <c r="S7" s="51">
        <v>26.28</v>
      </c>
      <c r="T7" s="30"/>
      <c r="U7" s="42"/>
      <c r="V7" s="42"/>
      <c r="W7" s="48"/>
      <c r="X7" s="42">
        <v>778</v>
      </c>
    </row>
    <row r="8" spans="1:35">
      <c r="A8" s="52"/>
      <c r="B8" s="40" t="s">
        <v>44</v>
      </c>
      <c r="C8" s="23"/>
      <c r="D8" s="42">
        <v>865799</v>
      </c>
      <c r="E8" s="43">
        <v>1428920</v>
      </c>
      <c r="F8" s="44">
        <v>29517</v>
      </c>
      <c r="G8" s="45">
        <v>42543</v>
      </c>
      <c r="H8" s="45">
        <v>342969</v>
      </c>
      <c r="I8" s="44">
        <v>468847</v>
      </c>
      <c r="J8" s="45">
        <v>314029</v>
      </c>
      <c r="K8" s="45">
        <v>260532</v>
      </c>
      <c r="L8" s="45">
        <v>574561</v>
      </c>
      <c r="M8" s="46">
        <v>1.7</v>
      </c>
      <c r="N8" s="47" t="s">
        <v>42</v>
      </c>
      <c r="O8" s="48">
        <v>32.81</v>
      </c>
      <c r="P8" s="49">
        <v>40.21</v>
      </c>
      <c r="Q8" s="50">
        <v>5502755</v>
      </c>
      <c r="R8" s="50">
        <v>1378976</v>
      </c>
      <c r="S8" s="51">
        <v>25.06</v>
      </c>
      <c r="T8" s="30"/>
      <c r="U8" s="50"/>
      <c r="V8" s="50"/>
      <c r="W8" s="51"/>
      <c r="X8" s="42">
        <v>778</v>
      </c>
      <c r="Y8" s="53"/>
    </row>
    <row r="9" spans="1:35">
      <c r="A9" s="52"/>
      <c r="B9" s="40" t="s">
        <v>45</v>
      </c>
      <c r="C9" s="23"/>
      <c r="D9" s="54">
        <v>837129</v>
      </c>
      <c r="E9" s="44">
        <v>1358105</v>
      </c>
      <c r="F9" s="44">
        <v>14986</v>
      </c>
      <c r="G9" s="44">
        <v>39251</v>
      </c>
      <c r="H9" s="55">
        <v>316156</v>
      </c>
      <c r="I9" s="44">
        <v>439226</v>
      </c>
      <c r="J9" s="56">
        <v>297500</v>
      </c>
      <c r="K9" s="56">
        <v>265972</v>
      </c>
      <c r="L9" s="44">
        <v>563472</v>
      </c>
      <c r="M9" s="46">
        <v>1.6</v>
      </c>
      <c r="N9" s="57" t="s">
        <v>42</v>
      </c>
      <c r="O9" s="48">
        <v>32.340000000000003</v>
      </c>
      <c r="P9" s="48">
        <v>41.49</v>
      </c>
      <c r="Q9" s="50">
        <v>5484981</v>
      </c>
      <c r="R9" s="58">
        <v>1320776</v>
      </c>
      <c r="S9" s="51">
        <v>24.08</v>
      </c>
      <c r="T9" s="30"/>
      <c r="U9" s="50"/>
      <c r="V9" s="50"/>
      <c r="W9" s="51"/>
      <c r="X9" s="54">
        <v>781</v>
      </c>
      <c r="Y9" s="59"/>
    </row>
    <row r="10" spans="1:35">
      <c r="A10" s="60"/>
      <c r="B10" s="40" t="s">
        <v>1093</v>
      </c>
      <c r="C10" s="61"/>
      <c r="D10" s="62">
        <v>816128</v>
      </c>
      <c r="E10" s="63">
        <v>1305931</v>
      </c>
      <c r="F10" s="63">
        <v>5458</v>
      </c>
      <c r="G10" s="63">
        <v>36810</v>
      </c>
      <c r="H10" s="64">
        <v>298081</v>
      </c>
      <c r="I10" s="63">
        <v>419380</v>
      </c>
      <c r="J10" s="63">
        <v>269954</v>
      </c>
      <c r="K10" s="65">
        <v>281706</v>
      </c>
      <c r="L10" s="63">
        <v>551660</v>
      </c>
      <c r="M10" s="66">
        <v>1.6</v>
      </c>
      <c r="N10" s="67" t="s">
        <v>42</v>
      </c>
      <c r="O10" s="68">
        <v>32.11</v>
      </c>
      <c r="P10" s="68">
        <v>42.24</v>
      </c>
      <c r="Q10" s="69">
        <v>5466183</v>
      </c>
      <c r="R10" s="70">
        <v>1271721</v>
      </c>
      <c r="S10" s="71">
        <v>23.27</v>
      </c>
      <c r="T10" s="72"/>
      <c r="U10" s="69"/>
      <c r="V10" s="69"/>
      <c r="W10" s="71"/>
      <c r="X10" s="62">
        <v>764</v>
      </c>
    </row>
    <row r="11" spans="1:35">
      <c r="A11" s="39"/>
      <c r="B11" s="73" t="s">
        <v>1094</v>
      </c>
      <c r="C11" s="74"/>
      <c r="D11" s="204">
        <v>796953</v>
      </c>
      <c r="E11" s="204">
        <v>1259187</v>
      </c>
      <c r="F11" s="204">
        <v>908</v>
      </c>
      <c r="G11" s="204">
        <v>34676</v>
      </c>
      <c r="H11" s="204">
        <v>284183</v>
      </c>
      <c r="I11" s="204">
        <v>403649</v>
      </c>
      <c r="J11" s="204">
        <v>241359</v>
      </c>
      <c r="K11" s="204">
        <v>295320</v>
      </c>
      <c r="L11" s="204">
        <v>536679</v>
      </c>
      <c r="M11" s="205">
        <v>1.6</v>
      </c>
      <c r="N11" s="206" t="s">
        <v>42</v>
      </c>
      <c r="O11" s="77">
        <v>32.06</v>
      </c>
      <c r="P11" s="77">
        <v>42.62</v>
      </c>
      <c r="Q11" s="76">
        <v>5446223</v>
      </c>
      <c r="R11" s="204">
        <v>1233258</v>
      </c>
      <c r="S11" s="77">
        <v>22.64</v>
      </c>
      <c r="T11" s="75"/>
      <c r="U11" s="76"/>
      <c r="V11" s="76"/>
      <c r="W11" s="77"/>
      <c r="X11" s="204">
        <v>760</v>
      </c>
    </row>
    <row r="12" spans="1:35">
      <c r="A12" s="39"/>
      <c r="B12" s="41" t="s">
        <v>46</v>
      </c>
      <c r="C12" s="41"/>
      <c r="D12" s="42">
        <v>704679</v>
      </c>
      <c r="E12" s="42">
        <v>1088990</v>
      </c>
      <c r="F12" s="42">
        <v>825</v>
      </c>
      <c r="G12" s="42">
        <v>27125</v>
      </c>
      <c r="H12" s="42">
        <v>230519</v>
      </c>
      <c r="I12" s="42">
        <v>338515</v>
      </c>
      <c r="J12" s="42">
        <v>219271</v>
      </c>
      <c r="K12" s="42">
        <v>273560</v>
      </c>
      <c r="L12" s="42">
        <v>492831</v>
      </c>
      <c r="M12" s="207">
        <v>1.5</v>
      </c>
      <c r="N12" s="208">
        <v>0.08</v>
      </c>
      <c r="O12" s="48">
        <v>31.09</v>
      </c>
      <c r="P12" s="48">
        <v>45.26</v>
      </c>
      <c r="Q12" s="42">
        <v>5199150</v>
      </c>
      <c r="R12" s="42">
        <v>1064727</v>
      </c>
      <c r="S12" s="48">
        <v>20.48</v>
      </c>
      <c r="T12" s="27"/>
      <c r="U12" s="42"/>
      <c r="V12" s="42"/>
      <c r="W12" s="48"/>
      <c r="X12" s="42">
        <v>664</v>
      </c>
    </row>
    <row r="13" spans="1:35">
      <c r="A13" s="39"/>
      <c r="B13" s="41" t="s">
        <v>47</v>
      </c>
      <c r="C13" s="41"/>
      <c r="D13" s="42">
        <v>34907</v>
      </c>
      <c r="E13" s="42">
        <v>56466</v>
      </c>
      <c r="F13" s="42">
        <v>83</v>
      </c>
      <c r="G13" s="42">
        <v>1128</v>
      </c>
      <c r="H13" s="42">
        <v>9775</v>
      </c>
      <c r="I13" s="42">
        <v>16448</v>
      </c>
      <c r="J13" s="42">
        <v>13503</v>
      </c>
      <c r="K13" s="42">
        <v>15612</v>
      </c>
      <c r="L13" s="42">
        <v>29115</v>
      </c>
      <c r="M13" s="207">
        <v>1.6</v>
      </c>
      <c r="N13" s="208">
        <v>0.15</v>
      </c>
      <c r="O13" s="48">
        <v>29.13</v>
      </c>
      <c r="P13" s="48">
        <v>51.56</v>
      </c>
      <c r="Q13" s="42">
        <v>247073</v>
      </c>
      <c r="R13" s="42">
        <v>55251</v>
      </c>
      <c r="S13" s="48">
        <v>22.36</v>
      </c>
      <c r="T13" s="48"/>
      <c r="U13" s="42"/>
      <c r="V13" s="42"/>
      <c r="W13" s="48"/>
      <c r="X13" s="42">
        <v>41</v>
      </c>
    </row>
    <row r="14" spans="1:35">
      <c r="A14" s="39"/>
      <c r="B14" s="41" t="s">
        <v>48</v>
      </c>
      <c r="C14" s="41"/>
      <c r="D14" s="42">
        <v>739586</v>
      </c>
      <c r="E14" s="42">
        <v>1145456</v>
      </c>
      <c r="F14" s="42">
        <v>908</v>
      </c>
      <c r="G14" s="42">
        <v>28253</v>
      </c>
      <c r="H14" s="42">
        <v>240294</v>
      </c>
      <c r="I14" s="42">
        <v>354963</v>
      </c>
      <c r="J14" s="42">
        <v>232774</v>
      </c>
      <c r="K14" s="42">
        <v>289172</v>
      </c>
      <c r="L14" s="42">
        <v>521946</v>
      </c>
      <c r="M14" s="207">
        <v>1.5</v>
      </c>
      <c r="N14" s="208">
        <v>0.08</v>
      </c>
      <c r="O14" s="48">
        <v>30.99</v>
      </c>
      <c r="P14" s="48">
        <v>45.57</v>
      </c>
      <c r="Q14" s="42">
        <v>5446223</v>
      </c>
      <c r="R14" s="42">
        <v>1119978</v>
      </c>
      <c r="S14" s="48">
        <v>20.56</v>
      </c>
      <c r="T14" s="27" t="s">
        <v>49</v>
      </c>
      <c r="U14" s="42"/>
      <c r="V14" s="42"/>
      <c r="W14" s="27" t="s">
        <v>49</v>
      </c>
      <c r="X14" s="42">
        <v>705</v>
      </c>
    </row>
    <row r="15" spans="1:35">
      <c r="A15" s="39"/>
      <c r="B15" s="41" t="s">
        <v>50</v>
      </c>
      <c r="C15" s="41"/>
      <c r="D15" s="42">
        <v>57367</v>
      </c>
      <c r="E15" s="42">
        <v>113731</v>
      </c>
      <c r="F15" s="140" t="s">
        <v>42</v>
      </c>
      <c r="G15" s="42">
        <v>6423</v>
      </c>
      <c r="H15" s="42">
        <v>43889</v>
      </c>
      <c r="I15" s="42">
        <v>48686</v>
      </c>
      <c r="J15" s="42">
        <v>8585</v>
      </c>
      <c r="K15" s="42">
        <v>6148</v>
      </c>
      <c r="L15" s="42">
        <v>14733</v>
      </c>
      <c r="M15" s="207">
        <v>2</v>
      </c>
      <c r="N15" s="140" t="s">
        <v>42</v>
      </c>
      <c r="O15" s="48">
        <v>42.81</v>
      </c>
      <c r="P15" s="48">
        <v>12.95</v>
      </c>
      <c r="Q15" s="140" t="s">
        <v>42</v>
      </c>
      <c r="R15" s="42">
        <v>113280</v>
      </c>
      <c r="S15" s="140" t="s">
        <v>42</v>
      </c>
      <c r="T15" s="27" t="s">
        <v>51</v>
      </c>
      <c r="U15" s="42"/>
      <c r="V15" s="42"/>
      <c r="W15" s="27" t="s">
        <v>51</v>
      </c>
      <c r="X15" s="42">
        <v>55</v>
      </c>
      <c r="AI15" s="209"/>
    </row>
    <row r="16" spans="1:35" ht="10.5" customHeight="1">
      <c r="A16" s="39"/>
      <c r="B16" s="23"/>
      <c r="C16" s="23"/>
      <c r="D16" s="50"/>
      <c r="E16" s="50"/>
      <c r="F16" s="50"/>
      <c r="G16" s="42"/>
      <c r="H16" s="119"/>
      <c r="I16" s="42"/>
      <c r="J16" s="50"/>
      <c r="K16" s="50"/>
      <c r="L16" s="42"/>
      <c r="M16" s="46"/>
      <c r="N16" s="51"/>
      <c r="O16" s="48"/>
      <c r="P16" s="48"/>
      <c r="Q16" s="50"/>
      <c r="R16" s="50"/>
      <c r="S16" s="51"/>
      <c r="T16" s="51"/>
      <c r="U16" s="50"/>
      <c r="V16" s="50"/>
      <c r="W16" s="51"/>
      <c r="X16" s="42"/>
      <c r="AH16" s="78"/>
      <c r="AI16" s="78"/>
    </row>
    <row r="17" spans="1:34">
      <c r="A17" s="79">
        <v>1</v>
      </c>
      <c r="B17" s="23" t="s">
        <v>52</v>
      </c>
      <c r="C17" s="80" t="s">
        <v>1095</v>
      </c>
      <c r="D17" s="210">
        <v>214226</v>
      </c>
      <c r="E17" s="211">
        <v>321062</v>
      </c>
      <c r="F17" s="211">
        <v>205</v>
      </c>
      <c r="G17" s="212">
        <v>8059</v>
      </c>
      <c r="H17" s="213">
        <v>74515</v>
      </c>
      <c r="I17" s="211">
        <v>99760</v>
      </c>
      <c r="J17" s="214">
        <v>61246</v>
      </c>
      <c r="K17" s="214">
        <v>77482</v>
      </c>
      <c r="L17" s="211">
        <v>138728</v>
      </c>
      <c r="M17" s="46">
        <v>1.5</v>
      </c>
      <c r="N17" s="51">
        <v>0.06</v>
      </c>
      <c r="O17" s="48">
        <v>31.07</v>
      </c>
      <c r="P17" s="48">
        <v>43.21</v>
      </c>
      <c r="Q17" s="211">
        <v>1518870</v>
      </c>
      <c r="R17" s="211">
        <v>314536</v>
      </c>
      <c r="S17" s="51">
        <v>20.71</v>
      </c>
      <c r="T17" s="81" t="s">
        <v>188</v>
      </c>
      <c r="U17" s="82">
        <v>420000</v>
      </c>
      <c r="V17" s="82">
        <v>50000</v>
      </c>
      <c r="W17" s="30" t="s">
        <v>53</v>
      </c>
      <c r="X17" s="215">
        <v>194</v>
      </c>
      <c r="AC17" s="9">
        <f t="shared" ref="AC17:AC57" si="0">E17-F17</f>
        <v>320857</v>
      </c>
      <c r="AG17" s="84"/>
      <c r="AH17" s="85"/>
    </row>
    <row r="18" spans="1:34" ht="13.5">
      <c r="A18" s="79">
        <v>2</v>
      </c>
      <c r="B18" s="23" t="s">
        <v>54</v>
      </c>
      <c r="C18" s="80" t="s">
        <v>1096</v>
      </c>
      <c r="D18" s="210">
        <v>69757</v>
      </c>
      <c r="E18" s="211">
        <v>110765</v>
      </c>
      <c r="F18" s="211">
        <v>69</v>
      </c>
      <c r="G18" s="211">
        <v>3218</v>
      </c>
      <c r="H18" s="216">
        <v>25044</v>
      </c>
      <c r="I18" s="211">
        <v>34427</v>
      </c>
      <c r="J18" s="214">
        <v>21419</v>
      </c>
      <c r="K18" s="214">
        <v>26657</v>
      </c>
      <c r="L18" s="211">
        <v>48076</v>
      </c>
      <c r="M18" s="46">
        <v>1.6</v>
      </c>
      <c r="N18" s="51">
        <v>0.06</v>
      </c>
      <c r="O18" s="48">
        <v>31.08</v>
      </c>
      <c r="P18" s="48">
        <v>43.4</v>
      </c>
      <c r="Q18" s="211">
        <v>528765</v>
      </c>
      <c r="R18" s="211">
        <v>108453</v>
      </c>
      <c r="S18" s="51">
        <v>20.51</v>
      </c>
      <c r="T18" s="81" t="s">
        <v>188</v>
      </c>
      <c r="U18" s="82">
        <v>420000</v>
      </c>
      <c r="V18" s="82">
        <v>50000</v>
      </c>
      <c r="W18" s="86" t="s">
        <v>189</v>
      </c>
      <c r="X18" s="215">
        <v>47</v>
      </c>
      <c r="AC18" s="9">
        <f t="shared" si="0"/>
        <v>110696</v>
      </c>
      <c r="AF18" s="87"/>
      <c r="AG18" s="88"/>
      <c r="AH18" s="89"/>
    </row>
    <row r="19" spans="1:34">
      <c r="A19" s="79">
        <v>3</v>
      </c>
      <c r="B19" s="23" t="s">
        <v>55</v>
      </c>
      <c r="C19" s="80" t="s">
        <v>1097</v>
      </c>
      <c r="D19" s="210">
        <v>64415</v>
      </c>
      <c r="E19" s="211">
        <v>95658</v>
      </c>
      <c r="F19" s="211">
        <v>58</v>
      </c>
      <c r="G19" s="211">
        <v>2582</v>
      </c>
      <c r="H19" s="216">
        <v>21983</v>
      </c>
      <c r="I19" s="211">
        <v>31682</v>
      </c>
      <c r="J19" s="214">
        <v>17263</v>
      </c>
      <c r="K19" s="214">
        <v>22148</v>
      </c>
      <c r="L19" s="211">
        <v>39411</v>
      </c>
      <c r="M19" s="46">
        <v>1.5</v>
      </c>
      <c r="N19" s="51">
        <v>0.06</v>
      </c>
      <c r="O19" s="48">
        <v>33.119999999999997</v>
      </c>
      <c r="P19" s="48">
        <v>41.2</v>
      </c>
      <c r="Q19" s="211">
        <v>451481</v>
      </c>
      <c r="R19" s="211">
        <v>93556</v>
      </c>
      <c r="S19" s="51">
        <v>20.72</v>
      </c>
      <c r="T19" s="81" t="s">
        <v>188</v>
      </c>
      <c r="U19" s="82">
        <v>420000</v>
      </c>
      <c r="V19" s="82">
        <v>30000</v>
      </c>
      <c r="W19" s="86" t="s">
        <v>56</v>
      </c>
      <c r="X19" s="215">
        <v>60</v>
      </c>
      <c r="AC19" s="9">
        <f t="shared" si="0"/>
        <v>95600</v>
      </c>
      <c r="AG19" s="90"/>
      <c r="AH19" s="89"/>
    </row>
    <row r="20" spans="1:34">
      <c r="A20" s="79">
        <v>4</v>
      </c>
      <c r="B20" s="23" t="s">
        <v>57</v>
      </c>
      <c r="C20" s="80" t="s">
        <v>1098</v>
      </c>
      <c r="D20" s="210">
        <v>37650</v>
      </c>
      <c r="E20" s="211">
        <v>58389</v>
      </c>
      <c r="F20" s="211">
        <v>51</v>
      </c>
      <c r="G20" s="211">
        <v>1523</v>
      </c>
      <c r="H20" s="216">
        <v>11503</v>
      </c>
      <c r="I20" s="211">
        <v>17830</v>
      </c>
      <c r="J20" s="214">
        <v>12086</v>
      </c>
      <c r="K20" s="214">
        <v>15447</v>
      </c>
      <c r="L20" s="211">
        <v>27533</v>
      </c>
      <c r="M20" s="46">
        <v>1.6</v>
      </c>
      <c r="N20" s="51">
        <v>0.09</v>
      </c>
      <c r="O20" s="48">
        <v>30.54</v>
      </c>
      <c r="P20" s="48">
        <v>47.15</v>
      </c>
      <c r="Q20" s="211">
        <v>299021</v>
      </c>
      <c r="R20" s="211">
        <v>57223</v>
      </c>
      <c r="S20" s="51">
        <v>19.14</v>
      </c>
      <c r="T20" s="81" t="s">
        <v>188</v>
      </c>
      <c r="U20" s="82">
        <v>420000</v>
      </c>
      <c r="V20" s="82">
        <v>50000</v>
      </c>
      <c r="W20" s="86" t="s">
        <v>58</v>
      </c>
      <c r="X20" s="215">
        <v>31</v>
      </c>
      <c r="AC20" s="9">
        <f t="shared" si="0"/>
        <v>58338</v>
      </c>
      <c r="AG20" s="90"/>
      <c r="AH20" s="89"/>
    </row>
    <row r="21" spans="1:34">
      <c r="A21" s="79">
        <v>5</v>
      </c>
      <c r="B21" s="23" t="s">
        <v>59</v>
      </c>
      <c r="C21" s="80" t="s">
        <v>1099</v>
      </c>
      <c r="D21" s="210">
        <v>57211</v>
      </c>
      <c r="E21" s="211">
        <v>87231</v>
      </c>
      <c r="F21" s="211">
        <v>59</v>
      </c>
      <c r="G21" s="211">
        <v>2152</v>
      </c>
      <c r="H21" s="216">
        <v>18907</v>
      </c>
      <c r="I21" s="211">
        <v>28223</v>
      </c>
      <c r="J21" s="214">
        <v>16345</v>
      </c>
      <c r="K21" s="214">
        <v>21604</v>
      </c>
      <c r="L21" s="211">
        <v>37949</v>
      </c>
      <c r="M21" s="46">
        <v>1.5</v>
      </c>
      <c r="N21" s="51">
        <v>7.0000000000000007E-2</v>
      </c>
      <c r="O21" s="48">
        <v>32.35</v>
      </c>
      <c r="P21" s="48">
        <v>43.5</v>
      </c>
      <c r="Q21" s="211">
        <v>486798</v>
      </c>
      <c r="R21" s="211">
        <v>85345</v>
      </c>
      <c r="S21" s="51">
        <v>17.53</v>
      </c>
      <c r="T21" s="81" t="s">
        <v>188</v>
      </c>
      <c r="U21" s="82">
        <v>420000</v>
      </c>
      <c r="V21" s="82">
        <v>50000</v>
      </c>
      <c r="W21" s="86" t="s">
        <v>58</v>
      </c>
      <c r="X21" s="215">
        <v>77</v>
      </c>
      <c r="AC21" s="9">
        <f t="shared" si="0"/>
        <v>87172</v>
      </c>
      <c r="AG21" s="90"/>
      <c r="AH21" s="89"/>
    </row>
    <row r="22" spans="1:34">
      <c r="A22" s="79">
        <v>6</v>
      </c>
      <c r="B22" s="23" t="s">
        <v>60</v>
      </c>
      <c r="C22" s="80" t="s">
        <v>1100</v>
      </c>
      <c r="D22" s="210">
        <v>6665</v>
      </c>
      <c r="E22" s="211">
        <v>10752</v>
      </c>
      <c r="F22" s="211">
        <v>11</v>
      </c>
      <c r="G22" s="211">
        <v>265</v>
      </c>
      <c r="H22" s="216">
        <v>1910</v>
      </c>
      <c r="I22" s="211">
        <v>3372</v>
      </c>
      <c r="J22" s="214">
        <v>2437</v>
      </c>
      <c r="K22" s="214">
        <v>2768</v>
      </c>
      <c r="L22" s="211">
        <v>5205</v>
      </c>
      <c r="M22" s="46">
        <v>1.6</v>
      </c>
      <c r="N22" s="51">
        <v>0.1</v>
      </c>
      <c r="O22" s="48">
        <v>31.36</v>
      </c>
      <c r="P22" s="48">
        <v>48.41</v>
      </c>
      <c r="Q22" s="211">
        <v>41213</v>
      </c>
      <c r="R22" s="211">
        <v>10457</v>
      </c>
      <c r="S22" s="51">
        <v>25.37</v>
      </c>
      <c r="T22" s="81" t="s">
        <v>188</v>
      </c>
      <c r="U22" s="82">
        <v>420000</v>
      </c>
      <c r="V22" s="82">
        <v>50000</v>
      </c>
      <c r="W22" s="91" t="s">
        <v>58</v>
      </c>
      <c r="X22" s="215">
        <v>4</v>
      </c>
      <c r="AC22" s="9">
        <f t="shared" si="0"/>
        <v>10741</v>
      </c>
      <c r="AG22" s="90"/>
      <c r="AH22" s="89"/>
    </row>
    <row r="23" spans="1:34">
      <c r="A23" s="79">
        <v>7</v>
      </c>
      <c r="B23" s="23" t="s">
        <v>61</v>
      </c>
      <c r="C23" s="80" t="s">
        <v>1098</v>
      </c>
      <c r="D23" s="210">
        <v>12554</v>
      </c>
      <c r="E23" s="211">
        <v>19234</v>
      </c>
      <c r="F23" s="211">
        <v>15</v>
      </c>
      <c r="G23" s="211">
        <v>468</v>
      </c>
      <c r="H23" s="216">
        <v>3801</v>
      </c>
      <c r="I23" s="211">
        <v>6481</v>
      </c>
      <c r="J23" s="214">
        <v>3538</v>
      </c>
      <c r="K23" s="214">
        <v>4946</v>
      </c>
      <c r="L23" s="211">
        <v>8484</v>
      </c>
      <c r="M23" s="46">
        <v>1.5</v>
      </c>
      <c r="N23" s="51">
        <v>0.08</v>
      </c>
      <c r="O23" s="48">
        <v>33.700000000000003</v>
      </c>
      <c r="P23" s="48">
        <v>44.11</v>
      </c>
      <c r="Q23" s="211">
        <v>94177</v>
      </c>
      <c r="R23" s="211">
        <v>18867</v>
      </c>
      <c r="S23" s="51">
        <v>20.03</v>
      </c>
      <c r="T23" s="81" t="s">
        <v>188</v>
      </c>
      <c r="U23" s="82">
        <v>420000</v>
      </c>
      <c r="V23" s="82">
        <v>50000</v>
      </c>
      <c r="W23" s="91" t="s">
        <v>190</v>
      </c>
      <c r="X23" s="215">
        <v>16</v>
      </c>
      <c r="AC23" s="9">
        <f t="shared" si="0"/>
        <v>19219</v>
      </c>
      <c r="AG23" s="90"/>
      <c r="AH23" s="89"/>
    </row>
    <row r="24" spans="1:34">
      <c r="A24" s="79">
        <v>8</v>
      </c>
      <c r="B24" s="23" t="s">
        <v>62</v>
      </c>
      <c r="C24" s="80" t="s">
        <v>1101</v>
      </c>
      <c r="D24" s="210">
        <v>25230</v>
      </c>
      <c r="E24" s="211">
        <v>39211</v>
      </c>
      <c r="F24" s="211">
        <v>25</v>
      </c>
      <c r="G24" s="211">
        <v>1098</v>
      </c>
      <c r="H24" s="216">
        <v>8615</v>
      </c>
      <c r="I24" s="211">
        <v>12276</v>
      </c>
      <c r="J24" s="214">
        <v>7487</v>
      </c>
      <c r="K24" s="214">
        <v>9735</v>
      </c>
      <c r="L24" s="211">
        <v>17222</v>
      </c>
      <c r="M24" s="46">
        <v>1.6</v>
      </c>
      <c r="N24" s="51">
        <v>0.06</v>
      </c>
      <c r="O24" s="48">
        <v>31.31</v>
      </c>
      <c r="P24" s="48">
        <v>43.92</v>
      </c>
      <c r="Q24" s="211">
        <v>198238</v>
      </c>
      <c r="R24" s="211">
        <v>38210</v>
      </c>
      <c r="S24" s="51">
        <v>19.27</v>
      </c>
      <c r="T24" s="81" t="s">
        <v>188</v>
      </c>
      <c r="U24" s="82">
        <v>420000</v>
      </c>
      <c r="V24" s="82">
        <v>30000</v>
      </c>
      <c r="W24" s="91" t="s">
        <v>58</v>
      </c>
      <c r="X24" s="215">
        <v>28</v>
      </c>
      <c r="AC24" s="9">
        <f t="shared" si="0"/>
        <v>39186</v>
      </c>
      <c r="AG24" s="90"/>
      <c r="AH24" s="89"/>
    </row>
    <row r="25" spans="1:34">
      <c r="A25" s="79">
        <v>9</v>
      </c>
      <c r="B25" s="23" t="s">
        <v>63</v>
      </c>
      <c r="C25" s="80" t="s">
        <v>1102</v>
      </c>
      <c r="D25" s="210">
        <v>4291</v>
      </c>
      <c r="E25" s="211">
        <v>6676</v>
      </c>
      <c r="F25" s="211">
        <v>4</v>
      </c>
      <c r="G25" s="211">
        <v>122</v>
      </c>
      <c r="H25" s="216">
        <v>995</v>
      </c>
      <c r="I25" s="211">
        <v>1788</v>
      </c>
      <c r="J25" s="214">
        <v>1638</v>
      </c>
      <c r="K25" s="214">
        <v>2133</v>
      </c>
      <c r="L25" s="211">
        <v>3771</v>
      </c>
      <c r="M25" s="46">
        <v>1.6</v>
      </c>
      <c r="N25" s="51">
        <v>0.06</v>
      </c>
      <c r="O25" s="48">
        <v>26.78</v>
      </c>
      <c r="P25" s="48">
        <v>56.49</v>
      </c>
      <c r="Q25" s="211">
        <v>28762</v>
      </c>
      <c r="R25" s="211">
        <v>6469</v>
      </c>
      <c r="S25" s="51">
        <v>22.49</v>
      </c>
      <c r="T25" s="81" t="s">
        <v>188</v>
      </c>
      <c r="U25" s="82">
        <v>420000</v>
      </c>
      <c r="V25" s="82">
        <v>50000</v>
      </c>
      <c r="W25" s="91" t="s">
        <v>56</v>
      </c>
      <c r="X25" s="215">
        <v>8</v>
      </c>
      <c r="AC25" s="9">
        <f t="shared" si="0"/>
        <v>6672</v>
      </c>
      <c r="AG25" s="90"/>
      <c r="AH25" s="89"/>
    </row>
    <row r="26" spans="1:34" ht="12" customHeight="1">
      <c r="A26" s="79">
        <v>11</v>
      </c>
      <c r="B26" s="23" t="s">
        <v>64</v>
      </c>
      <c r="C26" s="80" t="s">
        <v>1103</v>
      </c>
      <c r="D26" s="210">
        <v>35034</v>
      </c>
      <c r="E26" s="211">
        <v>55608</v>
      </c>
      <c r="F26" s="211">
        <v>37</v>
      </c>
      <c r="G26" s="211">
        <v>1240</v>
      </c>
      <c r="H26" s="216">
        <v>10592</v>
      </c>
      <c r="I26" s="211">
        <v>16009</v>
      </c>
      <c r="J26" s="214">
        <v>12545</v>
      </c>
      <c r="K26" s="214">
        <v>15222</v>
      </c>
      <c r="L26" s="211">
        <v>27767</v>
      </c>
      <c r="M26" s="46">
        <v>1.6</v>
      </c>
      <c r="N26" s="51">
        <v>7.0000000000000007E-2</v>
      </c>
      <c r="O26" s="48">
        <v>28.79</v>
      </c>
      <c r="P26" s="48">
        <v>49.93</v>
      </c>
      <c r="Q26" s="211">
        <v>261324</v>
      </c>
      <c r="R26" s="211">
        <v>54317</v>
      </c>
      <c r="S26" s="51">
        <v>20.79</v>
      </c>
      <c r="T26" s="81" t="s">
        <v>188</v>
      </c>
      <c r="U26" s="82">
        <v>420000</v>
      </c>
      <c r="V26" s="82">
        <v>50000</v>
      </c>
      <c r="W26" s="91" t="s">
        <v>58</v>
      </c>
      <c r="X26" s="215">
        <v>24</v>
      </c>
      <c r="AC26" s="9">
        <f t="shared" si="0"/>
        <v>55571</v>
      </c>
      <c r="AG26" s="90"/>
      <c r="AH26" s="89"/>
    </row>
    <row r="27" spans="1:34" ht="15.75" customHeight="1">
      <c r="A27" s="79">
        <v>13</v>
      </c>
      <c r="B27" s="23" t="s">
        <v>65</v>
      </c>
      <c r="C27" s="80" t="s">
        <v>1104</v>
      </c>
      <c r="D27" s="210">
        <v>6292</v>
      </c>
      <c r="E27" s="211">
        <v>9870</v>
      </c>
      <c r="F27" s="211">
        <v>7</v>
      </c>
      <c r="G27" s="211">
        <v>171</v>
      </c>
      <c r="H27" s="216">
        <v>1603</v>
      </c>
      <c r="I27" s="211">
        <v>2878</v>
      </c>
      <c r="J27" s="214">
        <v>2434</v>
      </c>
      <c r="K27" s="214">
        <v>2784</v>
      </c>
      <c r="L27" s="211">
        <v>5218</v>
      </c>
      <c r="M27" s="46">
        <v>1.6</v>
      </c>
      <c r="N27" s="51">
        <v>7.0000000000000007E-2</v>
      </c>
      <c r="O27" s="48">
        <v>29.16</v>
      </c>
      <c r="P27" s="48">
        <v>52.87</v>
      </c>
      <c r="Q27" s="211">
        <v>45984</v>
      </c>
      <c r="R27" s="211">
        <v>9641</v>
      </c>
      <c r="S27" s="51">
        <v>20.97</v>
      </c>
      <c r="T27" s="81" t="s">
        <v>188</v>
      </c>
      <c r="U27" s="82">
        <v>420000</v>
      </c>
      <c r="V27" s="82">
        <v>50000</v>
      </c>
      <c r="W27" s="91" t="s">
        <v>56</v>
      </c>
      <c r="X27" s="215">
        <v>6</v>
      </c>
      <c r="AC27" s="9">
        <f t="shared" si="0"/>
        <v>9863</v>
      </c>
      <c r="AG27" s="90"/>
      <c r="AH27" s="89"/>
    </row>
    <row r="28" spans="1:34">
      <c r="A28" s="79">
        <v>14</v>
      </c>
      <c r="B28" s="23" t="s">
        <v>66</v>
      </c>
      <c r="C28" s="80" t="s">
        <v>1105</v>
      </c>
      <c r="D28" s="210">
        <v>5227</v>
      </c>
      <c r="E28" s="211">
        <v>8248</v>
      </c>
      <c r="F28" s="211">
        <v>10</v>
      </c>
      <c r="G28" s="211">
        <v>188</v>
      </c>
      <c r="H28" s="216">
        <v>1478</v>
      </c>
      <c r="I28" s="211">
        <v>2584</v>
      </c>
      <c r="J28" s="214">
        <v>1826</v>
      </c>
      <c r="K28" s="214">
        <v>2172</v>
      </c>
      <c r="L28" s="211">
        <v>3998</v>
      </c>
      <c r="M28" s="46">
        <v>1.6</v>
      </c>
      <c r="N28" s="51">
        <v>0.12</v>
      </c>
      <c r="O28" s="48">
        <v>31.33</v>
      </c>
      <c r="P28" s="48">
        <v>48.47</v>
      </c>
      <c r="Q28" s="211">
        <v>38825</v>
      </c>
      <c r="R28" s="211">
        <v>8051</v>
      </c>
      <c r="S28" s="51">
        <v>20.74</v>
      </c>
      <c r="T28" s="81" t="s">
        <v>188</v>
      </c>
      <c r="U28" s="82">
        <v>420000</v>
      </c>
      <c r="V28" s="82">
        <v>50000</v>
      </c>
      <c r="W28" s="91" t="s">
        <v>58</v>
      </c>
      <c r="X28" s="215">
        <v>10</v>
      </c>
      <c r="AC28" s="9">
        <f t="shared" si="0"/>
        <v>8238</v>
      </c>
      <c r="AG28" s="90"/>
      <c r="AH28" s="89"/>
    </row>
    <row r="29" spans="1:34">
      <c r="A29" s="79">
        <v>15</v>
      </c>
      <c r="B29" s="23" t="s">
        <v>67</v>
      </c>
      <c r="C29" s="80" t="s">
        <v>1106</v>
      </c>
      <c r="D29" s="210">
        <v>29204</v>
      </c>
      <c r="E29" s="211">
        <v>44995</v>
      </c>
      <c r="F29" s="211">
        <v>38</v>
      </c>
      <c r="G29" s="211">
        <v>1049</v>
      </c>
      <c r="H29" s="216">
        <v>8683</v>
      </c>
      <c r="I29" s="211">
        <v>14266</v>
      </c>
      <c r="J29" s="214">
        <v>8809</v>
      </c>
      <c r="K29" s="214">
        <v>12188</v>
      </c>
      <c r="L29" s="211">
        <v>20997</v>
      </c>
      <c r="M29" s="46">
        <v>1.5</v>
      </c>
      <c r="N29" s="51">
        <v>0.08</v>
      </c>
      <c r="O29" s="48">
        <v>31.71</v>
      </c>
      <c r="P29" s="48">
        <v>46.67</v>
      </c>
      <c r="Q29" s="211">
        <v>224434</v>
      </c>
      <c r="R29" s="211">
        <v>43670</v>
      </c>
      <c r="S29" s="51">
        <v>19.46</v>
      </c>
      <c r="T29" s="81" t="s">
        <v>188</v>
      </c>
      <c r="U29" s="82">
        <v>420000</v>
      </c>
      <c r="V29" s="82">
        <v>50000</v>
      </c>
      <c r="W29" s="92" t="s">
        <v>53</v>
      </c>
      <c r="X29" s="215">
        <v>14</v>
      </c>
      <c r="AC29" s="9">
        <f t="shared" si="0"/>
        <v>44957</v>
      </c>
      <c r="AG29" s="90"/>
      <c r="AH29" s="89"/>
    </row>
    <row r="30" spans="1:34">
      <c r="A30" s="79">
        <v>16</v>
      </c>
      <c r="B30" s="23" t="s">
        <v>68</v>
      </c>
      <c r="C30" s="80" t="s">
        <v>1107</v>
      </c>
      <c r="D30" s="210">
        <v>11262</v>
      </c>
      <c r="E30" s="211">
        <v>18119</v>
      </c>
      <c r="F30" s="211">
        <v>8</v>
      </c>
      <c r="G30" s="211">
        <v>414</v>
      </c>
      <c r="H30" s="216">
        <v>3326</v>
      </c>
      <c r="I30" s="211">
        <v>5205</v>
      </c>
      <c r="J30" s="214">
        <v>4072</v>
      </c>
      <c r="K30" s="214">
        <v>5102</v>
      </c>
      <c r="L30" s="211">
        <v>9174</v>
      </c>
      <c r="M30" s="46">
        <v>1.6</v>
      </c>
      <c r="N30" s="51">
        <v>0.04</v>
      </c>
      <c r="O30" s="48">
        <v>28.73</v>
      </c>
      <c r="P30" s="48">
        <v>50.63</v>
      </c>
      <c r="Q30" s="211">
        <v>74783</v>
      </c>
      <c r="R30" s="211">
        <v>17707</v>
      </c>
      <c r="S30" s="51">
        <v>23.68</v>
      </c>
      <c r="T30" s="81" t="s">
        <v>188</v>
      </c>
      <c r="U30" s="82">
        <v>420000</v>
      </c>
      <c r="V30" s="82">
        <v>50000</v>
      </c>
      <c r="W30" s="91" t="s">
        <v>191</v>
      </c>
      <c r="X30" s="215">
        <v>9</v>
      </c>
      <c r="AC30" s="9">
        <f t="shared" si="0"/>
        <v>18111</v>
      </c>
      <c r="AG30" s="90"/>
      <c r="AH30" s="89"/>
    </row>
    <row r="31" spans="1:34">
      <c r="A31" s="79">
        <v>17</v>
      </c>
      <c r="B31" s="23" t="s">
        <v>69</v>
      </c>
      <c r="C31" s="80" t="s">
        <v>1108</v>
      </c>
      <c r="D31" s="210">
        <v>12288</v>
      </c>
      <c r="E31" s="211">
        <v>19635</v>
      </c>
      <c r="F31" s="211">
        <v>17</v>
      </c>
      <c r="G31" s="211">
        <v>457</v>
      </c>
      <c r="H31" s="216">
        <v>3694</v>
      </c>
      <c r="I31" s="211">
        <v>5476</v>
      </c>
      <c r="J31" s="214">
        <v>4513</v>
      </c>
      <c r="K31" s="214">
        <v>5495</v>
      </c>
      <c r="L31" s="211">
        <v>10008</v>
      </c>
      <c r="M31" s="46">
        <v>1.6</v>
      </c>
      <c r="N31" s="51">
        <v>0.09</v>
      </c>
      <c r="O31" s="48">
        <v>27.89</v>
      </c>
      <c r="P31" s="48">
        <v>50.97</v>
      </c>
      <c r="Q31" s="211">
        <v>87775</v>
      </c>
      <c r="R31" s="211">
        <v>19194</v>
      </c>
      <c r="S31" s="51">
        <v>21.87</v>
      </c>
      <c r="T31" s="81" t="s">
        <v>188</v>
      </c>
      <c r="U31" s="82">
        <v>420000</v>
      </c>
      <c r="V31" s="82">
        <v>50000</v>
      </c>
      <c r="W31" s="91" t="s">
        <v>58</v>
      </c>
      <c r="X31" s="215">
        <v>15</v>
      </c>
      <c r="AC31" s="9">
        <f t="shared" si="0"/>
        <v>19618</v>
      </c>
      <c r="AG31" s="90"/>
      <c r="AH31" s="89"/>
    </row>
    <row r="32" spans="1:34">
      <c r="A32" s="79">
        <v>18</v>
      </c>
      <c r="B32" s="23" t="s">
        <v>70</v>
      </c>
      <c r="C32" s="80" t="s">
        <v>1109</v>
      </c>
      <c r="D32" s="210">
        <v>20428</v>
      </c>
      <c r="E32" s="211">
        <v>31578</v>
      </c>
      <c r="F32" s="211">
        <v>20</v>
      </c>
      <c r="G32" s="211">
        <v>639</v>
      </c>
      <c r="H32" s="216">
        <v>5730</v>
      </c>
      <c r="I32" s="211">
        <v>9726</v>
      </c>
      <c r="J32" s="214">
        <v>6345</v>
      </c>
      <c r="K32" s="214">
        <v>9138</v>
      </c>
      <c r="L32" s="211">
        <v>15483</v>
      </c>
      <c r="M32" s="46">
        <v>1.5</v>
      </c>
      <c r="N32" s="51">
        <v>0.06</v>
      </c>
      <c r="O32" s="48">
        <v>30.8</v>
      </c>
      <c r="P32" s="48">
        <v>49.03</v>
      </c>
      <c r="Q32" s="211">
        <v>153168</v>
      </c>
      <c r="R32" s="211">
        <v>30625</v>
      </c>
      <c r="S32" s="51">
        <v>19.989999999999998</v>
      </c>
      <c r="T32" s="81" t="s">
        <v>188</v>
      </c>
      <c r="U32" s="82">
        <v>420000</v>
      </c>
      <c r="V32" s="82">
        <v>50000</v>
      </c>
      <c r="W32" s="92" t="s">
        <v>53</v>
      </c>
      <c r="X32" s="215">
        <v>27</v>
      </c>
      <c r="AC32" s="9">
        <f t="shared" si="0"/>
        <v>31558</v>
      </c>
      <c r="AG32" s="90"/>
      <c r="AH32" s="89"/>
    </row>
    <row r="33" spans="1:34">
      <c r="A33" s="79">
        <v>19</v>
      </c>
      <c r="B33" s="23" t="s">
        <v>71</v>
      </c>
      <c r="C33" s="80" t="s">
        <v>1110</v>
      </c>
      <c r="D33" s="210">
        <v>6147</v>
      </c>
      <c r="E33" s="211">
        <v>9949</v>
      </c>
      <c r="F33" s="211">
        <v>15</v>
      </c>
      <c r="G33" s="211">
        <v>212</v>
      </c>
      <c r="H33" s="216">
        <v>1916</v>
      </c>
      <c r="I33" s="211">
        <v>2918</v>
      </c>
      <c r="J33" s="214">
        <v>2233</v>
      </c>
      <c r="K33" s="214">
        <v>2670</v>
      </c>
      <c r="L33" s="211">
        <v>4903</v>
      </c>
      <c r="M33" s="46">
        <v>1.6</v>
      </c>
      <c r="N33" s="51">
        <v>0.15</v>
      </c>
      <c r="O33" s="48">
        <v>29.33</v>
      </c>
      <c r="P33" s="48">
        <v>49.28</v>
      </c>
      <c r="Q33" s="211">
        <v>47607</v>
      </c>
      <c r="R33" s="211">
        <v>9732</v>
      </c>
      <c r="S33" s="51">
        <v>20.440000000000001</v>
      </c>
      <c r="T33" s="81" t="s">
        <v>188</v>
      </c>
      <c r="U33" s="82">
        <v>420000</v>
      </c>
      <c r="V33" s="82">
        <v>50000</v>
      </c>
      <c r="W33" s="91" t="s">
        <v>58</v>
      </c>
      <c r="X33" s="215">
        <v>6</v>
      </c>
      <c r="AC33" s="9">
        <f t="shared" si="0"/>
        <v>9934</v>
      </c>
      <c r="AG33" s="90"/>
      <c r="AH33" s="89"/>
    </row>
    <row r="34" spans="1:34">
      <c r="A34" s="79">
        <v>20</v>
      </c>
      <c r="B34" s="23" t="s">
        <v>72</v>
      </c>
      <c r="C34" s="80" t="s">
        <v>1111</v>
      </c>
      <c r="D34" s="210">
        <v>12606</v>
      </c>
      <c r="E34" s="211">
        <v>20138</v>
      </c>
      <c r="F34" s="211">
        <v>17</v>
      </c>
      <c r="G34" s="211">
        <v>468</v>
      </c>
      <c r="H34" s="216">
        <v>3800</v>
      </c>
      <c r="I34" s="211">
        <v>5766</v>
      </c>
      <c r="J34" s="214">
        <v>4998</v>
      </c>
      <c r="K34" s="214">
        <v>5106</v>
      </c>
      <c r="L34" s="211">
        <v>10104</v>
      </c>
      <c r="M34" s="46">
        <v>1.6</v>
      </c>
      <c r="N34" s="51">
        <v>0.08</v>
      </c>
      <c r="O34" s="48">
        <v>28.63</v>
      </c>
      <c r="P34" s="48">
        <v>50.17</v>
      </c>
      <c r="Q34" s="211">
        <v>109935</v>
      </c>
      <c r="R34" s="211">
        <v>19814</v>
      </c>
      <c r="S34" s="51">
        <v>18.02</v>
      </c>
      <c r="T34" s="81" t="s">
        <v>188</v>
      </c>
      <c r="U34" s="82">
        <v>420000</v>
      </c>
      <c r="V34" s="82">
        <v>50000</v>
      </c>
      <c r="W34" s="91" t="s">
        <v>58</v>
      </c>
      <c r="X34" s="215">
        <v>14</v>
      </c>
      <c r="AC34" s="9">
        <f t="shared" si="0"/>
        <v>20121</v>
      </c>
      <c r="AG34" s="90"/>
      <c r="AH34" s="89"/>
    </row>
    <row r="35" spans="1:34" ht="12" customHeight="1">
      <c r="A35" s="79">
        <v>21</v>
      </c>
      <c r="B35" s="23" t="s">
        <v>73</v>
      </c>
      <c r="C35" s="80" t="s">
        <v>1112</v>
      </c>
      <c r="D35" s="210">
        <v>5885</v>
      </c>
      <c r="E35" s="211">
        <v>9514</v>
      </c>
      <c r="F35" s="211">
        <v>15</v>
      </c>
      <c r="G35" s="211">
        <v>182</v>
      </c>
      <c r="H35" s="216">
        <v>1534</v>
      </c>
      <c r="I35" s="211">
        <v>2841</v>
      </c>
      <c r="J35" s="214">
        <v>2401</v>
      </c>
      <c r="K35" s="214">
        <v>2556</v>
      </c>
      <c r="L35" s="211">
        <v>4957</v>
      </c>
      <c r="M35" s="46">
        <v>1.6</v>
      </c>
      <c r="N35" s="51">
        <v>0.16</v>
      </c>
      <c r="O35" s="48">
        <v>29.86</v>
      </c>
      <c r="P35" s="48">
        <v>52.1</v>
      </c>
      <c r="Q35" s="211">
        <v>42791</v>
      </c>
      <c r="R35" s="211">
        <v>9281</v>
      </c>
      <c r="S35" s="51">
        <v>21.69</v>
      </c>
      <c r="T35" s="81" t="s">
        <v>188</v>
      </c>
      <c r="U35" s="82">
        <v>420000</v>
      </c>
      <c r="V35" s="82">
        <v>50000</v>
      </c>
      <c r="W35" s="91" t="s">
        <v>58</v>
      </c>
      <c r="X35" s="215">
        <v>9</v>
      </c>
      <c r="AC35" s="9">
        <f t="shared" si="0"/>
        <v>9499</v>
      </c>
      <c r="AG35" s="90"/>
      <c r="AH35" s="89"/>
    </row>
    <row r="36" spans="1:34" ht="12" customHeight="1">
      <c r="A36" s="79">
        <v>22</v>
      </c>
      <c r="B36" s="23" t="s">
        <v>74</v>
      </c>
      <c r="C36" s="80" t="s">
        <v>1113</v>
      </c>
      <c r="D36" s="210">
        <v>3981</v>
      </c>
      <c r="E36" s="211">
        <v>6578</v>
      </c>
      <c r="F36" s="211">
        <v>2</v>
      </c>
      <c r="G36" s="211">
        <v>122</v>
      </c>
      <c r="H36" s="216">
        <v>1130</v>
      </c>
      <c r="I36" s="211">
        <v>1887</v>
      </c>
      <c r="J36" s="214">
        <v>1600</v>
      </c>
      <c r="K36" s="214">
        <v>1839</v>
      </c>
      <c r="L36" s="211">
        <v>3439</v>
      </c>
      <c r="M36" s="46">
        <v>1.7</v>
      </c>
      <c r="N36" s="51">
        <v>0.03</v>
      </c>
      <c r="O36" s="48">
        <v>28.69</v>
      </c>
      <c r="P36" s="48">
        <v>52.28</v>
      </c>
      <c r="Q36" s="211">
        <v>29788</v>
      </c>
      <c r="R36" s="211">
        <v>6477</v>
      </c>
      <c r="S36" s="51">
        <v>21.74</v>
      </c>
      <c r="T36" s="81" t="s">
        <v>188</v>
      </c>
      <c r="U36" s="82">
        <v>420000</v>
      </c>
      <c r="V36" s="82">
        <v>50000</v>
      </c>
      <c r="W36" s="92" t="s">
        <v>53</v>
      </c>
      <c r="X36" s="215">
        <v>5</v>
      </c>
      <c r="AC36" s="9">
        <f t="shared" si="0"/>
        <v>6576</v>
      </c>
      <c r="AG36" s="90"/>
      <c r="AH36" s="89"/>
    </row>
    <row r="37" spans="1:34" ht="15.75" customHeight="1">
      <c r="A37" s="79">
        <v>24</v>
      </c>
      <c r="B37" s="23" t="s">
        <v>1114</v>
      </c>
      <c r="C37" s="80" t="s">
        <v>1115</v>
      </c>
      <c r="D37" s="210">
        <v>4720</v>
      </c>
      <c r="E37" s="211">
        <v>7649</v>
      </c>
      <c r="F37" s="211">
        <v>11</v>
      </c>
      <c r="G37" s="211">
        <v>201</v>
      </c>
      <c r="H37" s="216">
        <v>1517</v>
      </c>
      <c r="I37" s="211">
        <v>2309</v>
      </c>
      <c r="J37" s="214">
        <v>1682</v>
      </c>
      <c r="K37" s="214">
        <v>1940</v>
      </c>
      <c r="L37" s="211">
        <v>3622</v>
      </c>
      <c r="M37" s="46">
        <v>1.6</v>
      </c>
      <c r="N37" s="51">
        <v>0.14000000000000001</v>
      </c>
      <c r="O37" s="48">
        <v>30.19</v>
      </c>
      <c r="P37" s="48">
        <v>47.35</v>
      </c>
      <c r="Q37" s="211">
        <v>40568</v>
      </c>
      <c r="R37" s="211">
        <v>7547</v>
      </c>
      <c r="S37" s="51">
        <v>18.600000000000001</v>
      </c>
      <c r="T37" s="81" t="s">
        <v>188</v>
      </c>
      <c r="U37" s="82">
        <v>420000</v>
      </c>
      <c r="V37" s="82">
        <v>50000</v>
      </c>
      <c r="W37" s="91" t="s">
        <v>58</v>
      </c>
      <c r="X37" s="215">
        <v>5</v>
      </c>
      <c r="AC37" s="9">
        <f t="shared" si="0"/>
        <v>7638</v>
      </c>
      <c r="AF37" s="93"/>
      <c r="AG37" s="88"/>
      <c r="AH37" s="89"/>
    </row>
    <row r="38" spans="1:34">
      <c r="A38" s="79">
        <v>27</v>
      </c>
      <c r="B38" s="23" t="s">
        <v>1116</v>
      </c>
      <c r="C38" s="80" t="s">
        <v>1117</v>
      </c>
      <c r="D38" s="210">
        <v>2705</v>
      </c>
      <c r="E38" s="211">
        <v>4313</v>
      </c>
      <c r="F38" s="211">
        <v>4</v>
      </c>
      <c r="G38" s="211">
        <v>62</v>
      </c>
      <c r="H38" s="216">
        <v>742</v>
      </c>
      <c r="I38" s="211">
        <v>1280</v>
      </c>
      <c r="J38" s="214">
        <v>1020</v>
      </c>
      <c r="K38" s="214">
        <v>1209</v>
      </c>
      <c r="L38" s="211">
        <v>2229</v>
      </c>
      <c r="M38" s="46">
        <v>1.6</v>
      </c>
      <c r="N38" s="51">
        <v>0.09</v>
      </c>
      <c r="O38" s="48">
        <v>29.68</v>
      </c>
      <c r="P38" s="48">
        <v>51.68</v>
      </c>
      <c r="Q38" s="211">
        <v>19581</v>
      </c>
      <c r="R38" s="211">
        <v>4213</v>
      </c>
      <c r="S38" s="51">
        <v>21.52</v>
      </c>
      <c r="T38" s="81" t="s">
        <v>188</v>
      </c>
      <c r="U38" s="82">
        <v>420000</v>
      </c>
      <c r="V38" s="82">
        <v>50000</v>
      </c>
      <c r="W38" s="91" t="s">
        <v>58</v>
      </c>
      <c r="X38" s="215">
        <v>4</v>
      </c>
      <c r="AC38" s="9">
        <f t="shared" si="0"/>
        <v>4309</v>
      </c>
      <c r="AG38" s="90"/>
      <c r="AH38" s="89"/>
    </row>
    <row r="39" spans="1:34" ht="12" customHeight="1">
      <c r="A39" s="79">
        <v>31</v>
      </c>
      <c r="B39" s="23" t="s">
        <v>77</v>
      </c>
      <c r="C39" s="80" t="s">
        <v>1103</v>
      </c>
      <c r="D39" s="210">
        <v>4423</v>
      </c>
      <c r="E39" s="211">
        <v>7154</v>
      </c>
      <c r="F39" s="211">
        <v>8</v>
      </c>
      <c r="G39" s="211">
        <v>150</v>
      </c>
      <c r="H39" s="216">
        <v>1178</v>
      </c>
      <c r="I39" s="211">
        <v>2018</v>
      </c>
      <c r="J39" s="214">
        <v>1678</v>
      </c>
      <c r="K39" s="214">
        <v>2130</v>
      </c>
      <c r="L39" s="211">
        <v>3808</v>
      </c>
      <c r="M39" s="46">
        <v>1.6</v>
      </c>
      <c r="N39" s="51">
        <v>0.11</v>
      </c>
      <c r="O39" s="48">
        <v>28.21</v>
      </c>
      <c r="P39" s="48">
        <v>53.23</v>
      </c>
      <c r="Q39" s="211">
        <v>30332</v>
      </c>
      <c r="R39" s="211">
        <v>6995</v>
      </c>
      <c r="S39" s="51">
        <v>23.06</v>
      </c>
      <c r="T39" s="81" t="s">
        <v>188</v>
      </c>
      <c r="U39" s="82">
        <v>420000</v>
      </c>
      <c r="V39" s="82">
        <v>50000</v>
      </c>
      <c r="W39" s="91" t="s">
        <v>58</v>
      </c>
      <c r="X39" s="215">
        <v>4</v>
      </c>
      <c r="AC39" s="9">
        <f t="shared" si="0"/>
        <v>7146</v>
      </c>
      <c r="AG39" s="90"/>
      <c r="AH39" s="89"/>
    </row>
    <row r="40" spans="1:34">
      <c r="A40" s="79">
        <v>32</v>
      </c>
      <c r="B40" s="23" t="s">
        <v>78</v>
      </c>
      <c r="C40" s="80" t="s">
        <v>1099</v>
      </c>
      <c r="D40" s="210">
        <v>4551</v>
      </c>
      <c r="E40" s="211">
        <v>7227</v>
      </c>
      <c r="F40" s="211">
        <v>5</v>
      </c>
      <c r="G40" s="211">
        <v>196</v>
      </c>
      <c r="H40" s="216">
        <v>1434</v>
      </c>
      <c r="I40" s="211">
        <v>2043</v>
      </c>
      <c r="J40" s="214">
        <v>1542</v>
      </c>
      <c r="K40" s="214">
        <v>2012</v>
      </c>
      <c r="L40" s="211">
        <v>3554</v>
      </c>
      <c r="M40" s="46">
        <v>1.6</v>
      </c>
      <c r="N40" s="51">
        <v>7.0000000000000007E-2</v>
      </c>
      <c r="O40" s="48">
        <v>28.27</v>
      </c>
      <c r="P40" s="48">
        <v>49.18</v>
      </c>
      <c r="Q40" s="211">
        <v>33599</v>
      </c>
      <c r="R40" s="211">
        <v>7100</v>
      </c>
      <c r="S40" s="51">
        <v>21.13</v>
      </c>
      <c r="T40" s="81" t="s">
        <v>188</v>
      </c>
      <c r="U40" s="82">
        <v>420000</v>
      </c>
      <c r="V40" s="82">
        <v>50000</v>
      </c>
      <c r="W40" s="91" t="s">
        <v>58</v>
      </c>
      <c r="X40" s="215">
        <v>2</v>
      </c>
      <c r="AC40" s="9">
        <f t="shared" si="0"/>
        <v>7222</v>
      </c>
      <c r="AG40" s="90"/>
      <c r="AH40" s="89"/>
    </row>
    <row r="41" spans="1:34">
      <c r="A41" s="79">
        <v>37</v>
      </c>
      <c r="B41" s="23" t="s">
        <v>79</v>
      </c>
      <c r="C41" s="80" t="s">
        <v>1118</v>
      </c>
      <c r="D41" s="210">
        <v>1816</v>
      </c>
      <c r="E41" s="211">
        <v>2941</v>
      </c>
      <c r="F41" s="211">
        <v>7</v>
      </c>
      <c r="G41" s="211">
        <v>54</v>
      </c>
      <c r="H41" s="216">
        <v>491</v>
      </c>
      <c r="I41" s="211">
        <v>928</v>
      </c>
      <c r="J41" s="214">
        <v>707</v>
      </c>
      <c r="K41" s="214">
        <v>761</v>
      </c>
      <c r="L41" s="211">
        <v>1468</v>
      </c>
      <c r="M41" s="46">
        <v>1.6</v>
      </c>
      <c r="N41" s="51">
        <v>0.24</v>
      </c>
      <c r="O41" s="48">
        <v>31.55</v>
      </c>
      <c r="P41" s="48">
        <v>49.91</v>
      </c>
      <c r="Q41" s="211">
        <v>11272</v>
      </c>
      <c r="R41" s="211">
        <v>2901</v>
      </c>
      <c r="S41" s="51">
        <v>25.74</v>
      </c>
      <c r="T41" s="81" t="s">
        <v>188</v>
      </c>
      <c r="U41" s="82">
        <v>420000</v>
      </c>
      <c r="V41" s="82">
        <v>50000</v>
      </c>
      <c r="W41" s="91" t="s">
        <v>189</v>
      </c>
      <c r="X41" s="215">
        <v>3</v>
      </c>
      <c r="AC41" s="9">
        <f t="shared" si="0"/>
        <v>2934</v>
      </c>
      <c r="AG41" s="90"/>
      <c r="AH41" s="89"/>
    </row>
    <row r="42" spans="1:34">
      <c r="A42" s="79">
        <v>39</v>
      </c>
      <c r="B42" s="23" t="s">
        <v>80</v>
      </c>
      <c r="C42" s="80" t="s">
        <v>1098</v>
      </c>
      <c r="D42" s="210">
        <v>2389</v>
      </c>
      <c r="E42" s="211">
        <v>3851</v>
      </c>
      <c r="F42" s="211">
        <v>6</v>
      </c>
      <c r="G42" s="211">
        <v>86</v>
      </c>
      <c r="H42" s="216">
        <v>745</v>
      </c>
      <c r="I42" s="211">
        <v>1015</v>
      </c>
      <c r="J42" s="214">
        <v>897</v>
      </c>
      <c r="K42" s="214">
        <v>1108</v>
      </c>
      <c r="L42" s="211">
        <v>2005</v>
      </c>
      <c r="M42" s="46">
        <v>1.6</v>
      </c>
      <c r="N42" s="51">
        <v>0.16</v>
      </c>
      <c r="O42" s="48">
        <v>26.36</v>
      </c>
      <c r="P42" s="48">
        <v>52.06</v>
      </c>
      <c r="Q42" s="211">
        <v>19251</v>
      </c>
      <c r="R42" s="211">
        <v>3737</v>
      </c>
      <c r="S42" s="51">
        <v>19.41</v>
      </c>
      <c r="T42" s="81" t="s">
        <v>188</v>
      </c>
      <c r="U42" s="82">
        <v>420000</v>
      </c>
      <c r="V42" s="82">
        <v>50000</v>
      </c>
      <c r="W42" s="91" t="s">
        <v>56</v>
      </c>
      <c r="X42" s="215">
        <v>4</v>
      </c>
      <c r="AC42" s="9">
        <f t="shared" si="0"/>
        <v>3845</v>
      </c>
      <c r="AG42" s="90"/>
      <c r="AH42" s="89"/>
    </row>
    <row r="43" spans="1:34">
      <c r="A43" s="79">
        <v>40</v>
      </c>
      <c r="B43" s="23" t="s">
        <v>1119</v>
      </c>
      <c r="C43" s="80" t="s">
        <v>1120</v>
      </c>
      <c r="D43" s="210">
        <v>1521</v>
      </c>
      <c r="E43" s="211">
        <v>2476</v>
      </c>
      <c r="F43" s="211">
        <v>4</v>
      </c>
      <c r="G43" s="211">
        <v>37</v>
      </c>
      <c r="H43" s="216">
        <v>433</v>
      </c>
      <c r="I43" s="211">
        <v>704</v>
      </c>
      <c r="J43" s="214">
        <v>646</v>
      </c>
      <c r="K43" s="214">
        <v>656</v>
      </c>
      <c r="L43" s="211">
        <v>1302</v>
      </c>
      <c r="M43" s="46">
        <v>1.6</v>
      </c>
      <c r="N43" s="51">
        <v>0.16</v>
      </c>
      <c r="O43" s="48">
        <v>28.43</v>
      </c>
      <c r="P43" s="48">
        <v>52.58</v>
      </c>
      <c r="Q43" s="211">
        <v>10651</v>
      </c>
      <c r="R43" s="211">
        <v>2376</v>
      </c>
      <c r="S43" s="51">
        <v>22.31</v>
      </c>
      <c r="T43" s="81" t="s">
        <v>188</v>
      </c>
      <c r="U43" s="82">
        <v>420000</v>
      </c>
      <c r="V43" s="82">
        <v>50000</v>
      </c>
      <c r="W43" s="91" t="s">
        <v>56</v>
      </c>
      <c r="X43" s="215">
        <v>2</v>
      </c>
      <c r="AC43" s="9">
        <f t="shared" si="0"/>
        <v>2472</v>
      </c>
      <c r="AG43" s="90"/>
      <c r="AH43" s="89"/>
    </row>
    <row r="44" spans="1:34">
      <c r="A44" s="79">
        <v>42</v>
      </c>
      <c r="B44" s="23" t="s">
        <v>81</v>
      </c>
      <c r="C44" s="80" t="s">
        <v>1098</v>
      </c>
      <c r="D44" s="210">
        <v>4188</v>
      </c>
      <c r="E44" s="211">
        <v>6817</v>
      </c>
      <c r="F44" s="211">
        <v>9</v>
      </c>
      <c r="G44" s="211">
        <v>178</v>
      </c>
      <c r="H44" s="216">
        <v>1359</v>
      </c>
      <c r="I44" s="211">
        <v>1943</v>
      </c>
      <c r="J44" s="214">
        <v>1495</v>
      </c>
      <c r="K44" s="214">
        <v>1842</v>
      </c>
      <c r="L44" s="211">
        <v>3337</v>
      </c>
      <c r="M44" s="46">
        <v>1.6</v>
      </c>
      <c r="N44" s="51">
        <v>0.13</v>
      </c>
      <c r="O44" s="48">
        <v>28.5</v>
      </c>
      <c r="P44" s="48">
        <v>48.95</v>
      </c>
      <c r="Q44" s="211">
        <v>33376</v>
      </c>
      <c r="R44" s="211">
        <v>6752</v>
      </c>
      <c r="S44" s="51">
        <v>20.23</v>
      </c>
      <c r="T44" s="81" t="s">
        <v>188</v>
      </c>
      <c r="U44" s="82">
        <v>420000</v>
      </c>
      <c r="V44" s="82">
        <v>50000</v>
      </c>
      <c r="W44" s="91" t="s">
        <v>58</v>
      </c>
      <c r="X44" s="215">
        <v>4</v>
      </c>
      <c r="AC44" s="9">
        <f t="shared" si="0"/>
        <v>6808</v>
      </c>
      <c r="AG44" s="90"/>
      <c r="AH44" s="89"/>
    </row>
    <row r="45" spans="1:34">
      <c r="A45" s="79">
        <v>43</v>
      </c>
      <c r="B45" s="23" t="s">
        <v>545</v>
      </c>
      <c r="C45" s="80" t="s">
        <v>1105</v>
      </c>
      <c r="D45" s="210">
        <v>10333</v>
      </c>
      <c r="E45" s="211">
        <v>17186</v>
      </c>
      <c r="F45" s="211">
        <v>17</v>
      </c>
      <c r="G45" s="211">
        <v>393</v>
      </c>
      <c r="H45" s="216">
        <v>3259</v>
      </c>
      <c r="I45" s="211">
        <v>5117</v>
      </c>
      <c r="J45" s="214">
        <v>3860</v>
      </c>
      <c r="K45" s="214">
        <v>4557</v>
      </c>
      <c r="L45" s="211">
        <v>8417</v>
      </c>
      <c r="M45" s="46">
        <v>1.7</v>
      </c>
      <c r="N45" s="51">
        <v>0.1</v>
      </c>
      <c r="O45" s="48">
        <v>29.77</v>
      </c>
      <c r="P45" s="48">
        <v>48.98</v>
      </c>
      <c r="Q45" s="211">
        <v>74556</v>
      </c>
      <c r="R45" s="211">
        <v>16722</v>
      </c>
      <c r="S45" s="51">
        <v>22.43</v>
      </c>
      <c r="T45" s="81" t="s">
        <v>188</v>
      </c>
      <c r="U45" s="82">
        <v>420000</v>
      </c>
      <c r="V45" s="82">
        <v>50000</v>
      </c>
      <c r="W45" s="91" t="s">
        <v>58</v>
      </c>
      <c r="X45" s="215">
        <v>11</v>
      </c>
      <c r="AC45" s="9">
        <f>E45-F45</f>
        <v>17169</v>
      </c>
      <c r="AG45" s="90"/>
      <c r="AH45" s="89"/>
    </row>
    <row r="46" spans="1:34" ht="12" customHeight="1">
      <c r="A46" s="79">
        <v>45</v>
      </c>
      <c r="B46" s="23" t="s">
        <v>83</v>
      </c>
      <c r="C46" s="80" t="s">
        <v>1121</v>
      </c>
      <c r="D46" s="210">
        <v>2295</v>
      </c>
      <c r="E46" s="211">
        <v>3580</v>
      </c>
      <c r="F46" s="211">
        <v>7</v>
      </c>
      <c r="G46" s="211">
        <v>44</v>
      </c>
      <c r="H46" s="216">
        <v>480</v>
      </c>
      <c r="I46" s="211">
        <v>1026</v>
      </c>
      <c r="J46" s="214">
        <v>928</v>
      </c>
      <c r="K46" s="214">
        <v>1102</v>
      </c>
      <c r="L46" s="211">
        <v>2030</v>
      </c>
      <c r="M46" s="46">
        <v>1.6</v>
      </c>
      <c r="N46" s="51">
        <v>0.2</v>
      </c>
      <c r="O46" s="48">
        <v>28.66</v>
      </c>
      <c r="P46" s="48">
        <v>56.7</v>
      </c>
      <c r="Q46" s="211">
        <v>13971</v>
      </c>
      <c r="R46" s="211">
        <v>3471</v>
      </c>
      <c r="S46" s="51">
        <v>24.84</v>
      </c>
      <c r="T46" s="81" t="s">
        <v>188</v>
      </c>
      <c r="U46" s="82">
        <v>420000</v>
      </c>
      <c r="V46" s="82">
        <v>50000</v>
      </c>
      <c r="W46" s="91" t="s">
        <v>58</v>
      </c>
      <c r="X46" s="215">
        <v>2</v>
      </c>
      <c r="AC46" s="9">
        <f t="shared" si="0"/>
        <v>3573</v>
      </c>
      <c r="AG46" s="90"/>
      <c r="AH46" s="89"/>
    </row>
    <row r="47" spans="1:34" ht="15.75" customHeight="1">
      <c r="A47" s="79">
        <v>46</v>
      </c>
      <c r="B47" s="23" t="s">
        <v>84</v>
      </c>
      <c r="C47" s="80" t="s">
        <v>1105</v>
      </c>
      <c r="D47" s="210">
        <v>2437</v>
      </c>
      <c r="E47" s="211">
        <v>3908</v>
      </c>
      <c r="F47" s="211">
        <v>5</v>
      </c>
      <c r="G47" s="211">
        <v>55</v>
      </c>
      <c r="H47" s="216">
        <v>587</v>
      </c>
      <c r="I47" s="211">
        <v>1130</v>
      </c>
      <c r="J47" s="214">
        <v>1065</v>
      </c>
      <c r="K47" s="214">
        <v>1071</v>
      </c>
      <c r="L47" s="211">
        <v>2136</v>
      </c>
      <c r="M47" s="46">
        <v>1.6</v>
      </c>
      <c r="N47" s="51">
        <v>0.13</v>
      </c>
      <c r="O47" s="48">
        <v>28.92</v>
      </c>
      <c r="P47" s="48">
        <v>54.66</v>
      </c>
      <c r="Q47" s="211">
        <v>15748</v>
      </c>
      <c r="R47" s="211">
        <v>3837</v>
      </c>
      <c r="S47" s="51">
        <v>24.36</v>
      </c>
      <c r="T47" s="81" t="s">
        <v>188</v>
      </c>
      <c r="U47" s="82">
        <v>420000</v>
      </c>
      <c r="V47" s="82">
        <v>50000</v>
      </c>
      <c r="W47" s="91" t="s">
        <v>58</v>
      </c>
      <c r="X47" s="215">
        <v>6</v>
      </c>
      <c r="AC47" s="9">
        <f t="shared" si="0"/>
        <v>3903</v>
      </c>
      <c r="AG47" s="90"/>
      <c r="AH47" s="89"/>
    </row>
    <row r="48" spans="1:34">
      <c r="A48" s="94">
        <v>50</v>
      </c>
      <c r="B48" s="41" t="s">
        <v>1122</v>
      </c>
      <c r="C48" s="80" t="s">
        <v>1123</v>
      </c>
      <c r="D48" s="210">
        <v>5205</v>
      </c>
      <c r="E48" s="211">
        <v>8862</v>
      </c>
      <c r="F48" s="211">
        <v>10</v>
      </c>
      <c r="G48" s="211">
        <v>203</v>
      </c>
      <c r="H48" s="216">
        <v>1684</v>
      </c>
      <c r="I48" s="211">
        <v>2741</v>
      </c>
      <c r="J48" s="214">
        <v>2112</v>
      </c>
      <c r="K48" s="214">
        <v>2122</v>
      </c>
      <c r="L48" s="211">
        <v>4234</v>
      </c>
      <c r="M48" s="46">
        <v>1.7</v>
      </c>
      <c r="N48" s="51">
        <v>0.11</v>
      </c>
      <c r="O48" s="48">
        <v>30.93</v>
      </c>
      <c r="P48" s="48">
        <v>47.78</v>
      </c>
      <c r="Q48" s="211">
        <v>34646</v>
      </c>
      <c r="R48" s="211">
        <v>8661</v>
      </c>
      <c r="S48" s="51">
        <v>25</v>
      </c>
      <c r="T48" s="81" t="s">
        <v>188</v>
      </c>
      <c r="U48" s="82">
        <v>420000</v>
      </c>
      <c r="V48" s="82">
        <v>50000</v>
      </c>
      <c r="W48" s="95" t="s">
        <v>53</v>
      </c>
      <c r="X48" s="215">
        <v>9</v>
      </c>
      <c r="AC48" s="9">
        <f t="shared" si="0"/>
        <v>8852</v>
      </c>
      <c r="AG48" s="90"/>
      <c r="AH48" s="89"/>
    </row>
    <row r="49" spans="1:34" ht="12.75" customHeight="1">
      <c r="A49" s="79">
        <v>57</v>
      </c>
      <c r="B49" s="23" t="s">
        <v>1124</v>
      </c>
      <c r="C49" s="80" t="s">
        <v>1123</v>
      </c>
      <c r="D49" s="210">
        <v>2538</v>
      </c>
      <c r="E49" s="211">
        <v>4271</v>
      </c>
      <c r="F49" s="211">
        <v>9</v>
      </c>
      <c r="G49" s="211">
        <v>89</v>
      </c>
      <c r="H49" s="216">
        <v>708</v>
      </c>
      <c r="I49" s="211">
        <v>1395</v>
      </c>
      <c r="J49" s="214">
        <v>1053</v>
      </c>
      <c r="K49" s="214">
        <v>1026</v>
      </c>
      <c r="L49" s="211">
        <v>2079</v>
      </c>
      <c r="M49" s="46">
        <v>1.7</v>
      </c>
      <c r="N49" s="51">
        <v>0.21</v>
      </c>
      <c r="O49" s="48">
        <v>32.659999999999997</v>
      </c>
      <c r="P49" s="48">
        <v>48.68</v>
      </c>
      <c r="Q49" s="211">
        <v>16057</v>
      </c>
      <c r="R49" s="211">
        <v>4105</v>
      </c>
      <c r="S49" s="51">
        <v>25.57</v>
      </c>
      <c r="T49" s="81" t="s">
        <v>188</v>
      </c>
      <c r="U49" s="82">
        <v>420000</v>
      </c>
      <c r="V49" s="82">
        <v>50000</v>
      </c>
      <c r="W49" s="91" t="s">
        <v>58</v>
      </c>
      <c r="X49" s="215">
        <v>3</v>
      </c>
      <c r="AC49" s="9">
        <f t="shared" si="0"/>
        <v>4262</v>
      </c>
      <c r="AG49" s="90"/>
      <c r="AH49" s="89"/>
    </row>
    <row r="50" spans="1:34" ht="12.75" customHeight="1">
      <c r="A50" s="79">
        <v>62</v>
      </c>
      <c r="B50" s="23" t="s">
        <v>1125</v>
      </c>
      <c r="C50" s="80" t="s">
        <v>1105</v>
      </c>
      <c r="D50" s="210">
        <v>2063</v>
      </c>
      <c r="E50" s="211">
        <v>3350</v>
      </c>
      <c r="F50" s="211">
        <v>17</v>
      </c>
      <c r="G50" s="211">
        <v>55</v>
      </c>
      <c r="H50" s="216">
        <v>488</v>
      </c>
      <c r="I50" s="211">
        <v>1079</v>
      </c>
      <c r="J50" s="214">
        <v>872</v>
      </c>
      <c r="K50" s="214">
        <v>856</v>
      </c>
      <c r="L50" s="211">
        <v>1728</v>
      </c>
      <c r="M50" s="46">
        <v>1.6</v>
      </c>
      <c r="N50" s="51">
        <v>0.51</v>
      </c>
      <c r="O50" s="48">
        <v>32.21</v>
      </c>
      <c r="P50" s="48">
        <v>51.58</v>
      </c>
      <c r="Q50" s="211">
        <v>13447</v>
      </c>
      <c r="R50" s="211">
        <v>3287</v>
      </c>
      <c r="S50" s="51">
        <v>24.44</v>
      </c>
      <c r="T50" s="81" t="s">
        <v>188</v>
      </c>
      <c r="U50" s="82">
        <v>420000</v>
      </c>
      <c r="V50" s="82">
        <v>50000</v>
      </c>
      <c r="W50" s="91" t="s">
        <v>58</v>
      </c>
      <c r="X50" s="215">
        <v>2</v>
      </c>
      <c r="AC50" s="9">
        <f t="shared" si="0"/>
        <v>3333</v>
      </c>
      <c r="AG50" s="96"/>
      <c r="AH50" s="97"/>
    </row>
    <row r="51" spans="1:34" ht="12.75" customHeight="1">
      <c r="A51" s="79">
        <v>65</v>
      </c>
      <c r="B51" s="23" t="s">
        <v>1126</v>
      </c>
      <c r="C51" s="80" t="s">
        <v>1127</v>
      </c>
      <c r="D51" s="210">
        <v>3354</v>
      </c>
      <c r="E51" s="211">
        <v>5371</v>
      </c>
      <c r="F51" s="211">
        <v>12</v>
      </c>
      <c r="G51" s="211">
        <v>103</v>
      </c>
      <c r="H51" s="216">
        <v>900</v>
      </c>
      <c r="I51" s="211">
        <v>1620</v>
      </c>
      <c r="J51" s="214">
        <v>1334</v>
      </c>
      <c r="K51" s="214">
        <v>1414</v>
      </c>
      <c r="L51" s="211">
        <v>2748</v>
      </c>
      <c r="M51" s="46">
        <v>1.6</v>
      </c>
      <c r="N51" s="51">
        <v>0.22</v>
      </c>
      <c r="O51" s="48">
        <v>30.16</v>
      </c>
      <c r="P51" s="48">
        <v>51.16</v>
      </c>
      <c r="Q51" s="211">
        <v>22151</v>
      </c>
      <c r="R51" s="211">
        <v>5234</v>
      </c>
      <c r="S51" s="51">
        <v>23.63</v>
      </c>
      <c r="T51" s="81" t="s">
        <v>188</v>
      </c>
      <c r="U51" s="82">
        <v>420000</v>
      </c>
      <c r="V51" s="82">
        <v>50000</v>
      </c>
      <c r="W51" s="91" t="s">
        <v>58</v>
      </c>
      <c r="X51" s="215">
        <v>3</v>
      </c>
      <c r="AC51" s="9">
        <f t="shared" si="0"/>
        <v>5359</v>
      </c>
      <c r="AG51" s="90"/>
      <c r="AH51" s="89"/>
    </row>
    <row r="52" spans="1:34" ht="12.75" customHeight="1">
      <c r="A52" s="79">
        <v>70</v>
      </c>
      <c r="B52" s="23" t="s">
        <v>1128</v>
      </c>
      <c r="C52" s="80" t="s">
        <v>1123</v>
      </c>
      <c r="D52" s="210">
        <v>4171</v>
      </c>
      <c r="E52" s="211">
        <v>6604</v>
      </c>
      <c r="F52" s="211">
        <v>10</v>
      </c>
      <c r="G52" s="211">
        <v>157</v>
      </c>
      <c r="H52" s="216">
        <v>1097</v>
      </c>
      <c r="I52" s="211">
        <v>1952</v>
      </c>
      <c r="J52" s="214">
        <v>1651</v>
      </c>
      <c r="K52" s="214">
        <v>1747</v>
      </c>
      <c r="L52" s="211">
        <v>3398</v>
      </c>
      <c r="M52" s="46">
        <v>1.6</v>
      </c>
      <c r="N52" s="51">
        <v>0.15</v>
      </c>
      <c r="O52" s="48">
        <v>29.56</v>
      </c>
      <c r="P52" s="48">
        <v>51.45</v>
      </c>
      <c r="Q52" s="211">
        <v>29017</v>
      </c>
      <c r="R52" s="211">
        <v>6380</v>
      </c>
      <c r="S52" s="51">
        <v>21.99</v>
      </c>
      <c r="T52" s="81" t="s">
        <v>188</v>
      </c>
      <c r="U52" s="82">
        <v>420000</v>
      </c>
      <c r="V52" s="82">
        <v>50000</v>
      </c>
      <c r="W52" s="91" t="s">
        <v>58</v>
      </c>
      <c r="X52" s="215">
        <v>2</v>
      </c>
      <c r="AC52" s="9">
        <f t="shared" si="0"/>
        <v>6594</v>
      </c>
      <c r="AG52" s="90"/>
      <c r="AH52" s="89"/>
    </row>
    <row r="53" spans="1:34" ht="12.75" customHeight="1">
      <c r="A53" s="79">
        <v>73</v>
      </c>
      <c r="B53" s="23" t="s">
        <v>1129</v>
      </c>
      <c r="C53" s="80" t="s">
        <v>1130</v>
      </c>
      <c r="D53" s="210">
        <v>8389</v>
      </c>
      <c r="E53" s="211">
        <v>13281</v>
      </c>
      <c r="F53" s="211">
        <v>20</v>
      </c>
      <c r="G53" s="211">
        <v>315</v>
      </c>
      <c r="H53" s="216">
        <v>2279</v>
      </c>
      <c r="I53" s="211">
        <v>3999</v>
      </c>
      <c r="J53" s="214">
        <v>3085</v>
      </c>
      <c r="K53" s="214">
        <v>3603</v>
      </c>
      <c r="L53" s="211">
        <v>6688</v>
      </c>
      <c r="M53" s="46">
        <v>1.6</v>
      </c>
      <c r="N53" s="51">
        <v>0.15</v>
      </c>
      <c r="O53" s="48">
        <v>30.11</v>
      </c>
      <c r="P53" s="48">
        <v>50.36</v>
      </c>
      <c r="Q53" s="211">
        <v>61373</v>
      </c>
      <c r="R53" s="211">
        <v>12870</v>
      </c>
      <c r="S53" s="51">
        <v>20.97</v>
      </c>
      <c r="T53" s="81" t="s">
        <v>188</v>
      </c>
      <c r="U53" s="82">
        <v>420000</v>
      </c>
      <c r="V53" s="82">
        <v>50000</v>
      </c>
      <c r="W53" s="91" t="s">
        <v>58</v>
      </c>
      <c r="X53" s="215">
        <v>9</v>
      </c>
      <c r="AC53" s="9">
        <f t="shared" si="0"/>
        <v>13261</v>
      </c>
      <c r="AG53" s="90"/>
      <c r="AH53" s="89"/>
    </row>
    <row r="54" spans="1:34" ht="12" customHeight="1">
      <c r="A54" s="79">
        <v>79</v>
      </c>
      <c r="B54" s="23" t="s">
        <v>1131</v>
      </c>
      <c r="C54" s="80" t="s">
        <v>1132</v>
      </c>
      <c r="D54" s="210">
        <v>5842</v>
      </c>
      <c r="E54" s="211">
        <v>9344</v>
      </c>
      <c r="F54" s="211">
        <v>10</v>
      </c>
      <c r="G54" s="211">
        <v>212</v>
      </c>
      <c r="H54" s="216">
        <v>1773</v>
      </c>
      <c r="I54" s="211">
        <v>2718</v>
      </c>
      <c r="J54" s="214">
        <v>2252</v>
      </c>
      <c r="K54" s="214">
        <v>2389</v>
      </c>
      <c r="L54" s="211">
        <v>4641</v>
      </c>
      <c r="M54" s="46">
        <v>1.6</v>
      </c>
      <c r="N54" s="51">
        <v>0.11</v>
      </c>
      <c r="O54" s="48">
        <v>29.09</v>
      </c>
      <c r="P54" s="48">
        <v>49.67</v>
      </c>
      <c r="Q54" s="211">
        <v>39631</v>
      </c>
      <c r="R54" s="211">
        <v>9198</v>
      </c>
      <c r="S54" s="51">
        <v>23.21</v>
      </c>
      <c r="T54" s="81" t="s">
        <v>188</v>
      </c>
      <c r="U54" s="82">
        <v>420000</v>
      </c>
      <c r="V54" s="82">
        <v>50000</v>
      </c>
      <c r="W54" s="95" t="s">
        <v>53</v>
      </c>
      <c r="X54" s="215">
        <v>6</v>
      </c>
      <c r="AC54" s="9">
        <f t="shared" si="0"/>
        <v>9334</v>
      </c>
      <c r="AG54" s="90"/>
      <c r="AH54" s="89"/>
    </row>
    <row r="55" spans="1:34" ht="12.75" customHeight="1">
      <c r="A55" s="79">
        <v>86</v>
      </c>
      <c r="B55" s="23" t="s">
        <v>1133</v>
      </c>
      <c r="C55" s="80" t="s">
        <v>1123</v>
      </c>
      <c r="D55" s="210">
        <v>7275</v>
      </c>
      <c r="E55" s="211">
        <v>12119</v>
      </c>
      <c r="F55" s="211">
        <v>11</v>
      </c>
      <c r="G55" s="211">
        <v>287</v>
      </c>
      <c r="H55" s="216">
        <v>2350</v>
      </c>
      <c r="I55" s="211">
        <v>3987</v>
      </c>
      <c r="J55" s="214">
        <v>2665</v>
      </c>
      <c r="K55" s="214">
        <v>2830</v>
      </c>
      <c r="L55" s="211">
        <v>5495</v>
      </c>
      <c r="M55" s="46">
        <v>1.7</v>
      </c>
      <c r="N55" s="51">
        <v>0.09</v>
      </c>
      <c r="O55" s="48">
        <v>32.9</v>
      </c>
      <c r="P55" s="48">
        <v>45.34</v>
      </c>
      <c r="Q55" s="211">
        <v>41302</v>
      </c>
      <c r="R55" s="211">
        <v>11758</v>
      </c>
      <c r="S55" s="51">
        <v>28.47</v>
      </c>
      <c r="T55" s="81" t="s">
        <v>188</v>
      </c>
      <c r="U55" s="82">
        <v>420000</v>
      </c>
      <c r="V55" s="82">
        <v>50000</v>
      </c>
      <c r="W55" s="91" t="s">
        <v>58</v>
      </c>
      <c r="X55" s="215">
        <v>7</v>
      </c>
      <c r="AC55" s="9">
        <f t="shared" si="0"/>
        <v>12108</v>
      </c>
      <c r="AG55" s="90"/>
      <c r="AH55" s="89"/>
    </row>
    <row r="56" spans="1:34" ht="12" customHeight="1">
      <c r="A56" s="79">
        <v>93</v>
      </c>
      <c r="B56" s="98" t="s">
        <v>92</v>
      </c>
      <c r="C56" s="80" t="s">
        <v>1134</v>
      </c>
      <c r="D56" s="210">
        <v>7643</v>
      </c>
      <c r="E56" s="211">
        <v>13312</v>
      </c>
      <c r="F56" s="211">
        <v>14</v>
      </c>
      <c r="G56" s="211">
        <v>347</v>
      </c>
      <c r="H56" s="216">
        <v>2541</v>
      </c>
      <c r="I56" s="211">
        <v>4686</v>
      </c>
      <c r="J56" s="214">
        <v>2777</v>
      </c>
      <c r="K56" s="214">
        <v>2961</v>
      </c>
      <c r="L56" s="211">
        <v>5738</v>
      </c>
      <c r="M56" s="46">
        <v>1.7</v>
      </c>
      <c r="N56" s="51">
        <v>0.11</v>
      </c>
      <c r="O56" s="48">
        <v>35.200000000000003</v>
      </c>
      <c r="P56" s="48">
        <v>43.1</v>
      </c>
      <c r="Q56" s="211">
        <v>44299</v>
      </c>
      <c r="R56" s="211">
        <v>13079</v>
      </c>
      <c r="S56" s="51">
        <v>29.52</v>
      </c>
      <c r="T56" s="81" t="s">
        <v>188</v>
      </c>
      <c r="U56" s="82">
        <v>420000</v>
      </c>
      <c r="V56" s="82">
        <v>50000</v>
      </c>
      <c r="W56" s="91" t="s">
        <v>58</v>
      </c>
      <c r="X56" s="215">
        <v>4</v>
      </c>
      <c r="AC56" s="9">
        <f t="shared" si="0"/>
        <v>13298</v>
      </c>
      <c r="AG56" s="90"/>
      <c r="AH56" s="89"/>
    </row>
    <row r="57" spans="1:34" ht="15.75" customHeight="1">
      <c r="A57" s="99">
        <v>95</v>
      </c>
      <c r="B57" s="61" t="s">
        <v>93</v>
      </c>
      <c r="C57" s="100" t="s">
        <v>1123</v>
      </c>
      <c r="D57" s="217">
        <v>11375</v>
      </c>
      <c r="E57" s="218">
        <v>18630</v>
      </c>
      <c r="F57" s="218">
        <v>29</v>
      </c>
      <c r="G57" s="218">
        <v>400</v>
      </c>
      <c r="H57" s="219">
        <v>3490</v>
      </c>
      <c r="I57" s="218">
        <v>5878</v>
      </c>
      <c r="J57" s="218">
        <v>4218</v>
      </c>
      <c r="K57" s="220">
        <v>4644</v>
      </c>
      <c r="L57" s="218">
        <v>8862</v>
      </c>
      <c r="M57" s="66">
        <v>1.6</v>
      </c>
      <c r="N57" s="71">
        <v>0.16</v>
      </c>
      <c r="O57" s="68">
        <v>31.55</v>
      </c>
      <c r="P57" s="68">
        <v>47.57</v>
      </c>
      <c r="Q57" s="218">
        <v>77656</v>
      </c>
      <c r="R57" s="218">
        <v>18130</v>
      </c>
      <c r="S57" s="68">
        <v>23.35</v>
      </c>
      <c r="T57" s="101" t="s">
        <v>188</v>
      </c>
      <c r="U57" s="102">
        <v>420000</v>
      </c>
      <c r="V57" s="102">
        <v>50000</v>
      </c>
      <c r="W57" s="103" t="s">
        <v>58</v>
      </c>
      <c r="X57" s="221">
        <v>9</v>
      </c>
      <c r="AC57" s="9">
        <f t="shared" si="0"/>
        <v>18601</v>
      </c>
      <c r="AG57" s="90"/>
      <c r="AH57" s="89"/>
    </row>
    <row r="58" spans="1:34" ht="15.75" customHeight="1">
      <c r="A58" s="104"/>
      <c r="B58" s="105"/>
      <c r="C58" s="106"/>
      <c r="D58" s="222"/>
      <c r="E58" s="216"/>
      <c r="F58" s="216"/>
      <c r="G58" s="216"/>
      <c r="H58" s="216"/>
      <c r="I58" s="216"/>
      <c r="J58" s="216"/>
      <c r="K58" s="216"/>
      <c r="L58" s="216"/>
      <c r="M58" s="223"/>
      <c r="N58" s="181"/>
      <c r="O58" s="181"/>
      <c r="P58" s="181"/>
      <c r="Q58" s="119"/>
      <c r="R58" s="216"/>
      <c r="S58" s="181"/>
      <c r="T58" s="107"/>
      <c r="U58" s="108"/>
      <c r="V58" s="108"/>
      <c r="W58" s="109"/>
      <c r="X58" s="224"/>
      <c r="AC58" s="9"/>
      <c r="AG58" s="90"/>
      <c r="AH58" s="89"/>
    </row>
    <row r="59" spans="1:34">
      <c r="A59" s="110"/>
      <c r="B59" s="10"/>
      <c r="C59" s="111" t="s">
        <v>94</v>
      </c>
      <c r="D59" s="112"/>
      <c r="E59" s="112"/>
      <c r="F59" s="112"/>
      <c r="G59" s="112"/>
      <c r="H59" s="112"/>
      <c r="I59" s="112"/>
      <c r="J59" s="112"/>
      <c r="K59" s="112"/>
      <c r="L59" s="112"/>
      <c r="O59" s="113"/>
      <c r="P59" s="113"/>
      <c r="Q59" s="112"/>
      <c r="R59" s="112"/>
      <c r="U59" s="112"/>
      <c r="W59" s="114"/>
    </row>
    <row r="60" spans="1:34" ht="12.95" customHeight="1">
      <c r="B60" s="115"/>
      <c r="C60" s="116" t="s">
        <v>95</v>
      </c>
      <c r="D60" s="117"/>
      <c r="E60" s="117"/>
      <c r="F60" s="117"/>
      <c r="G60" s="117"/>
      <c r="H60" s="118"/>
      <c r="I60" s="117"/>
      <c r="J60" s="117"/>
      <c r="K60" s="117"/>
      <c r="L60" s="117"/>
      <c r="M60" s="117"/>
      <c r="N60" s="117"/>
      <c r="O60" s="119" t="s">
        <v>1135</v>
      </c>
      <c r="P60" s="119"/>
      <c r="Q60" s="112"/>
      <c r="R60" s="112"/>
      <c r="U60" s="112"/>
      <c r="AF60" s="120"/>
      <c r="AG60" s="121"/>
      <c r="AH60" s="122"/>
    </row>
    <row r="61" spans="1:34" ht="12.95" customHeight="1">
      <c r="B61" s="115"/>
      <c r="C61" s="123" t="s">
        <v>96</v>
      </c>
      <c r="D61" s="117"/>
      <c r="E61" s="117"/>
      <c r="F61" s="117"/>
      <c r="G61" s="117"/>
      <c r="H61" s="117"/>
      <c r="I61" s="117"/>
      <c r="J61" s="117"/>
      <c r="K61" s="117"/>
      <c r="L61" s="117"/>
      <c r="M61" s="117"/>
      <c r="N61" s="117"/>
      <c r="O61" s="117" t="s">
        <v>1136</v>
      </c>
      <c r="P61" s="117"/>
      <c r="Q61" s="112"/>
      <c r="R61" s="112"/>
      <c r="U61" s="112"/>
    </row>
    <row r="62" spans="1:34" ht="12.95" customHeight="1">
      <c r="B62" s="115"/>
      <c r="C62" s="123" t="s">
        <v>173</v>
      </c>
      <c r="D62" s="117"/>
      <c r="E62" s="117"/>
      <c r="F62" s="117"/>
      <c r="G62" s="117"/>
      <c r="H62" s="117"/>
      <c r="I62" s="117"/>
      <c r="J62" s="117"/>
      <c r="K62" s="117"/>
      <c r="L62" s="117"/>
      <c r="M62" s="117"/>
      <c r="N62" s="117"/>
      <c r="O62" s="113"/>
      <c r="P62" s="113"/>
      <c r="Q62" s="112"/>
      <c r="R62" s="112"/>
      <c r="U62" s="112"/>
      <c r="AF62" s="120"/>
      <c r="AG62" s="121"/>
      <c r="AH62" s="122"/>
    </row>
    <row r="63" spans="1:34" ht="12.95" customHeight="1">
      <c r="B63" s="115"/>
      <c r="C63" s="123" t="s">
        <v>174</v>
      </c>
      <c r="D63" s="117"/>
      <c r="E63" s="117"/>
      <c r="F63" s="117"/>
      <c r="G63" s="117"/>
      <c r="H63" s="117"/>
      <c r="I63" s="117"/>
      <c r="J63" s="117"/>
      <c r="K63" s="117"/>
      <c r="L63" s="117"/>
      <c r="M63" s="117"/>
      <c r="N63" s="117"/>
      <c r="O63" s="113"/>
      <c r="P63" s="113"/>
      <c r="Q63" s="112"/>
      <c r="R63" s="112"/>
      <c r="U63" s="112"/>
    </row>
    <row r="64" spans="1:34" ht="12.95" customHeight="1">
      <c r="B64" s="124"/>
      <c r="C64" s="123" t="s">
        <v>175</v>
      </c>
      <c r="D64" s="125"/>
      <c r="E64" s="125"/>
      <c r="F64" s="117"/>
      <c r="G64" s="117"/>
      <c r="H64" s="117"/>
      <c r="I64" s="117"/>
      <c r="J64" s="117"/>
      <c r="K64" s="117"/>
      <c r="L64" s="117"/>
      <c r="M64" s="117"/>
      <c r="N64" s="117"/>
      <c r="O64" s="113"/>
      <c r="P64" s="113"/>
      <c r="Q64" s="112"/>
      <c r="R64" s="112"/>
      <c r="U64" s="112"/>
      <c r="AF64" s="120"/>
      <c r="AG64" s="121"/>
      <c r="AH64" s="122"/>
    </row>
    <row r="65" spans="1:24" ht="12.95" customHeight="1">
      <c r="B65" s="124"/>
      <c r="C65" s="123" t="s">
        <v>176</v>
      </c>
      <c r="D65" s="125"/>
      <c r="E65" s="125"/>
      <c r="F65" s="117"/>
      <c r="G65" s="117"/>
      <c r="H65" s="117"/>
      <c r="I65" s="117"/>
      <c r="J65" s="117"/>
      <c r="K65" s="117"/>
      <c r="L65" s="117"/>
      <c r="M65" s="117"/>
      <c r="N65" s="117"/>
      <c r="O65" s="113"/>
      <c r="P65" s="113"/>
      <c r="Q65" s="112"/>
      <c r="R65" s="112"/>
      <c r="U65" s="112"/>
    </row>
    <row r="66" spans="1:24" ht="12.95" customHeight="1">
      <c r="B66" s="124"/>
      <c r="C66" s="123" t="s">
        <v>177</v>
      </c>
      <c r="D66" s="126"/>
      <c r="E66" s="125"/>
      <c r="F66" s="117"/>
      <c r="G66" s="117"/>
      <c r="H66" s="117"/>
      <c r="I66" s="117"/>
      <c r="J66" s="117"/>
      <c r="K66" s="117"/>
      <c r="L66" s="117"/>
      <c r="M66" s="117"/>
      <c r="N66" s="117"/>
      <c r="O66" s="113"/>
      <c r="P66" s="113"/>
      <c r="Q66" s="112"/>
      <c r="R66" s="112"/>
      <c r="U66" s="112"/>
    </row>
    <row r="67" spans="1:24" ht="12.95" customHeight="1">
      <c r="C67" s="123" t="s">
        <v>178</v>
      </c>
      <c r="D67" s="126"/>
      <c r="O67" s="127" t="s">
        <v>192</v>
      </c>
      <c r="P67" s="127"/>
      <c r="Q67" s="127"/>
      <c r="R67" s="127"/>
      <c r="S67" s="127"/>
      <c r="T67" s="127"/>
      <c r="U67" s="127"/>
      <c r="V67" s="127"/>
      <c r="W67" s="127"/>
      <c r="X67" s="127"/>
    </row>
    <row r="68" spans="1:24" ht="12.95" customHeight="1">
      <c r="C68" s="123" t="s">
        <v>179</v>
      </c>
      <c r="O68" s="113"/>
      <c r="P68" s="113"/>
      <c r="Q68" s="112"/>
      <c r="R68" s="112"/>
      <c r="U68" s="112"/>
    </row>
    <row r="69" spans="1:24" ht="12.95" customHeight="1">
      <c r="C69" s="123" t="s">
        <v>97</v>
      </c>
      <c r="O69" s="113"/>
      <c r="P69" s="113"/>
      <c r="Q69" s="112"/>
      <c r="R69" s="112"/>
      <c r="U69" s="112"/>
    </row>
    <row r="70" spans="1:24" ht="12.95" customHeight="1">
      <c r="C70" s="123" t="s">
        <v>180</v>
      </c>
      <c r="O70" s="113"/>
      <c r="P70" s="113"/>
      <c r="Q70" s="112"/>
      <c r="R70" s="112"/>
      <c r="U70" s="112"/>
    </row>
    <row r="71" spans="1:24" ht="12.95" customHeight="1">
      <c r="C71" s="123" t="s">
        <v>181</v>
      </c>
      <c r="O71" s="127" t="s">
        <v>192</v>
      </c>
      <c r="P71" s="127"/>
      <c r="Q71" s="127"/>
      <c r="R71" s="127"/>
      <c r="S71" s="127"/>
      <c r="T71" s="127"/>
      <c r="U71" s="127"/>
      <c r="V71" s="127"/>
      <c r="W71" s="127"/>
      <c r="X71" s="127"/>
    </row>
    <row r="72" spans="1:24" ht="13.5">
      <c r="A72" s="128"/>
      <c r="B72" s="2"/>
      <c r="C72" s="123" t="s">
        <v>182</v>
      </c>
      <c r="D72" s="129"/>
      <c r="E72" s="129"/>
      <c r="F72" s="129"/>
      <c r="G72" s="129"/>
      <c r="H72" s="129"/>
      <c r="I72" s="129"/>
      <c r="J72" s="129"/>
      <c r="K72" s="129"/>
      <c r="L72" s="129"/>
      <c r="M72" s="129"/>
      <c r="N72" s="129"/>
      <c r="O72" s="113"/>
      <c r="P72" s="113"/>
      <c r="Q72" s="112"/>
      <c r="R72" s="112"/>
      <c r="U72" s="112"/>
    </row>
    <row r="73" spans="1:24" ht="13.5">
      <c r="A73" s="128"/>
      <c r="B73" s="2"/>
      <c r="C73" s="123" t="s">
        <v>183</v>
      </c>
      <c r="D73" s="129"/>
      <c r="E73" s="129"/>
      <c r="F73" s="129"/>
      <c r="G73" s="129"/>
      <c r="H73" s="129"/>
      <c r="I73" s="129"/>
      <c r="J73" s="129"/>
      <c r="K73" s="129"/>
      <c r="L73" s="129"/>
      <c r="M73" s="129"/>
      <c r="N73" s="129"/>
      <c r="O73" s="113"/>
      <c r="P73" s="113"/>
      <c r="Q73" s="112"/>
      <c r="R73" s="112"/>
      <c r="U73" s="112"/>
    </row>
    <row r="74" spans="1:24" ht="13.5">
      <c r="A74" s="128"/>
      <c r="B74" s="2"/>
      <c r="C74" s="123" t="s">
        <v>184</v>
      </c>
      <c r="D74" s="129"/>
      <c r="E74" s="129"/>
      <c r="F74" s="129"/>
      <c r="G74" s="129"/>
      <c r="H74" s="129"/>
      <c r="I74" s="129"/>
      <c r="J74" s="129"/>
      <c r="K74" s="129"/>
      <c r="L74" s="129"/>
      <c r="M74" s="129"/>
      <c r="N74" s="129"/>
      <c r="O74" s="113"/>
      <c r="P74" s="113"/>
      <c r="Q74" s="112"/>
      <c r="R74" s="112"/>
      <c r="U74" s="112"/>
    </row>
    <row r="75" spans="1:24" ht="13.5">
      <c r="A75" s="128"/>
      <c r="B75" s="2"/>
      <c r="C75" s="123" t="s">
        <v>185</v>
      </c>
      <c r="D75" s="129"/>
      <c r="E75" s="129"/>
      <c r="F75" s="129"/>
      <c r="G75" s="129"/>
      <c r="H75" s="129"/>
      <c r="I75" s="129"/>
      <c r="J75" s="129"/>
      <c r="K75" s="129"/>
      <c r="L75" s="129"/>
      <c r="M75" s="129"/>
      <c r="N75" s="129"/>
      <c r="O75" s="113"/>
      <c r="P75" s="113"/>
      <c r="Q75" s="112"/>
      <c r="R75" s="112"/>
      <c r="U75" s="112"/>
    </row>
    <row r="76" spans="1:24" ht="13.5">
      <c r="A76" s="128"/>
      <c r="B76" s="2"/>
      <c r="C76" s="123" t="s">
        <v>186</v>
      </c>
      <c r="D76" s="129"/>
      <c r="E76" s="129"/>
      <c r="F76" s="129"/>
      <c r="G76" s="129"/>
      <c r="H76" s="129"/>
      <c r="I76" s="129"/>
      <c r="J76" s="129"/>
      <c r="K76" s="129"/>
      <c r="L76" s="129"/>
      <c r="M76" s="129"/>
      <c r="N76" s="129"/>
      <c r="O76" s="113"/>
      <c r="P76" s="113"/>
      <c r="Q76" s="112"/>
      <c r="R76" s="112"/>
      <c r="U76" s="112"/>
    </row>
    <row r="77" spans="1:24">
      <c r="A77" s="110"/>
      <c r="B77" s="10"/>
      <c r="D77" s="112"/>
      <c r="E77" s="112"/>
      <c r="F77" s="112"/>
      <c r="G77" s="112"/>
      <c r="H77" s="112"/>
      <c r="I77" s="112"/>
      <c r="J77" s="112"/>
      <c r="K77" s="112"/>
      <c r="L77" s="112"/>
      <c r="O77" s="113"/>
      <c r="P77" s="113"/>
      <c r="Q77" s="112"/>
      <c r="R77" s="112"/>
      <c r="U77" s="112"/>
    </row>
    <row r="78" spans="1:24">
      <c r="A78" s="131"/>
      <c r="B78" s="132"/>
      <c r="C78" s="13" t="s">
        <v>1</v>
      </c>
      <c r="D78" s="19" t="s">
        <v>2</v>
      </c>
      <c r="E78" s="133" t="s">
        <v>3</v>
      </c>
      <c r="F78" s="133" t="s">
        <v>4</v>
      </c>
      <c r="G78" s="17" t="s">
        <v>5</v>
      </c>
      <c r="H78" s="134" t="s">
        <v>6</v>
      </c>
      <c r="I78" s="19" t="s">
        <v>193</v>
      </c>
      <c r="J78" s="19" t="s">
        <v>98</v>
      </c>
      <c r="K78" s="19" t="s">
        <v>99</v>
      </c>
      <c r="L78" s="17" t="s">
        <v>7</v>
      </c>
      <c r="M78" s="133" t="s">
        <v>8</v>
      </c>
      <c r="N78" s="133" t="s">
        <v>4</v>
      </c>
      <c r="O78" s="20" t="s">
        <v>100</v>
      </c>
      <c r="P78" s="18"/>
      <c r="Q78" s="19" t="s">
        <v>9</v>
      </c>
      <c r="R78" s="135" t="s">
        <v>101</v>
      </c>
      <c r="S78" s="19"/>
      <c r="T78" s="134"/>
      <c r="U78" s="21" t="s">
        <v>12</v>
      </c>
      <c r="V78" s="22"/>
      <c r="W78" s="22"/>
      <c r="X78" s="17" t="s">
        <v>13</v>
      </c>
    </row>
    <row r="79" spans="1:24">
      <c r="A79" s="136" t="s">
        <v>14</v>
      </c>
      <c r="B79" s="137" t="s">
        <v>15</v>
      </c>
      <c r="C79" s="23" t="s">
        <v>16</v>
      </c>
      <c r="D79" s="138"/>
      <c r="E79" s="138" t="s">
        <v>17</v>
      </c>
      <c r="F79" s="138" t="s">
        <v>18</v>
      </c>
      <c r="G79" s="27"/>
      <c r="H79" s="139" t="s">
        <v>19</v>
      </c>
      <c r="I79" s="30" t="s">
        <v>20</v>
      </c>
      <c r="J79" s="30" t="s">
        <v>102</v>
      </c>
      <c r="K79" s="30" t="s">
        <v>103</v>
      </c>
      <c r="L79" s="27" t="s">
        <v>21</v>
      </c>
      <c r="M79" s="28" t="s">
        <v>22</v>
      </c>
      <c r="N79" s="29" t="s">
        <v>23</v>
      </c>
      <c r="O79" s="29" t="s">
        <v>23</v>
      </c>
      <c r="P79" s="28"/>
      <c r="Q79" s="30"/>
      <c r="R79" s="140" t="s">
        <v>104</v>
      </c>
      <c r="S79" s="141" t="s">
        <v>105</v>
      </c>
      <c r="T79" s="142"/>
      <c r="U79" s="143" t="s">
        <v>26</v>
      </c>
      <c r="V79" s="19" t="s">
        <v>27</v>
      </c>
      <c r="W79" s="19" t="s">
        <v>28</v>
      </c>
      <c r="X79" s="27" t="s">
        <v>29</v>
      </c>
    </row>
    <row r="80" spans="1:24">
      <c r="A80" s="144"/>
      <c r="B80" s="137"/>
      <c r="C80" s="137"/>
      <c r="D80" s="138" t="s">
        <v>30</v>
      </c>
      <c r="E80" s="138" t="s">
        <v>31</v>
      </c>
      <c r="F80" s="138" t="s">
        <v>32</v>
      </c>
      <c r="G80" s="138" t="s">
        <v>33</v>
      </c>
      <c r="H80" s="30" t="s">
        <v>194</v>
      </c>
      <c r="I80" s="30" t="s">
        <v>195</v>
      </c>
      <c r="J80" s="30" t="s">
        <v>106</v>
      </c>
      <c r="K80" s="30" t="s">
        <v>107</v>
      </c>
      <c r="L80" s="27" t="s">
        <v>196</v>
      </c>
      <c r="M80" s="138" t="s">
        <v>34</v>
      </c>
      <c r="N80" s="138" t="s">
        <v>35</v>
      </c>
      <c r="O80" s="27" t="s">
        <v>197</v>
      </c>
      <c r="P80" s="30"/>
      <c r="Q80" s="30" t="s">
        <v>195</v>
      </c>
      <c r="R80" s="145" t="s">
        <v>106</v>
      </c>
      <c r="S80" s="146" t="s">
        <v>108</v>
      </c>
      <c r="T80" s="147"/>
      <c r="U80" s="148" t="s">
        <v>37</v>
      </c>
      <c r="V80" s="51"/>
      <c r="W80" s="51"/>
      <c r="X80" s="27"/>
    </row>
    <row r="81" spans="1:24">
      <c r="A81" s="131"/>
      <c r="B81" s="132"/>
      <c r="C81" s="132"/>
      <c r="D81" s="149" t="s">
        <v>109</v>
      </c>
      <c r="E81" s="149" t="s">
        <v>39</v>
      </c>
      <c r="F81" s="149" t="s">
        <v>39</v>
      </c>
      <c r="G81" s="149" t="s">
        <v>39</v>
      </c>
      <c r="H81" s="149" t="s">
        <v>39</v>
      </c>
      <c r="I81" s="149" t="s">
        <v>39</v>
      </c>
      <c r="J81" s="149" t="s">
        <v>39</v>
      </c>
      <c r="K81" s="149" t="s">
        <v>39</v>
      </c>
      <c r="L81" s="150" t="s">
        <v>39</v>
      </c>
      <c r="M81" s="149" t="s">
        <v>39</v>
      </c>
      <c r="N81" s="149" t="s">
        <v>40</v>
      </c>
      <c r="O81" s="150" t="s">
        <v>40</v>
      </c>
      <c r="P81" s="149"/>
      <c r="Q81" s="38" t="s">
        <v>39</v>
      </c>
      <c r="R81" s="38" t="s">
        <v>110</v>
      </c>
      <c r="S81" s="35"/>
      <c r="T81" s="37"/>
      <c r="U81" s="38" t="s">
        <v>41</v>
      </c>
      <c r="V81" s="35" t="s">
        <v>41</v>
      </c>
      <c r="W81" s="35" t="s">
        <v>41</v>
      </c>
      <c r="X81" s="36" t="s">
        <v>110</v>
      </c>
    </row>
    <row r="82" spans="1:24">
      <c r="A82" s="151">
        <v>301</v>
      </c>
      <c r="B82" s="137" t="s">
        <v>111</v>
      </c>
      <c r="C82" s="137" t="s">
        <v>112</v>
      </c>
      <c r="D82" s="212">
        <v>567</v>
      </c>
      <c r="E82" s="212">
        <v>1211</v>
      </c>
      <c r="F82" s="27">
        <v>0</v>
      </c>
      <c r="G82" s="212">
        <v>59</v>
      </c>
      <c r="H82" s="156">
        <v>386</v>
      </c>
      <c r="I82" s="156">
        <v>521</v>
      </c>
      <c r="J82" s="156">
        <v>126</v>
      </c>
      <c r="K82" s="156">
        <v>119</v>
      </c>
      <c r="L82" s="212">
        <v>245</v>
      </c>
      <c r="M82" s="178">
        <v>2.1</v>
      </c>
      <c r="N82" s="140" t="s">
        <v>53</v>
      </c>
      <c r="O82" s="225">
        <v>43.02</v>
      </c>
      <c r="P82" s="48">
        <v>20.23</v>
      </c>
      <c r="Q82" s="140" t="s">
        <v>53</v>
      </c>
      <c r="R82" s="156">
        <v>1170</v>
      </c>
      <c r="S82" s="226" t="s">
        <v>198</v>
      </c>
      <c r="T82" s="180"/>
      <c r="U82" s="50">
        <v>500000</v>
      </c>
      <c r="V82" s="152" t="s">
        <v>113</v>
      </c>
      <c r="W82" s="30" t="s">
        <v>53</v>
      </c>
      <c r="X82" s="42">
        <v>4</v>
      </c>
    </row>
    <row r="83" spans="1:24">
      <c r="A83" s="151"/>
      <c r="B83" s="137"/>
      <c r="C83" s="137"/>
      <c r="D83" s="153"/>
      <c r="E83" s="153"/>
      <c r="F83" s="154"/>
      <c r="G83" s="153"/>
      <c r="H83" s="153"/>
      <c r="I83" s="153"/>
      <c r="J83" s="153"/>
      <c r="K83" s="153"/>
      <c r="L83" s="155"/>
      <c r="M83" s="178"/>
      <c r="N83" s="154"/>
      <c r="O83" s="225"/>
      <c r="P83" s="178"/>
      <c r="Q83" s="154"/>
      <c r="R83" s="156"/>
      <c r="S83" s="179"/>
      <c r="T83" s="180"/>
      <c r="U83" s="50"/>
      <c r="V83" s="157" t="s">
        <v>114</v>
      </c>
      <c r="W83" s="51"/>
      <c r="X83" s="42"/>
    </row>
    <row r="84" spans="1:24">
      <c r="A84" s="151"/>
      <c r="B84" s="137"/>
      <c r="C84" s="137"/>
      <c r="D84" s="153"/>
      <c r="E84" s="153"/>
      <c r="F84" s="154"/>
      <c r="G84" s="173"/>
      <c r="H84" s="171"/>
      <c r="I84" s="153"/>
      <c r="J84" s="153"/>
      <c r="K84" s="153"/>
      <c r="L84" s="155"/>
      <c r="M84" s="178"/>
      <c r="N84" s="154"/>
      <c r="O84" s="225"/>
      <c r="P84" s="178"/>
      <c r="Q84" s="154"/>
      <c r="R84" s="156"/>
      <c r="S84" s="152"/>
      <c r="T84" s="181"/>
      <c r="U84" s="50"/>
      <c r="V84" s="157" t="s">
        <v>115</v>
      </c>
      <c r="W84" s="51"/>
      <c r="X84" s="42"/>
    </row>
    <row r="85" spans="1:24" ht="13.5">
      <c r="A85" s="158">
        <v>305</v>
      </c>
      <c r="B85" s="159" t="s">
        <v>116</v>
      </c>
      <c r="C85" s="159" t="s">
        <v>187</v>
      </c>
      <c r="D85" s="227">
        <v>939</v>
      </c>
      <c r="E85" s="227">
        <v>2159</v>
      </c>
      <c r="F85" s="160">
        <v>0</v>
      </c>
      <c r="G85" s="212">
        <v>118</v>
      </c>
      <c r="H85" s="156">
        <v>702</v>
      </c>
      <c r="I85" s="228">
        <v>945</v>
      </c>
      <c r="J85" s="228">
        <v>200</v>
      </c>
      <c r="K85" s="228">
        <v>194</v>
      </c>
      <c r="L85" s="227">
        <v>394</v>
      </c>
      <c r="M85" s="229">
        <v>2.2999999999999998</v>
      </c>
      <c r="N85" s="160" t="s">
        <v>53</v>
      </c>
      <c r="O85" s="230">
        <v>43.77</v>
      </c>
      <c r="P85" s="231">
        <v>18.25</v>
      </c>
      <c r="Q85" s="160" t="s">
        <v>53</v>
      </c>
      <c r="R85" s="228">
        <v>2193</v>
      </c>
      <c r="S85" s="232" t="s">
        <v>198</v>
      </c>
      <c r="T85" s="233"/>
      <c r="U85" s="161">
        <v>420000</v>
      </c>
      <c r="V85" s="162" t="s">
        <v>117</v>
      </c>
      <c r="W85" s="163" t="s">
        <v>118</v>
      </c>
      <c r="X85" s="234">
        <v>4</v>
      </c>
    </row>
    <row r="86" spans="1:24">
      <c r="A86" s="151"/>
      <c r="B86" s="137"/>
      <c r="C86" s="137"/>
      <c r="D86" s="155"/>
      <c r="E86" s="155"/>
      <c r="F86" s="164"/>
      <c r="G86" s="155"/>
      <c r="H86" s="153"/>
      <c r="I86" s="153"/>
      <c r="J86" s="153"/>
      <c r="K86" s="153"/>
      <c r="L86" s="155"/>
      <c r="M86" s="178"/>
      <c r="N86" s="164"/>
      <c r="O86" s="225"/>
      <c r="P86" s="225"/>
      <c r="Q86" s="164"/>
      <c r="R86" s="50"/>
      <c r="S86" s="179"/>
      <c r="T86" s="181"/>
      <c r="U86" s="50"/>
      <c r="V86" s="157" t="s">
        <v>119</v>
      </c>
      <c r="W86" s="157" t="s">
        <v>120</v>
      </c>
      <c r="X86" s="42"/>
    </row>
    <row r="87" spans="1:24">
      <c r="A87" s="151"/>
      <c r="B87" s="137"/>
      <c r="C87" s="137"/>
      <c r="D87" s="155"/>
      <c r="E87" s="155"/>
      <c r="F87" s="164"/>
      <c r="G87" s="155"/>
      <c r="H87" s="153"/>
      <c r="I87" s="153"/>
      <c r="J87" s="153"/>
      <c r="K87" s="153"/>
      <c r="L87" s="155"/>
      <c r="M87" s="178"/>
      <c r="N87" s="164"/>
      <c r="O87" s="225"/>
      <c r="P87" s="225"/>
      <c r="Q87" s="164"/>
      <c r="R87" s="50"/>
      <c r="S87" s="179"/>
      <c r="T87" s="181"/>
      <c r="U87" s="50"/>
      <c r="V87" s="157" t="s">
        <v>121</v>
      </c>
      <c r="W87" s="50">
        <v>10000</v>
      </c>
      <c r="X87" s="42"/>
    </row>
    <row r="88" spans="1:24">
      <c r="A88" s="151"/>
      <c r="B88" s="137"/>
      <c r="C88" s="137"/>
      <c r="D88" s="155"/>
      <c r="E88" s="155"/>
      <c r="F88" s="164"/>
      <c r="G88" s="155"/>
      <c r="H88" s="153"/>
      <c r="I88" s="153"/>
      <c r="J88" s="153"/>
      <c r="K88" s="153"/>
      <c r="L88" s="155"/>
      <c r="M88" s="178"/>
      <c r="N88" s="164"/>
      <c r="O88" s="225"/>
      <c r="P88" s="225"/>
      <c r="Q88" s="164"/>
      <c r="R88" s="156"/>
      <c r="S88" s="179"/>
      <c r="T88" s="181"/>
      <c r="U88" s="50"/>
      <c r="V88" s="51"/>
      <c r="W88" s="51"/>
      <c r="X88" s="42"/>
    </row>
    <row r="89" spans="1:24" ht="13.5">
      <c r="A89" s="158">
        <v>306</v>
      </c>
      <c r="B89" s="159" t="s">
        <v>122</v>
      </c>
      <c r="C89" s="159" t="s">
        <v>123</v>
      </c>
      <c r="D89" s="227">
        <v>8277</v>
      </c>
      <c r="E89" s="227">
        <v>13512</v>
      </c>
      <c r="F89" s="160">
        <v>0</v>
      </c>
      <c r="G89" s="227">
        <v>555</v>
      </c>
      <c r="H89" s="228">
        <v>6667</v>
      </c>
      <c r="I89" s="228">
        <v>5181</v>
      </c>
      <c r="J89" s="228">
        <v>665</v>
      </c>
      <c r="K89" s="228">
        <v>444</v>
      </c>
      <c r="L89" s="227">
        <v>1109</v>
      </c>
      <c r="M89" s="229">
        <v>1.6</v>
      </c>
      <c r="N89" s="160" t="s">
        <v>53</v>
      </c>
      <c r="O89" s="230">
        <v>38.340000000000003</v>
      </c>
      <c r="P89" s="231">
        <v>8.2100000000000009</v>
      </c>
      <c r="Q89" s="160" t="s">
        <v>53</v>
      </c>
      <c r="R89" s="228">
        <v>13422</v>
      </c>
      <c r="S89" s="232" t="s">
        <v>198</v>
      </c>
      <c r="T89" s="235"/>
      <c r="U89" s="161">
        <v>420000</v>
      </c>
      <c r="V89" s="162" t="s">
        <v>124</v>
      </c>
      <c r="W89" s="160" t="s">
        <v>53</v>
      </c>
      <c r="X89" s="234">
        <v>5</v>
      </c>
    </row>
    <row r="90" spans="1:24">
      <c r="A90" s="151"/>
      <c r="B90" s="137"/>
      <c r="C90" s="137"/>
      <c r="D90" s="153"/>
      <c r="E90" s="153"/>
      <c r="F90" s="154"/>
      <c r="G90" s="153"/>
      <c r="H90" s="153"/>
      <c r="I90" s="153"/>
      <c r="J90" s="153"/>
      <c r="K90" s="153"/>
      <c r="L90" s="155"/>
      <c r="M90" s="178"/>
      <c r="N90" s="154"/>
      <c r="O90" s="225"/>
      <c r="P90" s="178"/>
      <c r="Q90" s="154"/>
      <c r="R90" s="156"/>
      <c r="S90" s="179"/>
      <c r="T90" s="180"/>
      <c r="U90" s="156" t="s">
        <v>199</v>
      </c>
      <c r="V90" s="50" t="s">
        <v>125</v>
      </c>
      <c r="W90" s="51"/>
      <c r="X90" s="42"/>
    </row>
    <row r="91" spans="1:24">
      <c r="A91" s="151"/>
      <c r="B91" s="137"/>
      <c r="C91" s="137"/>
      <c r="D91" s="153"/>
      <c r="E91" s="153"/>
      <c r="F91" s="154"/>
      <c r="G91" s="153"/>
      <c r="H91" s="153"/>
      <c r="I91" s="153"/>
      <c r="J91" s="153"/>
      <c r="K91" s="153"/>
      <c r="L91" s="155"/>
      <c r="M91" s="178"/>
      <c r="N91" s="154"/>
      <c r="O91" s="225"/>
      <c r="P91" s="178"/>
      <c r="Q91" s="154"/>
      <c r="R91" s="50"/>
      <c r="S91" s="179"/>
      <c r="T91" s="180"/>
      <c r="U91" s="50"/>
      <c r="V91" s="165" t="s">
        <v>200</v>
      </c>
      <c r="W91" s="51"/>
      <c r="X91" s="42"/>
    </row>
    <row r="92" spans="1:24">
      <c r="A92" s="151"/>
      <c r="B92" s="137"/>
      <c r="C92" s="137"/>
      <c r="D92" s="153"/>
      <c r="E92" s="153"/>
      <c r="F92" s="154"/>
      <c r="G92" s="153"/>
      <c r="H92" s="153"/>
      <c r="I92" s="153"/>
      <c r="J92" s="153"/>
      <c r="K92" s="153"/>
      <c r="L92" s="155"/>
      <c r="M92" s="178"/>
      <c r="N92" s="154"/>
      <c r="O92" s="225"/>
      <c r="P92" s="178"/>
      <c r="Q92" s="154"/>
      <c r="R92" s="50"/>
      <c r="S92" s="179"/>
      <c r="T92" s="180"/>
      <c r="U92" s="50"/>
      <c r="V92" s="165"/>
      <c r="W92" s="51"/>
      <c r="X92" s="42"/>
    </row>
    <row r="93" spans="1:24">
      <c r="A93" s="151"/>
      <c r="B93" s="137"/>
      <c r="C93" s="137"/>
      <c r="D93" s="153"/>
      <c r="E93" s="153"/>
      <c r="F93" s="154"/>
      <c r="G93" s="153"/>
      <c r="H93" s="153"/>
      <c r="I93" s="153"/>
      <c r="J93" s="153"/>
      <c r="K93" s="153"/>
      <c r="L93" s="155"/>
      <c r="M93" s="178"/>
      <c r="N93" s="154"/>
      <c r="O93" s="225"/>
      <c r="P93" s="178"/>
      <c r="Q93" s="154"/>
      <c r="R93" s="50"/>
      <c r="S93" s="236"/>
      <c r="T93" s="181"/>
      <c r="U93" s="50"/>
      <c r="V93" s="51"/>
      <c r="W93" s="51"/>
      <c r="X93" s="42"/>
    </row>
    <row r="94" spans="1:24" ht="24">
      <c r="A94" s="158">
        <v>307</v>
      </c>
      <c r="B94" s="159" t="s">
        <v>126</v>
      </c>
      <c r="C94" s="159" t="s">
        <v>127</v>
      </c>
      <c r="D94" s="227">
        <v>11192</v>
      </c>
      <c r="E94" s="227">
        <v>18524</v>
      </c>
      <c r="F94" s="160">
        <v>0</v>
      </c>
      <c r="G94" s="227">
        <v>460</v>
      </c>
      <c r="H94" s="228">
        <v>6485</v>
      </c>
      <c r="I94" s="228">
        <v>9392</v>
      </c>
      <c r="J94" s="228">
        <v>1336</v>
      </c>
      <c r="K94" s="228">
        <v>851</v>
      </c>
      <c r="L94" s="227">
        <v>2187</v>
      </c>
      <c r="M94" s="229">
        <v>1.7</v>
      </c>
      <c r="N94" s="160" t="s">
        <v>53</v>
      </c>
      <c r="O94" s="230">
        <v>50.7</v>
      </c>
      <c r="P94" s="231">
        <v>11.81</v>
      </c>
      <c r="Q94" s="160" t="s">
        <v>53</v>
      </c>
      <c r="R94" s="228">
        <v>18392</v>
      </c>
      <c r="S94" s="232" t="s">
        <v>198</v>
      </c>
      <c r="T94" s="235"/>
      <c r="U94" s="161">
        <v>420000</v>
      </c>
      <c r="V94" s="162" t="s">
        <v>128</v>
      </c>
      <c r="W94" s="166" t="s">
        <v>129</v>
      </c>
      <c r="X94" s="234">
        <v>9</v>
      </c>
    </row>
    <row r="95" spans="1:24">
      <c r="A95" s="151"/>
      <c r="B95" s="137"/>
      <c r="C95" s="137"/>
      <c r="D95" s="153"/>
      <c r="E95" s="153"/>
      <c r="F95" s="154"/>
      <c r="G95" s="153"/>
      <c r="H95" s="153"/>
      <c r="I95" s="153"/>
      <c r="J95" s="153"/>
      <c r="K95" s="153"/>
      <c r="L95" s="155"/>
      <c r="M95" s="178"/>
      <c r="N95" s="154"/>
      <c r="O95" s="225"/>
      <c r="P95" s="178"/>
      <c r="Q95" s="154"/>
      <c r="R95" s="50"/>
      <c r="S95" s="179"/>
      <c r="T95" s="237"/>
      <c r="U95" s="50"/>
      <c r="V95" s="157" t="s">
        <v>130</v>
      </c>
      <c r="W95" s="152" t="s">
        <v>131</v>
      </c>
      <c r="X95" s="42"/>
    </row>
    <row r="96" spans="1:24">
      <c r="A96" s="151"/>
      <c r="B96" s="137"/>
      <c r="C96" s="137"/>
      <c r="D96" s="153"/>
      <c r="E96" s="153"/>
      <c r="F96" s="154"/>
      <c r="G96" s="153"/>
      <c r="H96" s="153"/>
      <c r="I96" s="153"/>
      <c r="J96" s="153"/>
      <c r="K96" s="153"/>
      <c r="L96" s="155"/>
      <c r="M96" s="178"/>
      <c r="N96" s="154"/>
      <c r="O96" s="225"/>
      <c r="P96" s="178"/>
      <c r="Q96" s="154"/>
      <c r="R96" s="50"/>
      <c r="S96" s="179"/>
      <c r="T96" s="180"/>
      <c r="U96" s="50"/>
      <c r="V96" s="157" t="s">
        <v>132</v>
      </c>
      <c r="W96" s="51" t="s">
        <v>201</v>
      </c>
      <c r="X96" s="42"/>
    </row>
    <row r="97" spans="1:24">
      <c r="A97" s="151"/>
      <c r="B97" s="137"/>
      <c r="C97" s="137"/>
      <c r="D97" s="153"/>
      <c r="E97" s="153"/>
      <c r="F97" s="154"/>
      <c r="G97" s="153"/>
      <c r="H97" s="153"/>
      <c r="I97" s="153"/>
      <c r="J97" s="153"/>
      <c r="K97" s="153"/>
      <c r="L97" s="155"/>
      <c r="M97" s="178"/>
      <c r="N97" s="154"/>
      <c r="O97" s="225"/>
      <c r="P97" s="178"/>
      <c r="Q97" s="154"/>
      <c r="R97" s="50"/>
      <c r="S97" s="179"/>
      <c r="T97" s="180"/>
      <c r="U97" s="50"/>
      <c r="V97" s="51" t="s">
        <v>133</v>
      </c>
      <c r="W97" s="152" t="s">
        <v>134</v>
      </c>
      <c r="X97" s="42"/>
    </row>
    <row r="98" spans="1:24">
      <c r="A98" s="151"/>
      <c r="B98" s="137"/>
      <c r="C98" s="137"/>
      <c r="D98" s="153"/>
      <c r="E98" s="153"/>
      <c r="F98" s="154"/>
      <c r="G98" s="153"/>
      <c r="H98" s="153"/>
      <c r="I98" s="153"/>
      <c r="J98" s="153"/>
      <c r="K98" s="153"/>
      <c r="L98" s="155"/>
      <c r="M98" s="178"/>
      <c r="N98" s="154"/>
      <c r="O98" s="225"/>
      <c r="P98" s="178"/>
      <c r="Q98" s="154"/>
      <c r="R98" s="50"/>
      <c r="S98" s="236"/>
      <c r="T98" s="181"/>
      <c r="U98" s="50"/>
      <c r="V98" s="167">
        <v>300000</v>
      </c>
      <c r="W98" s="51" t="s">
        <v>202</v>
      </c>
      <c r="X98" s="42"/>
    </row>
    <row r="99" spans="1:24" ht="72">
      <c r="A99" s="151"/>
      <c r="B99" s="137"/>
      <c r="C99" s="137"/>
      <c r="D99" s="153"/>
      <c r="E99" s="153"/>
      <c r="F99" s="154"/>
      <c r="G99" s="153"/>
      <c r="H99" s="153"/>
      <c r="I99" s="153"/>
      <c r="J99" s="153"/>
      <c r="K99" s="153"/>
      <c r="L99" s="155"/>
      <c r="M99" s="178"/>
      <c r="N99" s="154"/>
      <c r="O99" s="225"/>
      <c r="P99" s="178"/>
      <c r="Q99" s="154"/>
      <c r="R99" s="50"/>
      <c r="S99" s="236"/>
      <c r="T99" s="181"/>
      <c r="U99" s="50"/>
      <c r="V99" s="1415" t="s">
        <v>135</v>
      </c>
      <c r="W99" s="1415" t="s">
        <v>136</v>
      </c>
      <c r="X99" s="42"/>
    </row>
    <row r="100" spans="1:24">
      <c r="A100" s="151"/>
      <c r="B100" s="137"/>
      <c r="C100" s="137"/>
      <c r="D100" s="153"/>
      <c r="E100" s="153"/>
      <c r="F100" s="154"/>
      <c r="G100" s="153"/>
      <c r="H100" s="153"/>
      <c r="I100" s="153"/>
      <c r="J100" s="153"/>
      <c r="K100" s="153"/>
      <c r="L100" s="155"/>
      <c r="M100" s="178"/>
      <c r="N100" s="154"/>
      <c r="O100" s="225"/>
      <c r="P100" s="178"/>
      <c r="Q100" s="154"/>
      <c r="R100" s="50"/>
      <c r="S100" s="51"/>
      <c r="T100" s="181"/>
      <c r="U100" s="50"/>
      <c r="V100" s="51"/>
      <c r="W100" s="152" t="s">
        <v>137</v>
      </c>
      <c r="X100" s="42"/>
    </row>
    <row r="101" spans="1:24">
      <c r="A101" s="158">
        <v>308</v>
      </c>
      <c r="B101" s="159" t="s">
        <v>138</v>
      </c>
      <c r="C101" s="159" t="s">
        <v>139</v>
      </c>
      <c r="D101" s="227">
        <v>1730</v>
      </c>
      <c r="E101" s="227">
        <v>2468</v>
      </c>
      <c r="F101" s="160">
        <v>0</v>
      </c>
      <c r="G101" s="227">
        <v>87</v>
      </c>
      <c r="H101" s="228">
        <v>801</v>
      </c>
      <c r="I101" s="228">
        <v>1214</v>
      </c>
      <c r="J101" s="228">
        <v>217</v>
      </c>
      <c r="K101" s="228">
        <v>149</v>
      </c>
      <c r="L101" s="227">
        <v>366</v>
      </c>
      <c r="M101" s="229">
        <v>1.4</v>
      </c>
      <c r="N101" s="160" t="s">
        <v>53</v>
      </c>
      <c r="O101" s="230">
        <v>49.19</v>
      </c>
      <c r="P101" s="231">
        <v>14.83</v>
      </c>
      <c r="Q101" s="160" t="s">
        <v>53</v>
      </c>
      <c r="R101" s="228">
        <v>2385</v>
      </c>
      <c r="S101" s="232" t="s">
        <v>198</v>
      </c>
      <c r="T101" s="238"/>
      <c r="U101" s="161">
        <v>420000</v>
      </c>
      <c r="V101" s="162" t="s">
        <v>203</v>
      </c>
      <c r="W101" s="160" t="s">
        <v>53</v>
      </c>
      <c r="X101" s="234">
        <v>4</v>
      </c>
    </row>
    <row r="102" spans="1:24">
      <c r="A102" s="151"/>
      <c r="B102" s="137"/>
      <c r="C102" s="137"/>
      <c r="D102" s="155"/>
      <c r="E102" s="155"/>
      <c r="F102" s="164"/>
      <c r="G102" s="155"/>
      <c r="H102" s="153"/>
      <c r="I102" s="153"/>
      <c r="J102" s="153"/>
      <c r="K102" s="153"/>
      <c r="L102" s="155"/>
      <c r="M102" s="178"/>
      <c r="N102" s="164"/>
      <c r="O102" s="225"/>
      <c r="P102" s="225"/>
      <c r="Q102" s="164"/>
      <c r="R102" s="50"/>
      <c r="S102" s="179"/>
      <c r="T102" s="180"/>
      <c r="U102" s="156" t="s">
        <v>199</v>
      </c>
      <c r="V102" s="157" t="s">
        <v>121</v>
      </c>
      <c r="W102" s="168"/>
      <c r="X102" s="42"/>
    </row>
    <row r="103" spans="1:24">
      <c r="A103" s="169"/>
      <c r="B103" s="170"/>
      <c r="C103" s="170"/>
      <c r="D103" s="171"/>
      <c r="E103" s="171"/>
      <c r="F103" s="172"/>
      <c r="G103" s="171"/>
      <c r="H103" s="173"/>
      <c r="I103" s="173"/>
      <c r="J103" s="173"/>
      <c r="K103" s="173"/>
      <c r="L103" s="171"/>
      <c r="M103" s="239"/>
      <c r="N103" s="172"/>
      <c r="O103" s="239"/>
      <c r="P103" s="239"/>
      <c r="Q103" s="172"/>
      <c r="R103" s="174"/>
      <c r="S103" s="240"/>
      <c r="T103" s="241"/>
      <c r="U103" s="175"/>
      <c r="V103" s="176"/>
      <c r="W103" s="176"/>
      <c r="X103" s="177"/>
    </row>
    <row r="104" spans="1:24">
      <c r="A104" s="158">
        <v>309</v>
      </c>
      <c r="B104" s="159" t="s">
        <v>140</v>
      </c>
      <c r="C104" s="159" t="s">
        <v>141</v>
      </c>
      <c r="D104" s="227">
        <v>34589</v>
      </c>
      <c r="E104" s="227">
        <v>77127</v>
      </c>
      <c r="F104" s="160">
        <v>0</v>
      </c>
      <c r="G104" s="227">
        <v>5315</v>
      </c>
      <c r="H104" s="228">
        <v>29649</v>
      </c>
      <c r="I104" s="228">
        <v>31576</v>
      </c>
      <c r="J104" s="228">
        <v>6717</v>
      </c>
      <c r="K104" s="228">
        <v>3870</v>
      </c>
      <c r="L104" s="227">
        <v>10587</v>
      </c>
      <c r="M104" s="229">
        <v>2.2000000000000002</v>
      </c>
      <c r="N104" s="160" t="s">
        <v>53</v>
      </c>
      <c r="O104" s="230">
        <v>40.94</v>
      </c>
      <c r="P104" s="48">
        <v>13.73</v>
      </c>
      <c r="Q104" s="160" t="s">
        <v>53</v>
      </c>
      <c r="R104" s="228">
        <v>76739</v>
      </c>
      <c r="S104" s="232" t="s">
        <v>198</v>
      </c>
      <c r="T104" s="235"/>
      <c r="U104" s="161">
        <v>420000</v>
      </c>
      <c r="V104" s="162" t="s">
        <v>142</v>
      </c>
      <c r="W104" s="163" t="s">
        <v>143</v>
      </c>
      <c r="X104" s="234">
        <v>31</v>
      </c>
    </row>
    <row r="105" spans="1:24">
      <c r="A105" s="151"/>
      <c r="B105" s="137"/>
      <c r="C105" s="137"/>
      <c r="D105" s="153"/>
      <c r="E105" s="153"/>
      <c r="F105" s="154"/>
      <c r="G105" s="153"/>
      <c r="H105" s="153"/>
      <c r="I105" s="153"/>
      <c r="J105" s="153"/>
      <c r="K105" s="153"/>
      <c r="L105" s="155"/>
      <c r="M105" s="178"/>
      <c r="N105" s="154"/>
      <c r="O105" s="225"/>
      <c r="P105" s="178"/>
      <c r="Q105" s="154"/>
      <c r="R105" s="50"/>
      <c r="S105" s="179"/>
      <c r="T105" s="180"/>
      <c r="U105" s="50"/>
      <c r="V105" s="157" t="s">
        <v>144</v>
      </c>
      <c r="W105" s="152" t="s">
        <v>145</v>
      </c>
      <c r="X105" s="42"/>
    </row>
    <row r="106" spans="1:24">
      <c r="A106" s="151"/>
      <c r="B106" s="137"/>
      <c r="C106" s="137"/>
      <c r="D106" s="153"/>
      <c r="E106" s="153"/>
      <c r="F106" s="154"/>
      <c r="G106" s="153"/>
      <c r="H106" s="153"/>
      <c r="I106" s="153"/>
      <c r="J106" s="153"/>
      <c r="K106" s="153"/>
      <c r="L106" s="155"/>
      <c r="M106" s="178"/>
      <c r="N106" s="154"/>
      <c r="O106" s="225"/>
      <c r="P106" s="178"/>
      <c r="Q106" s="154"/>
      <c r="R106" s="50"/>
      <c r="S106" s="152"/>
      <c r="T106" s="181"/>
      <c r="U106" s="50"/>
      <c r="V106" s="51"/>
      <c r="W106" s="51" t="s">
        <v>146</v>
      </c>
      <c r="X106" s="42"/>
    </row>
    <row r="107" spans="1:24">
      <c r="A107" s="151"/>
      <c r="B107" s="137"/>
      <c r="C107" s="137"/>
      <c r="D107" s="153"/>
      <c r="E107" s="153"/>
      <c r="F107" s="154"/>
      <c r="G107" s="153"/>
      <c r="H107" s="153"/>
      <c r="I107" s="153"/>
      <c r="J107" s="153"/>
      <c r="K107" s="153"/>
      <c r="L107" s="155"/>
      <c r="M107" s="178"/>
      <c r="N107" s="154"/>
      <c r="O107" s="225"/>
      <c r="P107" s="178"/>
      <c r="Q107" s="154"/>
      <c r="R107" s="50"/>
      <c r="S107" s="51"/>
      <c r="T107" s="181"/>
      <c r="U107" s="50"/>
      <c r="V107" s="51"/>
      <c r="W107" s="152" t="s">
        <v>147</v>
      </c>
      <c r="X107" s="42"/>
    </row>
    <row r="108" spans="1:24">
      <c r="A108" s="151"/>
      <c r="B108" s="137"/>
      <c r="C108" s="137"/>
      <c r="D108" s="182"/>
      <c r="E108" s="182"/>
      <c r="F108" s="154"/>
      <c r="G108" s="153"/>
      <c r="H108" s="182"/>
      <c r="I108" s="182"/>
      <c r="J108" s="182"/>
      <c r="K108" s="182"/>
      <c r="L108" s="183"/>
      <c r="M108" s="178"/>
      <c r="N108" s="154"/>
      <c r="O108" s="225"/>
      <c r="P108" s="178"/>
      <c r="Q108" s="154"/>
      <c r="R108" s="50"/>
      <c r="S108" s="51"/>
      <c r="T108" s="181"/>
      <c r="U108" s="50"/>
      <c r="V108" s="51"/>
      <c r="W108" s="51" t="s">
        <v>204</v>
      </c>
      <c r="X108" s="42"/>
    </row>
    <row r="109" spans="1:24">
      <c r="A109" s="151"/>
      <c r="B109" s="137"/>
      <c r="C109" s="137"/>
      <c r="D109" s="182"/>
      <c r="E109" s="182"/>
      <c r="F109" s="154"/>
      <c r="G109" s="153"/>
      <c r="H109" s="182"/>
      <c r="I109" s="182"/>
      <c r="J109" s="182"/>
      <c r="K109" s="182"/>
      <c r="L109" s="183"/>
      <c r="M109" s="178"/>
      <c r="N109" s="138"/>
      <c r="O109" s="225"/>
      <c r="P109" s="178"/>
      <c r="Q109" s="148"/>
      <c r="R109" s="50"/>
      <c r="S109" s="51"/>
      <c r="T109" s="181"/>
      <c r="U109" s="50"/>
      <c r="V109" s="51"/>
      <c r="W109" s="51" t="s">
        <v>148</v>
      </c>
      <c r="X109" s="42"/>
    </row>
    <row r="110" spans="1:24">
      <c r="A110" s="151"/>
      <c r="B110" s="137"/>
      <c r="C110" s="137"/>
      <c r="D110" s="182"/>
      <c r="E110" s="182"/>
      <c r="F110" s="154"/>
      <c r="G110" s="182"/>
      <c r="H110" s="182"/>
      <c r="I110" s="182"/>
      <c r="J110" s="182"/>
      <c r="K110" s="182"/>
      <c r="L110" s="183"/>
      <c r="M110" s="178"/>
      <c r="N110" s="138"/>
      <c r="O110" s="225"/>
      <c r="P110" s="178"/>
      <c r="Q110" s="148"/>
      <c r="R110" s="50"/>
      <c r="S110" s="51"/>
      <c r="T110" s="181"/>
      <c r="U110" s="50"/>
      <c r="V110" s="51"/>
      <c r="W110" s="51" t="s">
        <v>149</v>
      </c>
      <c r="X110" s="42"/>
    </row>
    <row r="111" spans="1:24">
      <c r="A111" s="151"/>
      <c r="B111" s="137"/>
      <c r="C111" s="137"/>
      <c r="D111" s="182"/>
      <c r="E111" s="182"/>
      <c r="F111" s="154"/>
      <c r="G111" s="182"/>
      <c r="H111" s="182"/>
      <c r="I111" s="182"/>
      <c r="J111" s="182"/>
      <c r="K111" s="182"/>
      <c r="L111" s="183"/>
      <c r="M111" s="178"/>
      <c r="N111" s="138"/>
      <c r="O111" s="225"/>
      <c r="P111" s="178"/>
      <c r="Q111" s="148"/>
      <c r="R111" s="50"/>
      <c r="S111" s="51"/>
      <c r="T111" s="181"/>
      <c r="U111" s="50"/>
      <c r="V111" s="51"/>
      <c r="W111" s="48" t="s">
        <v>146</v>
      </c>
      <c r="X111" s="42"/>
    </row>
    <row r="112" spans="1:24">
      <c r="A112" s="151"/>
      <c r="B112" s="137"/>
      <c r="C112" s="137"/>
      <c r="D112" s="182"/>
      <c r="E112" s="182"/>
      <c r="F112" s="154"/>
      <c r="G112" s="182"/>
      <c r="H112" s="182"/>
      <c r="I112" s="182"/>
      <c r="J112" s="182"/>
      <c r="K112" s="182"/>
      <c r="L112" s="183"/>
      <c r="M112" s="178"/>
      <c r="N112" s="138"/>
      <c r="O112" s="225"/>
      <c r="P112" s="178"/>
      <c r="Q112" s="148"/>
      <c r="R112" s="50"/>
      <c r="S112" s="51"/>
      <c r="T112" s="181"/>
      <c r="U112" s="50"/>
      <c r="V112" s="51"/>
      <c r="W112" s="51" t="s">
        <v>131</v>
      </c>
      <c r="X112" s="42"/>
    </row>
    <row r="113" spans="1:24" ht="24">
      <c r="A113" s="151"/>
      <c r="B113" s="137"/>
      <c r="C113" s="137"/>
      <c r="D113" s="182"/>
      <c r="E113" s="182"/>
      <c r="F113" s="154"/>
      <c r="G113" s="182"/>
      <c r="H113" s="182"/>
      <c r="I113" s="182"/>
      <c r="J113" s="182"/>
      <c r="K113" s="182"/>
      <c r="L113" s="184"/>
      <c r="M113" s="178"/>
      <c r="N113" s="138"/>
      <c r="O113" s="242"/>
      <c r="P113" s="243"/>
      <c r="Q113" s="185"/>
      <c r="R113" s="69"/>
      <c r="S113" s="71"/>
      <c r="T113" s="186"/>
      <c r="U113" s="69"/>
      <c r="V113" s="71"/>
      <c r="W113" s="187" t="s">
        <v>150</v>
      </c>
      <c r="X113" s="188"/>
    </row>
    <row r="114" spans="1:24">
      <c r="A114" s="189"/>
      <c r="B114" s="190"/>
      <c r="C114" s="190"/>
      <c r="D114" s="191"/>
      <c r="E114" s="191"/>
      <c r="F114" s="191"/>
      <c r="G114" s="191"/>
      <c r="H114" s="191"/>
      <c r="I114" s="191"/>
      <c r="J114" s="191"/>
      <c r="K114" s="191"/>
      <c r="L114" s="191"/>
      <c r="M114" s="192"/>
      <c r="N114" s="192"/>
      <c r="O114" s="192"/>
      <c r="P114" s="192"/>
      <c r="Q114" s="193"/>
      <c r="R114" s="193"/>
      <c r="S114" s="194"/>
      <c r="T114" s="194"/>
      <c r="U114" s="193"/>
      <c r="V114" s="194"/>
      <c r="W114" s="194"/>
    </row>
    <row r="115" spans="1:24">
      <c r="A115" s="195"/>
      <c r="B115" s="1416"/>
      <c r="C115" s="111" t="s">
        <v>151</v>
      </c>
      <c r="D115" s="117"/>
      <c r="E115" s="117"/>
      <c r="F115" s="117"/>
      <c r="G115" s="117"/>
      <c r="H115" s="117"/>
      <c r="I115" s="117"/>
      <c r="J115" s="117"/>
      <c r="K115" s="117"/>
      <c r="L115" s="117"/>
      <c r="M115" s="117"/>
      <c r="N115" s="117"/>
      <c r="O115" s="119" t="s">
        <v>152</v>
      </c>
      <c r="P115" s="119"/>
      <c r="Q115" s="119"/>
      <c r="R115" s="119"/>
      <c r="S115" s="181"/>
      <c r="T115" s="12"/>
      <c r="U115" s="119"/>
      <c r="V115" s="181"/>
      <c r="W115" s="181"/>
    </row>
    <row r="116" spans="1:24" ht="12" customHeight="1">
      <c r="B116" s="115"/>
      <c r="C116" s="196" t="s">
        <v>153</v>
      </c>
      <c r="D116" s="117"/>
      <c r="E116" s="117"/>
      <c r="F116" s="117"/>
      <c r="G116" s="117"/>
      <c r="H116" s="117"/>
      <c r="I116" s="117"/>
      <c r="J116" s="117"/>
      <c r="K116" s="117"/>
      <c r="L116" s="117"/>
      <c r="M116" s="117"/>
      <c r="N116" s="117"/>
      <c r="O116" s="117" t="s">
        <v>154</v>
      </c>
      <c r="P116" s="117"/>
    </row>
    <row r="117" spans="1:24" ht="13.5">
      <c r="B117" s="115"/>
      <c r="C117" s="197" t="s">
        <v>1137</v>
      </c>
      <c r="D117" s="117"/>
      <c r="E117" s="117"/>
      <c r="F117" s="117"/>
      <c r="G117" s="117"/>
      <c r="H117" s="117"/>
      <c r="I117" s="117"/>
      <c r="J117" s="117"/>
      <c r="K117" s="117"/>
      <c r="L117" s="117"/>
      <c r="M117" s="117"/>
      <c r="N117" s="117"/>
      <c r="O117" s="117"/>
      <c r="P117" s="117"/>
    </row>
    <row r="118" spans="1:24">
      <c r="B118" s="115"/>
      <c r="C118" s="111" t="s">
        <v>155</v>
      </c>
      <c r="D118" s="125"/>
      <c r="E118" s="125"/>
      <c r="F118" s="117"/>
      <c r="G118" s="117"/>
      <c r="H118" s="117"/>
      <c r="I118" s="117"/>
      <c r="J118" s="117"/>
      <c r="K118" s="117"/>
      <c r="L118" s="117"/>
      <c r="M118" s="117"/>
      <c r="N118" s="125"/>
      <c r="O118" s="117"/>
      <c r="P118" s="117"/>
    </row>
    <row r="119" spans="1:24">
      <c r="B119" s="124"/>
      <c r="C119" s="111" t="s">
        <v>156</v>
      </c>
      <c r="D119" s="125"/>
      <c r="E119" s="125"/>
      <c r="F119" s="117"/>
      <c r="G119" s="117"/>
      <c r="H119" s="117"/>
      <c r="I119" s="117"/>
      <c r="J119" s="117"/>
      <c r="K119" s="117"/>
      <c r="L119" s="117"/>
      <c r="M119" s="117"/>
      <c r="N119" s="125"/>
      <c r="O119" s="125"/>
      <c r="P119" s="125"/>
      <c r="Q119" s="8"/>
      <c r="R119" s="8"/>
      <c r="S119" s="8"/>
      <c r="T119" s="8"/>
      <c r="U119" s="8"/>
      <c r="V119" s="8"/>
      <c r="W119" s="8"/>
    </row>
    <row r="120" spans="1:24">
      <c r="B120" s="124"/>
      <c r="C120" s="111" t="s">
        <v>157</v>
      </c>
      <c r="D120" s="125"/>
      <c r="E120" s="125"/>
      <c r="F120" s="117"/>
      <c r="G120" s="117"/>
      <c r="H120" s="117"/>
      <c r="I120" s="117"/>
      <c r="J120" s="117"/>
      <c r="K120" s="117"/>
      <c r="L120" s="117"/>
      <c r="M120" s="117"/>
      <c r="N120" s="125"/>
      <c r="O120" s="125"/>
      <c r="P120" s="125"/>
      <c r="Q120" s="8"/>
      <c r="R120" s="8"/>
      <c r="S120" s="8"/>
      <c r="T120" s="8"/>
      <c r="U120" s="8"/>
      <c r="V120" s="8"/>
      <c r="W120" s="8"/>
    </row>
    <row r="121" spans="1:24">
      <c r="B121" s="124"/>
      <c r="C121" s="196" t="s">
        <v>158</v>
      </c>
      <c r="D121" s="125"/>
      <c r="E121" s="125"/>
      <c r="F121" s="117"/>
      <c r="G121" s="117"/>
      <c r="H121" s="117"/>
      <c r="I121" s="117"/>
      <c r="J121" s="117"/>
      <c r="K121" s="117"/>
      <c r="L121" s="117"/>
      <c r="M121" s="117"/>
      <c r="N121" s="125"/>
      <c r="O121" s="125"/>
      <c r="P121" s="125"/>
      <c r="Q121" s="8"/>
      <c r="R121" s="8"/>
      <c r="S121" s="8"/>
      <c r="T121" s="8"/>
      <c r="U121" s="8"/>
      <c r="V121" s="8"/>
      <c r="W121" s="8"/>
    </row>
    <row r="122" spans="1:24">
      <c r="B122" s="124"/>
      <c r="C122" s="111" t="s">
        <v>159</v>
      </c>
      <c r="D122" s="125"/>
      <c r="E122" s="125"/>
      <c r="F122" s="117"/>
      <c r="G122" s="117"/>
      <c r="H122" s="117"/>
      <c r="I122" s="117"/>
      <c r="J122" s="117"/>
      <c r="K122" s="117"/>
      <c r="L122" s="117"/>
      <c r="M122" s="117"/>
      <c r="N122" s="125"/>
      <c r="O122" s="125"/>
      <c r="P122" s="125"/>
      <c r="Q122" s="8"/>
      <c r="R122" s="8"/>
      <c r="S122" s="8"/>
      <c r="T122" s="8"/>
      <c r="U122" s="8"/>
      <c r="V122" s="8"/>
      <c r="W122" s="8"/>
    </row>
    <row r="123" spans="1:24">
      <c r="B123" s="124"/>
      <c r="C123" s="111" t="s">
        <v>160</v>
      </c>
      <c r="O123" s="125"/>
      <c r="P123" s="125"/>
      <c r="Q123" s="8"/>
      <c r="R123" s="8"/>
      <c r="S123" s="8"/>
      <c r="T123" s="8"/>
      <c r="U123" s="8"/>
      <c r="V123" s="8"/>
      <c r="W123" s="8"/>
    </row>
    <row r="124" spans="1:24">
      <c r="B124" s="124"/>
      <c r="C124" s="111" t="s">
        <v>161</v>
      </c>
      <c r="D124" s="125"/>
      <c r="E124" s="125"/>
      <c r="F124" s="117"/>
      <c r="G124" s="117"/>
      <c r="H124" s="117"/>
      <c r="I124" s="117"/>
      <c r="J124" s="117"/>
      <c r="K124" s="117"/>
      <c r="L124" s="117"/>
      <c r="M124" s="117"/>
      <c r="N124" s="125"/>
      <c r="O124" s="125"/>
      <c r="P124" s="125"/>
      <c r="Q124" s="8"/>
      <c r="R124" s="8"/>
      <c r="S124" s="8"/>
      <c r="T124" s="8"/>
      <c r="U124" s="8"/>
      <c r="V124" s="8"/>
      <c r="W124" s="8"/>
    </row>
    <row r="125" spans="1:24">
      <c r="B125" s="124"/>
      <c r="C125" s="111" t="s">
        <v>160</v>
      </c>
      <c r="O125" s="125"/>
      <c r="P125" s="125"/>
      <c r="Q125" s="8"/>
      <c r="R125" s="8"/>
      <c r="S125" s="8"/>
      <c r="T125" s="8"/>
      <c r="U125" s="8"/>
      <c r="V125" s="8"/>
      <c r="W125" s="8"/>
    </row>
    <row r="126" spans="1:24">
      <c r="B126" s="124"/>
      <c r="C126" s="196" t="s">
        <v>162</v>
      </c>
      <c r="D126" s="125"/>
      <c r="E126" s="125"/>
      <c r="F126" s="117"/>
      <c r="G126" s="117"/>
      <c r="H126" s="117"/>
      <c r="I126" s="117"/>
      <c r="J126" s="117"/>
      <c r="K126" s="117"/>
      <c r="L126" s="117"/>
      <c r="M126" s="117"/>
      <c r="N126" s="125"/>
      <c r="O126" s="117"/>
      <c r="P126" s="117"/>
      <c r="Q126" s="198"/>
    </row>
    <row r="127" spans="1:24">
      <c r="A127" s="199"/>
      <c r="C127" s="123" t="s">
        <v>163</v>
      </c>
      <c r="D127" s="125"/>
      <c r="E127" s="125"/>
      <c r="F127" s="117"/>
      <c r="G127" s="117"/>
      <c r="H127" s="117"/>
      <c r="I127" s="117"/>
      <c r="J127" s="117"/>
      <c r="K127" s="117"/>
      <c r="L127" s="117"/>
      <c r="M127" s="117"/>
      <c r="N127" s="200"/>
    </row>
    <row r="128" spans="1:24">
      <c r="A128" s="199"/>
      <c r="C128" s="111" t="s">
        <v>164</v>
      </c>
    </row>
    <row r="129" spans="1:3" s="4" customFormat="1">
      <c r="A129" s="199"/>
      <c r="B129" s="1"/>
      <c r="C129" s="111" t="s">
        <v>165</v>
      </c>
    </row>
    <row r="130" spans="1:3" s="4" customFormat="1" ht="16.5" customHeight="1">
      <c r="A130" s="199"/>
      <c r="B130" s="1"/>
      <c r="C130" s="130"/>
    </row>
    <row r="131" spans="1:3" s="4" customFormat="1">
      <c r="A131" s="199"/>
      <c r="B131" s="1"/>
      <c r="C131" s="130"/>
    </row>
    <row r="132" spans="1:3" s="4" customFormat="1">
      <c r="A132" s="199"/>
      <c r="B132" s="1"/>
      <c r="C132" s="130"/>
    </row>
    <row r="133" spans="1:3" s="4" customFormat="1">
      <c r="A133" s="199"/>
      <c r="B133" s="1"/>
      <c r="C133" s="130"/>
    </row>
    <row r="134" spans="1:3" s="4" customFormat="1">
      <c r="A134" s="199"/>
      <c r="B134" s="1"/>
      <c r="C134" s="130"/>
    </row>
    <row r="135" spans="1:3" s="4" customFormat="1">
      <c r="A135" s="199"/>
      <c r="B135" s="1"/>
      <c r="C135" s="130"/>
    </row>
    <row r="136" spans="1:3" s="4" customFormat="1">
      <c r="A136" s="199"/>
      <c r="B136" s="1"/>
      <c r="C136" s="130"/>
    </row>
    <row r="137" spans="1:3" s="4" customFormat="1">
      <c r="A137" s="199"/>
      <c r="B137" s="1"/>
      <c r="C137" s="130"/>
    </row>
    <row r="138" spans="1:3" s="4" customFormat="1">
      <c r="A138" s="199"/>
      <c r="B138" s="1"/>
      <c r="C138" s="130"/>
    </row>
    <row r="139" spans="1:3" s="4" customFormat="1">
      <c r="A139" s="199"/>
      <c r="B139" s="1"/>
      <c r="C139" s="130"/>
    </row>
    <row r="140" spans="1:3" s="4" customFormat="1">
      <c r="A140" s="199"/>
      <c r="B140" s="1"/>
      <c r="C140" s="130"/>
    </row>
    <row r="141" spans="1:3">
      <c r="A141" s="199"/>
    </row>
    <row r="142" spans="1:3">
      <c r="A142" s="199"/>
    </row>
    <row r="143" spans="1:3">
      <c r="A143" s="199"/>
    </row>
    <row r="144" spans="1:3">
      <c r="A144" s="199"/>
    </row>
    <row r="145" spans="1:1">
      <c r="A145" s="199"/>
    </row>
    <row r="146" spans="1:1">
      <c r="A146" s="199"/>
    </row>
    <row r="147" spans="1:1">
      <c r="A147" s="199"/>
    </row>
    <row r="148" spans="1:1">
      <c r="A148" s="199"/>
    </row>
    <row r="149" spans="1:1">
      <c r="A149" s="199"/>
    </row>
    <row r="150" spans="1:1">
      <c r="A150" s="199"/>
    </row>
    <row r="151" spans="1:1">
      <c r="A151" s="199"/>
    </row>
    <row r="152" spans="1:1">
      <c r="A152" s="199"/>
    </row>
    <row r="153" spans="1:1">
      <c r="A153" s="199"/>
    </row>
    <row r="154" spans="1:1">
      <c r="A154" s="199"/>
    </row>
    <row r="155" spans="1:1">
      <c r="A155" s="199"/>
    </row>
    <row r="156" spans="1:1">
      <c r="A156" s="199"/>
    </row>
    <row r="157" spans="1:1">
      <c r="A157" s="199"/>
    </row>
    <row r="158" spans="1:1">
      <c r="A158" s="199"/>
    </row>
    <row r="159" spans="1:1">
      <c r="A159" s="199"/>
    </row>
    <row r="160" spans="1:1">
      <c r="A160" s="199"/>
    </row>
    <row r="161" spans="1:1">
      <c r="A161" s="199"/>
    </row>
    <row r="162" spans="1:1">
      <c r="A162" s="199"/>
    </row>
    <row r="163" spans="1:1">
      <c r="A163" s="199"/>
    </row>
    <row r="164" spans="1:1">
      <c r="A164" s="199"/>
    </row>
  </sheetData>
  <phoneticPr fontId="5"/>
  <printOptions horizontalCentered="1" gridLinesSet="0"/>
  <pageMargins left="0.16" right="0.16" top="0.39370078740157483" bottom="0.27559055118110237" header="0.16" footer="0.19685039370078741"/>
  <pageSetup paperSize="9" scale="75" firstPageNumber="72" pageOrder="overThenDown" orientation="portrait" blackAndWhite="1" useFirstPageNumber="1" r:id="rId1"/>
  <headerFooter alignWithMargins="0">
    <oddHeader>&amp;C&amp;F</oddHeader>
    <oddFooter>&amp;A</oddFooter>
  </headerFooter>
  <rowBreaks count="1" manualBreakCount="1">
    <brk id="76" max="19" man="1"/>
  </rowBreaks>
  <colBreaks count="1" manualBreakCount="1">
    <brk id="12" max="13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920D-18BF-4216-971E-8EFFDD1882CD}">
  <sheetPr>
    <pageSetUpPr fitToPage="1"/>
  </sheetPr>
  <dimension ref="A1:O62"/>
  <sheetViews>
    <sheetView zoomScaleNormal="100" workbookViewId="0"/>
  </sheetViews>
  <sheetFormatPr defaultColWidth="14.625" defaultRowHeight="14.25"/>
  <cols>
    <col min="1" max="1" width="4.375" style="962" customWidth="1"/>
    <col min="2" max="2" width="13.125" style="962" customWidth="1"/>
    <col min="3" max="3" width="10.75" style="962" customWidth="1"/>
    <col min="4" max="5" width="11" style="962" customWidth="1"/>
    <col min="6" max="6" width="12" style="962" customWidth="1"/>
    <col min="7" max="7" width="7.875" style="962" customWidth="1"/>
    <col min="8" max="10" width="8.375" style="962" customWidth="1"/>
    <col min="11" max="11" width="10.625" style="962" customWidth="1"/>
    <col min="12" max="12" width="8.625" style="962" customWidth="1"/>
    <col min="13" max="13" width="8.75" style="962" customWidth="1"/>
    <col min="14" max="14" width="9.25" style="962" customWidth="1"/>
    <col min="15" max="15" width="6.5" style="962" customWidth="1"/>
    <col min="16" max="256" width="14.625" style="962"/>
    <col min="257" max="257" width="4.375" style="962" customWidth="1"/>
    <col min="258" max="258" width="13.125" style="962" customWidth="1"/>
    <col min="259" max="259" width="10.75" style="962" customWidth="1"/>
    <col min="260" max="261" width="11" style="962" customWidth="1"/>
    <col min="262" max="262" width="12" style="962" customWidth="1"/>
    <col min="263" max="263" width="7.875" style="962" customWidth="1"/>
    <col min="264" max="266" width="8.375" style="962" customWidth="1"/>
    <col min="267" max="267" width="10.625" style="962" customWidth="1"/>
    <col min="268" max="268" width="8.625" style="962" customWidth="1"/>
    <col min="269" max="269" width="8.75" style="962" customWidth="1"/>
    <col min="270" max="270" width="9.25" style="962" customWidth="1"/>
    <col min="271" max="271" width="6.5" style="962" customWidth="1"/>
    <col min="272" max="512" width="14.625" style="962"/>
    <col min="513" max="513" width="4.375" style="962" customWidth="1"/>
    <col min="514" max="514" width="13.125" style="962" customWidth="1"/>
    <col min="515" max="515" width="10.75" style="962" customWidth="1"/>
    <col min="516" max="517" width="11" style="962" customWidth="1"/>
    <col min="518" max="518" width="12" style="962" customWidth="1"/>
    <col min="519" max="519" width="7.875" style="962" customWidth="1"/>
    <col min="520" max="522" width="8.375" style="962" customWidth="1"/>
    <col min="523" max="523" width="10.625" style="962" customWidth="1"/>
    <col min="524" max="524" width="8.625" style="962" customWidth="1"/>
    <col min="525" max="525" width="8.75" style="962" customWidth="1"/>
    <col min="526" max="526" width="9.25" style="962" customWidth="1"/>
    <col min="527" max="527" width="6.5" style="962" customWidth="1"/>
    <col min="528" max="768" width="14.625" style="962"/>
    <col min="769" max="769" width="4.375" style="962" customWidth="1"/>
    <col min="770" max="770" width="13.125" style="962" customWidth="1"/>
    <col min="771" max="771" width="10.75" style="962" customWidth="1"/>
    <col min="772" max="773" width="11" style="962" customWidth="1"/>
    <col min="774" max="774" width="12" style="962" customWidth="1"/>
    <col min="775" max="775" width="7.875" style="962" customWidth="1"/>
    <col min="776" max="778" width="8.375" style="962" customWidth="1"/>
    <col min="779" max="779" width="10.625" style="962" customWidth="1"/>
    <col min="780" max="780" width="8.625" style="962" customWidth="1"/>
    <col min="781" max="781" width="8.75" style="962" customWidth="1"/>
    <col min="782" max="782" width="9.25" style="962" customWidth="1"/>
    <col min="783" max="783" width="6.5" style="962" customWidth="1"/>
    <col min="784" max="1024" width="14.625" style="962"/>
    <col min="1025" max="1025" width="4.375" style="962" customWidth="1"/>
    <col min="1026" max="1026" width="13.125" style="962" customWidth="1"/>
    <col min="1027" max="1027" width="10.75" style="962" customWidth="1"/>
    <col min="1028" max="1029" width="11" style="962" customWidth="1"/>
    <col min="1030" max="1030" width="12" style="962" customWidth="1"/>
    <col min="1031" max="1031" width="7.875" style="962" customWidth="1"/>
    <col min="1032" max="1034" width="8.375" style="962" customWidth="1"/>
    <col min="1035" max="1035" width="10.625" style="962" customWidth="1"/>
    <col min="1036" max="1036" width="8.625" style="962" customWidth="1"/>
    <col min="1037" max="1037" width="8.75" style="962" customWidth="1"/>
    <col min="1038" max="1038" width="9.25" style="962" customWidth="1"/>
    <col min="1039" max="1039" width="6.5" style="962" customWidth="1"/>
    <col min="1040" max="1280" width="14.625" style="962"/>
    <col min="1281" max="1281" width="4.375" style="962" customWidth="1"/>
    <col min="1282" max="1282" width="13.125" style="962" customWidth="1"/>
    <col min="1283" max="1283" width="10.75" style="962" customWidth="1"/>
    <col min="1284" max="1285" width="11" style="962" customWidth="1"/>
    <col min="1286" max="1286" width="12" style="962" customWidth="1"/>
    <col min="1287" max="1287" width="7.875" style="962" customWidth="1"/>
    <col min="1288" max="1290" width="8.375" style="962" customWidth="1"/>
    <col min="1291" max="1291" width="10.625" style="962" customWidth="1"/>
    <col min="1292" max="1292" width="8.625" style="962" customWidth="1"/>
    <col min="1293" max="1293" width="8.75" style="962" customWidth="1"/>
    <col min="1294" max="1294" width="9.25" style="962" customWidth="1"/>
    <col min="1295" max="1295" width="6.5" style="962" customWidth="1"/>
    <col min="1296" max="1536" width="14.625" style="962"/>
    <col min="1537" max="1537" width="4.375" style="962" customWidth="1"/>
    <col min="1538" max="1538" width="13.125" style="962" customWidth="1"/>
    <col min="1539" max="1539" width="10.75" style="962" customWidth="1"/>
    <col min="1540" max="1541" width="11" style="962" customWidth="1"/>
    <col min="1542" max="1542" width="12" style="962" customWidth="1"/>
    <col min="1543" max="1543" width="7.875" style="962" customWidth="1"/>
    <col min="1544" max="1546" width="8.375" style="962" customWidth="1"/>
    <col min="1547" max="1547" width="10.625" style="962" customWidth="1"/>
    <col min="1548" max="1548" width="8.625" style="962" customWidth="1"/>
    <col min="1549" max="1549" width="8.75" style="962" customWidth="1"/>
    <col min="1550" max="1550" width="9.25" style="962" customWidth="1"/>
    <col min="1551" max="1551" width="6.5" style="962" customWidth="1"/>
    <col min="1552" max="1792" width="14.625" style="962"/>
    <col min="1793" max="1793" width="4.375" style="962" customWidth="1"/>
    <col min="1794" max="1794" width="13.125" style="962" customWidth="1"/>
    <col min="1795" max="1795" width="10.75" style="962" customWidth="1"/>
    <col min="1796" max="1797" width="11" style="962" customWidth="1"/>
    <col min="1798" max="1798" width="12" style="962" customWidth="1"/>
    <col min="1799" max="1799" width="7.875" style="962" customWidth="1"/>
    <col min="1800" max="1802" width="8.375" style="962" customWidth="1"/>
    <col min="1803" max="1803" width="10.625" style="962" customWidth="1"/>
    <col min="1804" max="1804" width="8.625" style="962" customWidth="1"/>
    <col min="1805" max="1805" width="8.75" style="962" customWidth="1"/>
    <col min="1806" max="1806" width="9.25" style="962" customWidth="1"/>
    <col min="1807" max="1807" width="6.5" style="962" customWidth="1"/>
    <col min="1808" max="2048" width="14.625" style="962"/>
    <col min="2049" max="2049" width="4.375" style="962" customWidth="1"/>
    <col min="2050" max="2050" width="13.125" style="962" customWidth="1"/>
    <col min="2051" max="2051" width="10.75" style="962" customWidth="1"/>
    <col min="2052" max="2053" width="11" style="962" customWidth="1"/>
    <col min="2054" max="2054" width="12" style="962" customWidth="1"/>
    <col min="2055" max="2055" width="7.875" style="962" customWidth="1"/>
    <col min="2056" max="2058" width="8.375" style="962" customWidth="1"/>
    <col min="2059" max="2059" width="10.625" style="962" customWidth="1"/>
    <col min="2060" max="2060" width="8.625" style="962" customWidth="1"/>
    <col min="2061" max="2061" width="8.75" style="962" customWidth="1"/>
    <col min="2062" max="2062" width="9.25" style="962" customWidth="1"/>
    <col min="2063" max="2063" width="6.5" style="962" customWidth="1"/>
    <col min="2064" max="2304" width="14.625" style="962"/>
    <col min="2305" max="2305" width="4.375" style="962" customWidth="1"/>
    <col min="2306" max="2306" width="13.125" style="962" customWidth="1"/>
    <col min="2307" max="2307" width="10.75" style="962" customWidth="1"/>
    <col min="2308" max="2309" width="11" style="962" customWidth="1"/>
    <col min="2310" max="2310" width="12" style="962" customWidth="1"/>
    <col min="2311" max="2311" width="7.875" style="962" customWidth="1"/>
    <col min="2312" max="2314" width="8.375" style="962" customWidth="1"/>
    <col min="2315" max="2315" width="10.625" style="962" customWidth="1"/>
    <col min="2316" max="2316" width="8.625" style="962" customWidth="1"/>
    <col min="2317" max="2317" width="8.75" style="962" customWidth="1"/>
    <col min="2318" max="2318" width="9.25" style="962" customWidth="1"/>
    <col min="2319" max="2319" width="6.5" style="962" customWidth="1"/>
    <col min="2320" max="2560" width="14.625" style="962"/>
    <col min="2561" max="2561" width="4.375" style="962" customWidth="1"/>
    <col min="2562" max="2562" width="13.125" style="962" customWidth="1"/>
    <col min="2563" max="2563" width="10.75" style="962" customWidth="1"/>
    <col min="2564" max="2565" width="11" style="962" customWidth="1"/>
    <col min="2566" max="2566" width="12" style="962" customWidth="1"/>
    <col min="2567" max="2567" width="7.875" style="962" customWidth="1"/>
    <col min="2568" max="2570" width="8.375" style="962" customWidth="1"/>
    <col min="2571" max="2571" width="10.625" style="962" customWidth="1"/>
    <col min="2572" max="2572" width="8.625" style="962" customWidth="1"/>
    <col min="2573" max="2573" width="8.75" style="962" customWidth="1"/>
    <col min="2574" max="2574" width="9.25" style="962" customWidth="1"/>
    <col min="2575" max="2575" width="6.5" style="962" customWidth="1"/>
    <col min="2576" max="2816" width="14.625" style="962"/>
    <col min="2817" max="2817" width="4.375" style="962" customWidth="1"/>
    <col min="2818" max="2818" width="13.125" style="962" customWidth="1"/>
    <col min="2819" max="2819" width="10.75" style="962" customWidth="1"/>
    <col min="2820" max="2821" width="11" style="962" customWidth="1"/>
    <col min="2822" max="2822" width="12" style="962" customWidth="1"/>
    <col min="2823" max="2823" width="7.875" style="962" customWidth="1"/>
    <col min="2824" max="2826" width="8.375" style="962" customWidth="1"/>
    <col min="2827" max="2827" width="10.625" style="962" customWidth="1"/>
    <col min="2828" max="2828" width="8.625" style="962" customWidth="1"/>
    <col min="2829" max="2829" width="8.75" style="962" customWidth="1"/>
    <col min="2830" max="2830" width="9.25" style="962" customWidth="1"/>
    <col min="2831" max="2831" width="6.5" style="962" customWidth="1"/>
    <col min="2832" max="3072" width="14.625" style="962"/>
    <col min="3073" max="3073" width="4.375" style="962" customWidth="1"/>
    <col min="3074" max="3074" width="13.125" style="962" customWidth="1"/>
    <col min="3075" max="3075" width="10.75" style="962" customWidth="1"/>
    <col min="3076" max="3077" width="11" style="962" customWidth="1"/>
    <col min="3078" max="3078" width="12" style="962" customWidth="1"/>
    <col min="3079" max="3079" width="7.875" style="962" customWidth="1"/>
    <col min="3080" max="3082" width="8.375" style="962" customWidth="1"/>
    <col min="3083" max="3083" width="10.625" style="962" customWidth="1"/>
    <col min="3084" max="3084" width="8.625" style="962" customWidth="1"/>
    <col min="3085" max="3085" width="8.75" style="962" customWidth="1"/>
    <col min="3086" max="3086" width="9.25" style="962" customWidth="1"/>
    <col min="3087" max="3087" width="6.5" style="962" customWidth="1"/>
    <col min="3088" max="3328" width="14.625" style="962"/>
    <col min="3329" max="3329" width="4.375" style="962" customWidth="1"/>
    <col min="3330" max="3330" width="13.125" style="962" customWidth="1"/>
    <col min="3331" max="3331" width="10.75" style="962" customWidth="1"/>
    <col min="3332" max="3333" width="11" style="962" customWidth="1"/>
    <col min="3334" max="3334" width="12" style="962" customWidth="1"/>
    <col min="3335" max="3335" width="7.875" style="962" customWidth="1"/>
    <col min="3336" max="3338" width="8.375" style="962" customWidth="1"/>
    <col min="3339" max="3339" width="10.625" style="962" customWidth="1"/>
    <col min="3340" max="3340" width="8.625" style="962" customWidth="1"/>
    <col min="3341" max="3341" width="8.75" style="962" customWidth="1"/>
    <col min="3342" max="3342" width="9.25" style="962" customWidth="1"/>
    <col min="3343" max="3343" width="6.5" style="962" customWidth="1"/>
    <col min="3344" max="3584" width="14.625" style="962"/>
    <col min="3585" max="3585" width="4.375" style="962" customWidth="1"/>
    <col min="3586" max="3586" width="13.125" style="962" customWidth="1"/>
    <col min="3587" max="3587" width="10.75" style="962" customWidth="1"/>
    <col min="3588" max="3589" width="11" style="962" customWidth="1"/>
    <col min="3590" max="3590" width="12" style="962" customWidth="1"/>
    <col min="3591" max="3591" width="7.875" style="962" customWidth="1"/>
    <col min="3592" max="3594" width="8.375" style="962" customWidth="1"/>
    <col min="3595" max="3595" width="10.625" style="962" customWidth="1"/>
    <col min="3596" max="3596" width="8.625" style="962" customWidth="1"/>
    <col min="3597" max="3597" width="8.75" style="962" customWidth="1"/>
    <col min="3598" max="3598" width="9.25" style="962" customWidth="1"/>
    <col min="3599" max="3599" width="6.5" style="962" customWidth="1"/>
    <col min="3600" max="3840" width="14.625" style="962"/>
    <col min="3841" max="3841" width="4.375" style="962" customWidth="1"/>
    <col min="3842" max="3842" width="13.125" style="962" customWidth="1"/>
    <col min="3843" max="3843" width="10.75" style="962" customWidth="1"/>
    <col min="3844" max="3845" width="11" style="962" customWidth="1"/>
    <col min="3846" max="3846" width="12" style="962" customWidth="1"/>
    <col min="3847" max="3847" width="7.875" style="962" customWidth="1"/>
    <col min="3848" max="3850" width="8.375" style="962" customWidth="1"/>
    <col min="3851" max="3851" width="10.625" style="962" customWidth="1"/>
    <col min="3852" max="3852" width="8.625" style="962" customWidth="1"/>
    <col min="3853" max="3853" width="8.75" style="962" customWidth="1"/>
    <col min="3854" max="3854" width="9.25" style="962" customWidth="1"/>
    <col min="3855" max="3855" width="6.5" style="962" customWidth="1"/>
    <col min="3856" max="4096" width="14.625" style="962"/>
    <col min="4097" max="4097" width="4.375" style="962" customWidth="1"/>
    <col min="4098" max="4098" width="13.125" style="962" customWidth="1"/>
    <col min="4099" max="4099" width="10.75" style="962" customWidth="1"/>
    <col min="4100" max="4101" width="11" style="962" customWidth="1"/>
    <col min="4102" max="4102" width="12" style="962" customWidth="1"/>
    <col min="4103" max="4103" width="7.875" style="962" customWidth="1"/>
    <col min="4104" max="4106" width="8.375" style="962" customWidth="1"/>
    <col min="4107" max="4107" width="10.625" style="962" customWidth="1"/>
    <col min="4108" max="4108" width="8.625" style="962" customWidth="1"/>
    <col min="4109" max="4109" width="8.75" style="962" customWidth="1"/>
    <col min="4110" max="4110" width="9.25" style="962" customWidth="1"/>
    <col min="4111" max="4111" width="6.5" style="962" customWidth="1"/>
    <col min="4112" max="4352" width="14.625" style="962"/>
    <col min="4353" max="4353" width="4.375" style="962" customWidth="1"/>
    <col min="4354" max="4354" width="13.125" style="962" customWidth="1"/>
    <col min="4355" max="4355" width="10.75" style="962" customWidth="1"/>
    <col min="4356" max="4357" width="11" style="962" customWidth="1"/>
    <col min="4358" max="4358" width="12" style="962" customWidth="1"/>
    <col min="4359" max="4359" width="7.875" style="962" customWidth="1"/>
    <col min="4360" max="4362" width="8.375" style="962" customWidth="1"/>
    <col min="4363" max="4363" width="10.625" style="962" customWidth="1"/>
    <col min="4364" max="4364" width="8.625" style="962" customWidth="1"/>
    <col min="4365" max="4365" width="8.75" style="962" customWidth="1"/>
    <col min="4366" max="4366" width="9.25" style="962" customWidth="1"/>
    <col min="4367" max="4367" width="6.5" style="962" customWidth="1"/>
    <col min="4368" max="4608" width="14.625" style="962"/>
    <col min="4609" max="4609" width="4.375" style="962" customWidth="1"/>
    <col min="4610" max="4610" width="13.125" style="962" customWidth="1"/>
    <col min="4611" max="4611" width="10.75" style="962" customWidth="1"/>
    <col min="4612" max="4613" width="11" style="962" customWidth="1"/>
    <col min="4614" max="4614" width="12" style="962" customWidth="1"/>
    <col min="4615" max="4615" width="7.875" style="962" customWidth="1"/>
    <col min="4616" max="4618" width="8.375" style="962" customWidth="1"/>
    <col min="4619" max="4619" width="10.625" style="962" customWidth="1"/>
    <col min="4620" max="4620" width="8.625" style="962" customWidth="1"/>
    <col min="4621" max="4621" width="8.75" style="962" customWidth="1"/>
    <col min="4622" max="4622" width="9.25" style="962" customWidth="1"/>
    <col min="4623" max="4623" width="6.5" style="962" customWidth="1"/>
    <col min="4624" max="4864" width="14.625" style="962"/>
    <col min="4865" max="4865" width="4.375" style="962" customWidth="1"/>
    <col min="4866" max="4866" width="13.125" style="962" customWidth="1"/>
    <col min="4867" max="4867" width="10.75" style="962" customWidth="1"/>
    <col min="4868" max="4869" width="11" style="962" customWidth="1"/>
    <col min="4870" max="4870" width="12" style="962" customWidth="1"/>
    <col min="4871" max="4871" width="7.875" style="962" customWidth="1"/>
    <col min="4872" max="4874" width="8.375" style="962" customWidth="1"/>
    <col min="4875" max="4875" width="10.625" style="962" customWidth="1"/>
    <col min="4876" max="4876" width="8.625" style="962" customWidth="1"/>
    <col min="4877" max="4877" width="8.75" style="962" customWidth="1"/>
    <col min="4878" max="4878" width="9.25" style="962" customWidth="1"/>
    <col min="4879" max="4879" width="6.5" style="962" customWidth="1"/>
    <col min="4880" max="5120" width="14.625" style="962"/>
    <col min="5121" max="5121" width="4.375" style="962" customWidth="1"/>
    <col min="5122" max="5122" width="13.125" style="962" customWidth="1"/>
    <col min="5123" max="5123" width="10.75" style="962" customWidth="1"/>
    <col min="5124" max="5125" width="11" style="962" customWidth="1"/>
    <col min="5126" max="5126" width="12" style="962" customWidth="1"/>
    <col min="5127" max="5127" width="7.875" style="962" customWidth="1"/>
    <col min="5128" max="5130" width="8.375" style="962" customWidth="1"/>
    <col min="5131" max="5131" width="10.625" style="962" customWidth="1"/>
    <col min="5132" max="5132" width="8.625" style="962" customWidth="1"/>
    <col min="5133" max="5133" width="8.75" style="962" customWidth="1"/>
    <col min="5134" max="5134" width="9.25" style="962" customWidth="1"/>
    <col min="5135" max="5135" width="6.5" style="962" customWidth="1"/>
    <col min="5136" max="5376" width="14.625" style="962"/>
    <col min="5377" max="5377" width="4.375" style="962" customWidth="1"/>
    <col min="5378" max="5378" width="13.125" style="962" customWidth="1"/>
    <col min="5379" max="5379" width="10.75" style="962" customWidth="1"/>
    <col min="5380" max="5381" width="11" style="962" customWidth="1"/>
    <col min="5382" max="5382" width="12" style="962" customWidth="1"/>
    <col min="5383" max="5383" width="7.875" style="962" customWidth="1"/>
    <col min="5384" max="5386" width="8.375" style="962" customWidth="1"/>
    <col min="5387" max="5387" width="10.625" style="962" customWidth="1"/>
    <col min="5388" max="5388" width="8.625" style="962" customWidth="1"/>
    <col min="5389" max="5389" width="8.75" style="962" customWidth="1"/>
    <col min="5390" max="5390" width="9.25" style="962" customWidth="1"/>
    <col min="5391" max="5391" width="6.5" style="962" customWidth="1"/>
    <col min="5392" max="5632" width="14.625" style="962"/>
    <col min="5633" max="5633" width="4.375" style="962" customWidth="1"/>
    <col min="5634" max="5634" width="13.125" style="962" customWidth="1"/>
    <col min="5635" max="5635" width="10.75" style="962" customWidth="1"/>
    <col min="5636" max="5637" width="11" style="962" customWidth="1"/>
    <col min="5638" max="5638" width="12" style="962" customWidth="1"/>
    <col min="5639" max="5639" width="7.875" style="962" customWidth="1"/>
    <col min="5640" max="5642" width="8.375" style="962" customWidth="1"/>
    <col min="5643" max="5643" width="10.625" style="962" customWidth="1"/>
    <col min="5644" max="5644" width="8.625" style="962" customWidth="1"/>
    <col min="5645" max="5645" width="8.75" style="962" customWidth="1"/>
    <col min="5646" max="5646" width="9.25" style="962" customWidth="1"/>
    <col min="5647" max="5647" width="6.5" style="962" customWidth="1"/>
    <col min="5648" max="5888" width="14.625" style="962"/>
    <col min="5889" max="5889" width="4.375" style="962" customWidth="1"/>
    <col min="5890" max="5890" width="13.125" style="962" customWidth="1"/>
    <col min="5891" max="5891" width="10.75" style="962" customWidth="1"/>
    <col min="5892" max="5893" width="11" style="962" customWidth="1"/>
    <col min="5894" max="5894" width="12" style="962" customWidth="1"/>
    <col min="5895" max="5895" width="7.875" style="962" customWidth="1"/>
    <col min="5896" max="5898" width="8.375" style="962" customWidth="1"/>
    <col min="5899" max="5899" width="10.625" style="962" customWidth="1"/>
    <col min="5900" max="5900" width="8.625" style="962" customWidth="1"/>
    <col min="5901" max="5901" width="8.75" style="962" customWidth="1"/>
    <col min="5902" max="5902" width="9.25" style="962" customWidth="1"/>
    <col min="5903" max="5903" width="6.5" style="962" customWidth="1"/>
    <col min="5904" max="6144" width="14.625" style="962"/>
    <col min="6145" max="6145" width="4.375" style="962" customWidth="1"/>
    <col min="6146" max="6146" width="13.125" style="962" customWidth="1"/>
    <col min="6147" max="6147" width="10.75" style="962" customWidth="1"/>
    <col min="6148" max="6149" width="11" style="962" customWidth="1"/>
    <col min="6150" max="6150" width="12" style="962" customWidth="1"/>
    <col min="6151" max="6151" width="7.875" style="962" customWidth="1"/>
    <col min="6152" max="6154" width="8.375" style="962" customWidth="1"/>
    <col min="6155" max="6155" width="10.625" style="962" customWidth="1"/>
    <col min="6156" max="6156" width="8.625" style="962" customWidth="1"/>
    <col min="6157" max="6157" width="8.75" style="962" customWidth="1"/>
    <col min="6158" max="6158" width="9.25" style="962" customWidth="1"/>
    <col min="6159" max="6159" width="6.5" style="962" customWidth="1"/>
    <col min="6160" max="6400" width="14.625" style="962"/>
    <col min="6401" max="6401" width="4.375" style="962" customWidth="1"/>
    <col min="6402" max="6402" width="13.125" style="962" customWidth="1"/>
    <col min="6403" max="6403" width="10.75" style="962" customWidth="1"/>
    <col min="6404" max="6405" width="11" style="962" customWidth="1"/>
    <col min="6406" max="6406" width="12" style="962" customWidth="1"/>
    <col min="6407" max="6407" width="7.875" style="962" customWidth="1"/>
    <col min="6408" max="6410" width="8.375" style="962" customWidth="1"/>
    <col min="6411" max="6411" width="10.625" style="962" customWidth="1"/>
    <col min="6412" max="6412" width="8.625" style="962" customWidth="1"/>
    <col min="6413" max="6413" width="8.75" style="962" customWidth="1"/>
    <col min="6414" max="6414" width="9.25" style="962" customWidth="1"/>
    <col min="6415" max="6415" width="6.5" style="962" customWidth="1"/>
    <col min="6416" max="6656" width="14.625" style="962"/>
    <col min="6657" max="6657" width="4.375" style="962" customWidth="1"/>
    <col min="6658" max="6658" width="13.125" style="962" customWidth="1"/>
    <col min="6659" max="6659" width="10.75" style="962" customWidth="1"/>
    <col min="6660" max="6661" width="11" style="962" customWidth="1"/>
    <col min="6662" max="6662" width="12" style="962" customWidth="1"/>
    <col min="6663" max="6663" width="7.875" style="962" customWidth="1"/>
    <col min="6664" max="6666" width="8.375" style="962" customWidth="1"/>
    <col min="6667" max="6667" width="10.625" style="962" customWidth="1"/>
    <col min="6668" max="6668" width="8.625" style="962" customWidth="1"/>
    <col min="6669" max="6669" width="8.75" style="962" customWidth="1"/>
    <col min="6670" max="6670" width="9.25" style="962" customWidth="1"/>
    <col min="6671" max="6671" width="6.5" style="962" customWidth="1"/>
    <col min="6672" max="6912" width="14.625" style="962"/>
    <col min="6913" max="6913" width="4.375" style="962" customWidth="1"/>
    <col min="6914" max="6914" width="13.125" style="962" customWidth="1"/>
    <col min="6915" max="6915" width="10.75" style="962" customWidth="1"/>
    <col min="6916" max="6917" width="11" style="962" customWidth="1"/>
    <col min="6918" max="6918" width="12" style="962" customWidth="1"/>
    <col min="6919" max="6919" width="7.875" style="962" customWidth="1"/>
    <col min="6920" max="6922" width="8.375" style="962" customWidth="1"/>
    <col min="6923" max="6923" width="10.625" style="962" customWidth="1"/>
    <col min="6924" max="6924" width="8.625" style="962" customWidth="1"/>
    <col min="6925" max="6925" width="8.75" style="962" customWidth="1"/>
    <col min="6926" max="6926" width="9.25" style="962" customWidth="1"/>
    <col min="6927" max="6927" width="6.5" style="962" customWidth="1"/>
    <col min="6928" max="7168" width="14.625" style="962"/>
    <col min="7169" max="7169" width="4.375" style="962" customWidth="1"/>
    <col min="7170" max="7170" width="13.125" style="962" customWidth="1"/>
    <col min="7171" max="7171" width="10.75" style="962" customWidth="1"/>
    <col min="7172" max="7173" width="11" style="962" customWidth="1"/>
    <col min="7174" max="7174" width="12" style="962" customWidth="1"/>
    <col min="7175" max="7175" width="7.875" style="962" customWidth="1"/>
    <col min="7176" max="7178" width="8.375" style="962" customWidth="1"/>
    <col min="7179" max="7179" width="10.625" style="962" customWidth="1"/>
    <col min="7180" max="7180" width="8.625" style="962" customWidth="1"/>
    <col min="7181" max="7181" width="8.75" style="962" customWidth="1"/>
    <col min="7182" max="7182" width="9.25" style="962" customWidth="1"/>
    <col min="7183" max="7183" width="6.5" style="962" customWidth="1"/>
    <col min="7184" max="7424" width="14.625" style="962"/>
    <col min="7425" max="7425" width="4.375" style="962" customWidth="1"/>
    <col min="7426" max="7426" width="13.125" style="962" customWidth="1"/>
    <col min="7427" max="7427" width="10.75" style="962" customWidth="1"/>
    <col min="7428" max="7429" width="11" style="962" customWidth="1"/>
    <col min="7430" max="7430" width="12" style="962" customWidth="1"/>
    <col min="7431" max="7431" width="7.875" style="962" customWidth="1"/>
    <col min="7432" max="7434" width="8.375" style="962" customWidth="1"/>
    <col min="7435" max="7435" width="10.625" style="962" customWidth="1"/>
    <col min="7436" max="7436" width="8.625" style="962" customWidth="1"/>
    <col min="7437" max="7437" width="8.75" style="962" customWidth="1"/>
    <col min="7438" max="7438" width="9.25" style="962" customWidth="1"/>
    <col min="7439" max="7439" width="6.5" style="962" customWidth="1"/>
    <col min="7440" max="7680" width="14.625" style="962"/>
    <col min="7681" max="7681" width="4.375" style="962" customWidth="1"/>
    <col min="7682" max="7682" width="13.125" style="962" customWidth="1"/>
    <col min="7683" max="7683" width="10.75" style="962" customWidth="1"/>
    <col min="7684" max="7685" width="11" style="962" customWidth="1"/>
    <col min="7686" max="7686" width="12" style="962" customWidth="1"/>
    <col min="7687" max="7687" width="7.875" style="962" customWidth="1"/>
    <col min="7688" max="7690" width="8.375" style="962" customWidth="1"/>
    <col min="7691" max="7691" width="10.625" style="962" customWidth="1"/>
    <col min="7692" max="7692" width="8.625" style="962" customWidth="1"/>
    <col min="7693" max="7693" width="8.75" style="962" customWidth="1"/>
    <col min="7694" max="7694" width="9.25" style="962" customWidth="1"/>
    <col min="7695" max="7695" width="6.5" style="962" customWidth="1"/>
    <col min="7696" max="7936" width="14.625" style="962"/>
    <col min="7937" max="7937" width="4.375" style="962" customWidth="1"/>
    <col min="7938" max="7938" width="13.125" style="962" customWidth="1"/>
    <col min="7939" max="7939" width="10.75" style="962" customWidth="1"/>
    <col min="7940" max="7941" width="11" style="962" customWidth="1"/>
    <col min="7942" max="7942" width="12" style="962" customWidth="1"/>
    <col min="7943" max="7943" width="7.875" style="962" customWidth="1"/>
    <col min="7944" max="7946" width="8.375" style="962" customWidth="1"/>
    <col min="7947" max="7947" width="10.625" style="962" customWidth="1"/>
    <col min="7948" max="7948" width="8.625" style="962" customWidth="1"/>
    <col min="7949" max="7949" width="8.75" style="962" customWidth="1"/>
    <col min="7950" max="7950" width="9.25" style="962" customWidth="1"/>
    <col min="7951" max="7951" width="6.5" style="962" customWidth="1"/>
    <col min="7952" max="8192" width="14.625" style="962"/>
    <col min="8193" max="8193" width="4.375" style="962" customWidth="1"/>
    <col min="8194" max="8194" width="13.125" style="962" customWidth="1"/>
    <col min="8195" max="8195" width="10.75" style="962" customWidth="1"/>
    <col min="8196" max="8197" width="11" style="962" customWidth="1"/>
    <col min="8198" max="8198" width="12" style="962" customWidth="1"/>
    <col min="8199" max="8199" width="7.875" style="962" customWidth="1"/>
    <col min="8200" max="8202" width="8.375" style="962" customWidth="1"/>
    <col min="8203" max="8203" width="10.625" style="962" customWidth="1"/>
    <col min="8204" max="8204" width="8.625" style="962" customWidth="1"/>
    <col min="8205" max="8205" width="8.75" style="962" customWidth="1"/>
    <col min="8206" max="8206" width="9.25" style="962" customWidth="1"/>
    <col min="8207" max="8207" width="6.5" style="962" customWidth="1"/>
    <col min="8208" max="8448" width="14.625" style="962"/>
    <col min="8449" max="8449" width="4.375" style="962" customWidth="1"/>
    <col min="8450" max="8450" width="13.125" style="962" customWidth="1"/>
    <col min="8451" max="8451" width="10.75" style="962" customWidth="1"/>
    <col min="8452" max="8453" width="11" style="962" customWidth="1"/>
    <col min="8454" max="8454" width="12" style="962" customWidth="1"/>
    <col min="8455" max="8455" width="7.875" style="962" customWidth="1"/>
    <col min="8456" max="8458" width="8.375" style="962" customWidth="1"/>
    <col min="8459" max="8459" width="10.625" style="962" customWidth="1"/>
    <col min="8460" max="8460" width="8.625" style="962" customWidth="1"/>
    <col min="8461" max="8461" width="8.75" style="962" customWidth="1"/>
    <col min="8462" max="8462" width="9.25" style="962" customWidth="1"/>
    <col min="8463" max="8463" width="6.5" style="962" customWidth="1"/>
    <col min="8464" max="8704" width="14.625" style="962"/>
    <col min="8705" max="8705" width="4.375" style="962" customWidth="1"/>
    <col min="8706" max="8706" width="13.125" style="962" customWidth="1"/>
    <col min="8707" max="8707" width="10.75" style="962" customWidth="1"/>
    <col min="8708" max="8709" width="11" style="962" customWidth="1"/>
    <col min="8710" max="8710" width="12" style="962" customWidth="1"/>
    <col min="8711" max="8711" width="7.875" style="962" customWidth="1"/>
    <col min="8712" max="8714" width="8.375" style="962" customWidth="1"/>
    <col min="8715" max="8715" width="10.625" style="962" customWidth="1"/>
    <col min="8716" max="8716" width="8.625" style="962" customWidth="1"/>
    <col min="8717" max="8717" width="8.75" style="962" customWidth="1"/>
    <col min="8718" max="8718" width="9.25" style="962" customWidth="1"/>
    <col min="8719" max="8719" width="6.5" style="962" customWidth="1"/>
    <col min="8720" max="8960" width="14.625" style="962"/>
    <col min="8961" max="8961" width="4.375" style="962" customWidth="1"/>
    <col min="8962" max="8962" width="13.125" style="962" customWidth="1"/>
    <col min="8963" max="8963" width="10.75" style="962" customWidth="1"/>
    <col min="8964" max="8965" width="11" style="962" customWidth="1"/>
    <col min="8966" max="8966" width="12" style="962" customWidth="1"/>
    <col min="8967" max="8967" width="7.875" style="962" customWidth="1"/>
    <col min="8968" max="8970" width="8.375" style="962" customWidth="1"/>
    <col min="8971" max="8971" width="10.625" style="962" customWidth="1"/>
    <col min="8972" max="8972" width="8.625" style="962" customWidth="1"/>
    <col min="8973" max="8973" width="8.75" style="962" customWidth="1"/>
    <col min="8974" max="8974" width="9.25" style="962" customWidth="1"/>
    <col min="8975" max="8975" width="6.5" style="962" customWidth="1"/>
    <col min="8976" max="9216" width="14.625" style="962"/>
    <col min="9217" max="9217" width="4.375" style="962" customWidth="1"/>
    <col min="9218" max="9218" width="13.125" style="962" customWidth="1"/>
    <col min="9219" max="9219" width="10.75" style="962" customWidth="1"/>
    <col min="9220" max="9221" width="11" style="962" customWidth="1"/>
    <col min="9222" max="9222" width="12" style="962" customWidth="1"/>
    <col min="9223" max="9223" width="7.875" style="962" customWidth="1"/>
    <col min="9224" max="9226" width="8.375" style="962" customWidth="1"/>
    <col min="9227" max="9227" width="10.625" style="962" customWidth="1"/>
    <col min="9228" max="9228" width="8.625" style="962" customWidth="1"/>
    <col min="9229" max="9229" width="8.75" style="962" customWidth="1"/>
    <col min="9230" max="9230" width="9.25" style="962" customWidth="1"/>
    <col min="9231" max="9231" width="6.5" style="962" customWidth="1"/>
    <col min="9232" max="9472" width="14.625" style="962"/>
    <col min="9473" max="9473" width="4.375" style="962" customWidth="1"/>
    <col min="9474" max="9474" width="13.125" style="962" customWidth="1"/>
    <col min="9475" max="9475" width="10.75" style="962" customWidth="1"/>
    <col min="9476" max="9477" width="11" style="962" customWidth="1"/>
    <col min="9478" max="9478" width="12" style="962" customWidth="1"/>
    <col min="9479" max="9479" width="7.875" style="962" customWidth="1"/>
    <col min="9480" max="9482" width="8.375" style="962" customWidth="1"/>
    <col min="9483" max="9483" width="10.625" style="962" customWidth="1"/>
    <col min="9484" max="9484" width="8.625" style="962" customWidth="1"/>
    <col min="9485" max="9485" width="8.75" style="962" customWidth="1"/>
    <col min="9486" max="9486" width="9.25" style="962" customWidth="1"/>
    <col min="9487" max="9487" width="6.5" style="962" customWidth="1"/>
    <col min="9488" max="9728" width="14.625" style="962"/>
    <col min="9729" max="9729" width="4.375" style="962" customWidth="1"/>
    <col min="9730" max="9730" width="13.125" style="962" customWidth="1"/>
    <col min="9731" max="9731" width="10.75" style="962" customWidth="1"/>
    <col min="9732" max="9733" width="11" style="962" customWidth="1"/>
    <col min="9734" max="9734" width="12" style="962" customWidth="1"/>
    <col min="9735" max="9735" width="7.875" style="962" customWidth="1"/>
    <col min="9736" max="9738" width="8.375" style="962" customWidth="1"/>
    <col min="9739" max="9739" width="10.625" style="962" customWidth="1"/>
    <col min="9740" max="9740" width="8.625" style="962" customWidth="1"/>
    <col min="9741" max="9741" width="8.75" style="962" customWidth="1"/>
    <col min="9742" max="9742" width="9.25" style="962" customWidth="1"/>
    <col min="9743" max="9743" width="6.5" style="962" customWidth="1"/>
    <col min="9744" max="9984" width="14.625" style="962"/>
    <col min="9985" max="9985" width="4.375" style="962" customWidth="1"/>
    <col min="9986" max="9986" width="13.125" style="962" customWidth="1"/>
    <col min="9987" max="9987" width="10.75" style="962" customWidth="1"/>
    <col min="9988" max="9989" width="11" style="962" customWidth="1"/>
    <col min="9990" max="9990" width="12" style="962" customWidth="1"/>
    <col min="9991" max="9991" width="7.875" style="962" customWidth="1"/>
    <col min="9992" max="9994" width="8.375" style="962" customWidth="1"/>
    <col min="9995" max="9995" width="10.625" style="962" customWidth="1"/>
    <col min="9996" max="9996" width="8.625" style="962" customWidth="1"/>
    <col min="9997" max="9997" width="8.75" style="962" customWidth="1"/>
    <col min="9998" max="9998" width="9.25" style="962" customWidth="1"/>
    <col min="9999" max="9999" width="6.5" style="962" customWidth="1"/>
    <col min="10000" max="10240" width="14.625" style="962"/>
    <col min="10241" max="10241" width="4.375" style="962" customWidth="1"/>
    <col min="10242" max="10242" width="13.125" style="962" customWidth="1"/>
    <col min="10243" max="10243" width="10.75" style="962" customWidth="1"/>
    <col min="10244" max="10245" width="11" style="962" customWidth="1"/>
    <col min="10246" max="10246" width="12" style="962" customWidth="1"/>
    <col min="10247" max="10247" width="7.875" style="962" customWidth="1"/>
    <col min="10248" max="10250" width="8.375" style="962" customWidth="1"/>
    <col min="10251" max="10251" width="10.625" style="962" customWidth="1"/>
    <col min="10252" max="10252" width="8.625" style="962" customWidth="1"/>
    <col min="10253" max="10253" width="8.75" style="962" customWidth="1"/>
    <col min="10254" max="10254" width="9.25" style="962" customWidth="1"/>
    <col min="10255" max="10255" width="6.5" style="962" customWidth="1"/>
    <col min="10256" max="10496" width="14.625" style="962"/>
    <col min="10497" max="10497" width="4.375" style="962" customWidth="1"/>
    <col min="10498" max="10498" width="13.125" style="962" customWidth="1"/>
    <col min="10499" max="10499" width="10.75" style="962" customWidth="1"/>
    <col min="10500" max="10501" width="11" style="962" customWidth="1"/>
    <col min="10502" max="10502" width="12" style="962" customWidth="1"/>
    <col min="10503" max="10503" width="7.875" style="962" customWidth="1"/>
    <col min="10504" max="10506" width="8.375" style="962" customWidth="1"/>
    <col min="10507" max="10507" width="10.625" style="962" customWidth="1"/>
    <col min="10508" max="10508" width="8.625" style="962" customWidth="1"/>
    <col min="10509" max="10509" width="8.75" style="962" customWidth="1"/>
    <col min="10510" max="10510" width="9.25" style="962" customWidth="1"/>
    <col min="10511" max="10511" width="6.5" style="962" customWidth="1"/>
    <col min="10512" max="10752" width="14.625" style="962"/>
    <col min="10753" max="10753" width="4.375" style="962" customWidth="1"/>
    <col min="10754" max="10754" width="13.125" style="962" customWidth="1"/>
    <col min="10755" max="10755" width="10.75" style="962" customWidth="1"/>
    <col min="10756" max="10757" width="11" style="962" customWidth="1"/>
    <col min="10758" max="10758" width="12" style="962" customWidth="1"/>
    <col min="10759" max="10759" width="7.875" style="962" customWidth="1"/>
    <col min="10760" max="10762" width="8.375" style="962" customWidth="1"/>
    <col min="10763" max="10763" width="10.625" style="962" customWidth="1"/>
    <col min="10764" max="10764" width="8.625" style="962" customWidth="1"/>
    <col min="10765" max="10765" width="8.75" style="962" customWidth="1"/>
    <col min="10766" max="10766" width="9.25" style="962" customWidth="1"/>
    <col min="10767" max="10767" width="6.5" style="962" customWidth="1"/>
    <col min="10768" max="11008" width="14.625" style="962"/>
    <col min="11009" max="11009" width="4.375" style="962" customWidth="1"/>
    <col min="11010" max="11010" width="13.125" style="962" customWidth="1"/>
    <col min="11011" max="11011" width="10.75" style="962" customWidth="1"/>
    <col min="11012" max="11013" width="11" style="962" customWidth="1"/>
    <col min="11014" max="11014" width="12" style="962" customWidth="1"/>
    <col min="11015" max="11015" width="7.875" style="962" customWidth="1"/>
    <col min="11016" max="11018" width="8.375" style="962" customWidth="1"/>
    <col min="11019" max="11019" width="10.625" style="962" customWidth="1"/>
    <col min="11020" max="11020" width="8.625" style="962" customWidth="1"/>
    <col min="11021" max="11021" width="8.75" style="962" customWidth="1"/>
    <col min="11022" max="11022" width="9.25" style="962" customWidth="1"/>
    <col min="11023" max="11023" width="6.5" style="962" customWidth="1"/>
    <col min="11024" max="11264" width="14.625" style="962"/>
    <col min="11265" max="11265" width="4.375" style="962" customWidth="1"/>
    <col min="11266" max="11266" width="13.125" style="962" customWidth="1"/>
    <col min="11267" max="11267" width="10.75" style="962" customWidth="1"/>
    <col min="11268" max="11269" width="11" style="962" customWidth="1"/>
    <col min="11270" max="11270" width="12" style="962" customWidth="1"/>
    <col min="11271" max="11271" width="7.875" style="962" customWidth="1"/>
    <col min="11272" max="11274" width="8.375" style="962" customWidth="1"/>
    <col min="11275" max="11275" width="10.625" style="962" customWidth="1"/>
    <col min="11276" max="11276" width="8.625" style="962" customWidth="1"/>
    <col min="11277" max="11277" width="8.75" style="962" customWidth="1"/>
    <col min="11278" max="11278" width="9.25" style="962" customWidth="1"/>
    <col min="11279" max="11279" width="6.5" style="962" customWidth="1"/>
    <col min="11280" max="11520" width="14.625" style="962"/>
    <col min="11521" max="11521" width="4.375" style="962" customWidth="1"/>
    <col min="11522" max="11522" width="13.125" style="962" customWidth="1"/>
    <col min="11523" max="11523" width="10.75" style="962" customWidth="1"/>
    <col min="11524" max="11525" width="11" style="962" customWidth="1"/>
    <col min="11526" max="11526" width="12" style="962" customWidth="1"/>
    <col min="11527" max="11527" width="7.875" style="962" customWidth="1"/>
    <col min="11528" max="11530" width="8.375" style="962" customWidth="1"/>
    <col min="11531" max="11531" width="10.625" style="962" customWidth="1"/>
    <col min="11532" max="11532" width="8.625" style="962" customWidth="1"/>
    <col min="11533" max="11533" width="8.75" style="962" customWidth="1"/>
    <col min="11534" max="11534" width="9.25" style="962" customWidth="1"/>
    <col min="11535" max="11535" width="6.5" style="962" customWidth="1"/>
    <col min="11536" max="11776" width="14.625" style="962"/>
    <col min="11777" max="11777" width="4.375" style="962" customWidth="1"/>
    <col min="11778" max="11778" width="13.125" style="962" customWidth="1"/>
    <col min="11779" max="11779" width="10.75" style="962" customWidth="1"/>
    <col min="11780" max="11781" width="11" style="962" customWidth="1"/>
    <col min="11782" max="11782" width="12" style="962" customWidth="1"/>
    <col min="11783" max="11783" width="7.875" style="962" customWidth="1"/>
    <col min="11784" max="11786" width="8.375" style="962" customWidth="1"/>
    <col min="11787" max="11787" width="10.625" style="962" customWidth="1"/>
    <col min="11788" max="11788" width="8.625" style="962" customWidth="1"/>
    <col min="11789" max="11789" width="8.75" style="962" customWidth="1"/>
    <col min="11790" max="11790" width="9.25" style="962" customWidth="1"/>
    <col min="11791" max="11791" width="6.5" style="962" customWidth="1"/>
    <col min="11792" max="12032" width="14.625" style="962"/>
    <col min="12033" max="12033" width="4.375" style="962" customWidth="1"/>
    <col min="12034" max="12034" width="13.125" style="962" customWidth="1"/>
    <col min="12035" max="12035" width="10.75" style="962" customWidth="1"/>
    <col min="12036" max="12037" width="11" style="962" customWidth="1"/>
    <col min="12038" max="12038" width="12" style="962" customWidth="1"/>
    <col min="12039" max="12039" width="7.875" style="962" customWidth="1"/>
    <col min="12040" max="12042" width="8.375" style="962" customWidth="1"/>
    <col min="12043" max="12043" width="10.625" style="962" customWidth="1"/>
    <col min="12044" max="12044" width="8.625" style="962" customWidth="1"/>
    <col min="12045" max="12045" width="8.75" style="962" customWidth="1"/>
    <col min="12046" max="12046" width="9.25" style="962" customWidth="1"/>
    <col min="12047" max="12047" width="6.5" style="962" customWidth="1"/>
    <col min="12048" max="12288" width="14.625" style="962"/>
    <col min="12289" max="12289" width="4.375" style="962" customWidth="1"/>
    <col min="12290" max="12290" width="13.125" style="962" customWidth="1"/>
    <col min="12291" max="12291" width="10.75" style="962" customWidth="1"/>
    <col min="12292" max="12293" width="11" style="962" customWidth="1"/>
    <col min="12294" max="12294" width="12" style="962" customWidth="1"/>
    <col min="12295" max="12295" width="7.875" style="962" customWidth="1"/>
    <col min="12296" max="12298" width="8.375" style="962" customWidth="1"/>
    <col min="12299" max="12299" width="10.625" style="962" customWidth="1"/>
    <col min="12300" max="12300" width="8.625" style="962" customWidth="1"/>
    <col min="12301" max="12301" width="8.75" style="962" customWidth="1"/>
    <col min="12302" max="12302" width="9.25" style="962" customWidth="1"/>
    <col min="12303" max="12303" width="6.5" style="962" customWidth="1"/>
    <col min="12304" max="12544" width="14.625" style="962"/>
    <col min="12545" max="12545" width="4.375" style="962" customWidth="1"/>
    <col min="12546" max="12546" width="13.125" style="962" customWidth="1"/>
    <col min="12547" max="12547" width="10.75" style="962" customWidth="1"/>
    <col min="12548" max="12549" width="11" style="962" customWidth="1"/>
    <col min="12550" max="12550" width="12" style="962" customWidth="1"/>
    <col min="12551" max="12551" width="7.875" style="962" customWidth="1"/>
    <col min="12552" max="12554" width="8.375" style="962" customWidth="1"/>
    <col min="12555" max="12555" width="10.625" style="962" customWidth="1"/>
    <col min="12556" max="12556" width="8.625" style="962" customWidth="1"/>
    <col min="12557" max="12557" width="8.75" style="962" customWidth="1"/>
    <col min="12558" max="12558" width="9.25" style="962" customWidth="1"/>
    <col min="12559" max="12559" width="6.5" style="962" customWidth="1"/>
    <col min="12560" max="12800" width="14.625" style="962"/>
    <col min="12801" max="12801" width="4.375" style="962" customWidth="1"/>
    <col min="12802" max="12802" width="13.125" style="962" customWidth="1"/>
    <col min="12803" max="12803" width="10.75" style="962" customWidth="1"/>
    <col min="12804" max="12805" width="11" style="962" customWidth="1"/>
    <col min="12806" max="12806" width="12" style="962" customWidth="1"/>
    <col min="12807" max="12807" width="7.875" style="962" customWidth="1"/>
    <col min="12808" max="12810" width="8.375" style="962" customWidth="1"/>
    <col min="12811" max="12811" width="10.625" style="962" customWidth="1"/>
    <col min="12812" max="12812" width="8.625" style="962" customWidth="1"/>
    <col min="12813" max="12813" width="8.75" style="962" customWidth="1"/>
    <col min="12814" max="12814" width="9.25" style="962" customWidth="1"/>
    <col min="12815" max="12815" width="6.5" style="962" customWidth="1"/>
    <col min="12816" max="13056" width="14.625" style="962"/>
    <col min="13057" max="13057" width="4.375" style="962" customWidth="1"/>
    <col min="13058" max="13058" width="13.125" style="962" customWidth="1"/>
    <col min="13059" max="13059" width="10.75" style="962" customWidth="1"/>
    <col min="13060" max="13061" width="11" style="962" customWidth="1"/>
    <col min="13062" max="13062" width="12" style="962" customWidth="1"/>
    <col min="13063" max="13063" width="7.875" style="962" customWidth="1"/>
    <col min="13064" max="13066" width="8.375" style="962" customWidth="1"/>
    <col min="13067" max="13067" width="10.625" style="962" customWidth="1"/>
    <col min="13068" max="13068" width="8.625" style="962" customWidth="1"/>
    <col min="13069" max="13069" width="8.75" style="962" customWidth="1"/>
    <col min="13070" max="13070" width="9.25" style="962" customWidth="1"/>
    <col min="13071" max="13071" width="6.5" style="962" customWidth="1"/>
    <col min="13072" max="13312" width="14.625" style="962"/>
    <col min="13313" max="13313" width="4.375" style="962" customWidth="1"/>
    <col min="13314" max="13314" width="13.125" style="962" customWidth="1"/>
    <col min="13315" max="13315" width="10.75" style="962" customWidth="1"/>
    <col min="13316" max="13317" width="11" style="962" customWidth="1"/>
    <col min="13318" max="13318" width="12" style="962" customWidth="1"/>
    <col min="13319" max="13319" width="7.875" style="962" customWidth="1"/>
    <col min="13320" max="13322" width="8.375" style="962" customWidth="1"/>
    <col min="13323" max="13323" width="10.625" style="962" customWidth="1"/>
    <col min="13324" max="13324" width="8.625" style="962" customWidth="1"/>
    <col min="13325" max="13325" width="8.75" style="962" customWidth="1"/>
    <col min="13326" max="13326" width="9.25" style="962" customWidth="1"/>
    <col min="13327" max="13327" width="6.5" style="962" customWidth="1"/>
    <col min="13328" max="13568" width="14.625" style="962"/>
    <col min="13569" max="13569" width="4.375" style="962" customWidth="1"/>
    <col min="13570" max="13570" width="13.125" style="962" customWidth="1"/>
    <col min="13571" max="13571" width="10.75" style="962" customWidth="1"/>
    <col min="13572" max="13573" width="11" style="962" customWidth="1"/>
    <col min="13574" max="13574" width="12" style="962" customWidth="1"/>
    <col min="13575" max="13575" width="7.875" style="962" customWidth="1"/>
    <col min="13576" max="13578" width="8.375" style="962" customWidth="1"/>
    <col min="13579" max="13579" width="10.625" style="962" customWidth="1"/>
    <col min="13580" max="13580" width="8.625" style="962" customWidth="1"/>
    <col min="13581" max="13581" width="8.75" style="962" customWidth="1"/>
    <col min="13582" max="13582" width="9.25" style="962" customWidth="1"/>
    <col min="13583" max="13583" width="6.5" style="962" customWidth="1"/>
    <col min="13584" max="13824" width="14.625" style="962"/>
    <col min="13825" max="13825" width="4.375" style="962" customWidth="1"/>
    <col min="13826" max="13826" width="13.125" style="962" customWidth="1"/>
    <col min="13827" max="13827" width="10.75" style="962" customWidth="1"/>
    <col min="13828" max="13829" width="11" style="962" customWidth="1"/>
    <col min="13830" max="13830" width="12" style="962" customWidth="1"/>
    <col min="13831" max="13831" width="7.875" style="962" customWidth="1"/>
    <col min="13832" max="13834" width="8.375" style="962" customWidth="1"/>
    <col min="13835" max="13835" width="10.625" style="962" customWidth="1"/>
    <col min="13836" max="13836" width="8.625" style="962" customWidth="1"/>
    <col min="13837" max="13837" width="8.75" style="962" customWidth="1"/>
    <col min="13838" max="13838" width="9.25" style="962" customWidth="1"/>
    <col min="13839" max="13839" width="6.5" style="962" customWidth="1"/>
    <col min="13840" max="14080" width="14.625" style="962"/>
    <col min="14081" max="14081" width="4.375" style="962" customWidth="1"/>
    <col min="14082" max="14082" width="13.125" style="962" customWidth="1"/>
    <col min="14083" max="14083" width="10.75" style="962" customWidth="1"/>
    <col min="14084" max="14085" width="11" style="962" customWidth="1"/>
    <col min="14086" max="14086" width="12" style="962" customWidth="1"/>
    <col min="14087" max="14087" width="7.875" style="962" customWidth="1"/>
    <col min="14088" max="14090" width="8.375" style="962" customWidth="1"/>
    <col min="14091" max="14091" width="10.625" style="962" customWidth="1"/>
    <col min="14092" max="14092" width="8.625" style="962" customWidth="1"/>
    <col min="14093" max="14093" width="8.75" style="962" customWidth="1"/>
    <col min="14094" max="14094" width="9.25" style="962" customWidth="1"/>
    <col min="14095" max="14095" width="6.5" style="962" customWidth="1"/>
    <col min="14096" max="14336" width="14.625" style="962"/>
    <col min="14337" max="14337" width="4.375" style="962" customWidth="1"/>
    <col min="14338" max="14338" width="13.125" style="962" customWidth="1"/>
    <col min="14339" max="14339" width="10.75" style="962" customWidth="1"/>
    <col min="14340" max="14341" width="11" style="962" customWidth="1"/>
    <col min="14342" max="14342" width="12" style="962" customWidth="1"/>
    <col min="14343" max="14343" width="7.875" style="962" customWidth="1"/>
    <col min="14344" max="14346" width="8.375" style="962" customWidth="1"/>
    <col min="14347" max="14347" width="10.625" style="962" customWidth="1"/>
    <col min="14348" max="14348" width="8.625" style="962" customWidth="1"/>
    <col min="14349" max="14349" width="8.75" style="962" customWidth="1"/>
    <col min="14350" max="14350" width="9.25" style="962" customWidth="1"/>
    <col min="14351" max="14351" width="6.5" style="962" customWidth="1"/>
    <col min="14352" max="14592" width="14.625" style="962"/>
    <col min="14593" max="14593" width="4.375" style="962" customWidth="1"/>
    <col min="14594" max="14594" width="13.125" style="962" customWidth="1"/>
    <col min="14595" max="14595" width="10.75" style="962" customWidth="1"/>
    <col min="14596" max="14597" width="11" style="962" customWidth="1"/>
    <col min="14598" max="14598" width="12" style="962" customWidth="1"/>
    <col min="14599" max="14599" width="7.875" style="962" customWidth="1"/>
    <col min="14600" max="14602" width="8.375" style="962" customWidth="1"/>
    <col min="14603" max="14603" width="10.625" style="962" customWidth="1"/>
    <col min="14604" max="14604" width="8.625" style="962" customWidth="1"/>
    <col min="14605" max="14605" width="8.75" style="962" customWidth="1"/>
    <col min="14606" max="14606" width="9.25" style="962" customWidth="1"/>
    <col min="14607" max="14607" width="6.5" style="962" customWidth="1"/>
    <col min="14608" max="14848" width="14.625" style="962"/>
    <col min="14849" max="14849" width="4.375" style="962" customWidth="1"/>
    <col min="14850" max="14850" width="13.125" style="962" customWidth="1"/>
    <col min="14851" max="14851" width="10.75" style="962" customWidth="1"/>
    <col min="14852" max="14853" width="11" style="962" customWidth="1"/>
    <col min="14854" max="14854" width="12" style="962" customWidth="1"/>
    <col min="14855" max="14855" width="7.875" style="962" customWidth="1"/>
    <col min="14856" max="14858" width="8.375" style="962" customWidth="1"/>
    <col min="14859" max="14859" width="10.625" style="962" customWidth="1"/>
    <col min="14860" max="14860" width="8.625" style="962" customWidth="1"/>
    <col min="14861" max="14861" width="8.75" style="962" customWidth="1"/>
    <col min="14862" max="14862" width="9.25" style="962" customWidth="1"/>
    <col min="14863" max="14863" width="6.5" style="962" customWidth="1"/>
    <col min="14864" max="15104" width="14.625" style="962"/>
    <col min="15105" max="15105" width="4.375" style="962" customWidth="1"/>
    <col min="15106" max="15106" width="13.125" style="962" customWidth="1"/>
    <col min="15107" max="15107" width="10.75" style="962" customWidth="1"/>
    <col min="15108" max="15109" width="11" style="962" customWidth="1"/>
    <col min="15110" max="15110" width="12" style="962" customWidth="1"/>
    <col min="15111" max="15111" width="7.875" style="962" customWidth="1"/>
    <col min="15112" max="15114" width="8.375" style="962" customWidth="1"/>
    <col min="15115" max="15115" width="10.625" style="962" customWidth="1"/>
    <col min="15116" max="15116" width="8.625" style="962" customWidth="1"/>
    <col min="15117" max="15117" width="8.75" style="962" customWidth="1"/>
    <col min="15118" max="15118" width="9.25" style="962" customWidth="1"/>
    <col min="15119" max="15119" width="6.5" style="962" customWidth="1"/>
    <col min="15120" max="15360" width="14.625" style="962"/>
    <col min="15361" max="15361" width="4.375" style="962" customWidth="1"/>
    <col min="15362" max="15362" width="13.125" style="962" customWidth="1"/>
    <col min="15363" max="15363" width="10.75" style="962" customWidth="1"/>
    <col min="15364" max="15365" width="11" style="962" customWidth="1"/>
    <col min="15366" max="15366" width="12" style="962" customWidth="1"/>
    <col min="15367" max="15367" width="7.875" style="962" customWidth="1"/>
    <col min="15368" max="15370" width="8.375" style="962" customWidth="1"/>
    <col min="15371" max="15371" width="10.625" style="962" customWidth="1"/>
    <col min="15372" max="15372" width="8.625" style="962" customWidth="1"/>
    <col min="15373" max="15373" width="8.75" style="962" customWidth="1"/>
    <col min="15374" max="15374" width="9.25" style="962" customWidth="1"/>
    <col min="15375" max="15375" width="6.5" style="962" customWidth="1"/>
    <col min="15376" max="15616" width="14.625" style="962"/>
    <col min="15617" max="15617" width="4.375" style="962" customWidth="1"/>
    <col min="15618" max="15618" width="13.125" style="962" customWidth="1"/>
    <col min="15619" max="15619" width="10.75" style="962" customWidth="1"/>
    <col min="15620" max="15621" width="11" style="962" customWidth="1"/>
    <col min="15622" max="15622" width="12" style="962" customWidth="1"/>
    <col min="15623" max="15623" width="7.875" style="962" customWidth="1"/>
    <col min="15624" max="15626" width="8.375" style="962" customWidth="1"/>
    <col min="15627" max="15627" width="10.625" style="962" customWidth="1"/>
    <col min="15628" max="15628" width="8.625" style="962" customWidth="1"/>
    <col min="15629" max="15629" width="8.75" style="962" customWidth="1"/>
    <col min="15630" max="15630" width="9.25" style="962" customWidth="1"/>
    <col min="15631" max="15631" width="6.5" style="962" customWidth="1"/>
    <col min="15632" max="15872" width="14.625" style="962"/>
    <col min="15873" max="15873" width="4.375" style="962" customWidth="1"/>
    <col min="15874" max="15874" width="13.125" style="962" customWidth="1"/>
    <col min="15875" max="15875" width="10.75" style="962" customWidth="1"/>
    <col min="15876" max="15877" width="11" style="962" customWidth="1"/>
    <col min="15878" max="15878" width="12" style="962" customWidth="1"/>
    <col min="15879" max="15879" width="7.875" style="962" customWidth="1"/>
    <col min="15880" max="15882" width="8.375" style="962" customWidth="1"/>
    <col min="15883" max="15883" width="10.625" style="962" customWidth="1"/>
    <col min="15884" max="15884" width="8.625" style="962" customWidth="1"/>
    <col min="15885" max="15885" width="8.75" style="962" customWidth="1"/>
    <col min="15886" max="15886" width="9.25" style="962" customWidth="1"/>
    <col min="15887" max="15887" width="6.5" style="962" customWidth="1"/>
    <col min="15888" max="16128" width="14.625" style="962"/>
    <col min="16129" max="16129" width="4.375" style="962" customWidth="1"/>
    <col min="16130" max="16130" width="13.125" style="962" customWidth="1"/>
    <col min="16131" max="16131" width="10.75" style="962" customWidth="1"/>
    <col min="16132" max="16133" width="11" style="962" customWidth="1"/>
    <col min="16134" max="16134" width="12" style="962" customWidth="1"/>
    <col min="16135" max="16135" width="7.875" style="962" customWidth="1"/>
    <col min="16136" max="16138" width="8.375" style="962" customWidth="1"/>
    <col min="16139" max="16139" width="10.625" style="962" customWidth="1"/>
    <col min="16140" max="16140" width="8.625" style="962" customWidth="1"/>
    <col min="16141" max="16141" width="8.75" style="962" customWidth="1"/>
    <col min="16142" max="16142" width="9.25" style="962" customWidth="1"/>
    <col min="16143" max="16143" width="6.5" style="962" customWidth="1"/>
    <col min="16144" max="16384" width="14.625" style="962"/>
  </cols>
  <sheetData>
    <row r="1" spans="1:15" ht="25.5" customHeight="1">
      <c r="A1" s="960"/>
      <c r="B1" s="961" t="s">
        <v>684</v>
      </c>
      <c r="L1" s="963" t="s">
        <v>660</v>
      </c>
      <c r="M1" s="963"/>
      <c r="O1" s="963"/>
    </row>
    <row r="2" spans="1:15" ht="9.9499999999999993" customHeight="1"/>
    <row r="3" spans="1:15" ht="19.5" customHeight="1">
      <c r="A3" s="964"/>
      <c r="B3" s="965" t="s">
        <v>15</v>
      </c>
      <c r="C3" s="966" t="s">
        <v>685</v>
      </c>
      <c r="D3" s="967"/>
      <c r="E3" s="967"/>
      <c r="F3" s="967"/>
      <c r="G3" s="968" t="s">
        <v>686</v>
      </c>
      <c r="H3" s="969"/>
      <c r="I3" s="969"/>
      <c r="J3" s="969"/>
      <c r="K3" s="970" t="s">
        <v>687</v>
      </c>
      <c r="L3" s="971"/>
      <c r="M3" s="971"/>
      <c r="N3" s="972"/>
      <c r="O3" s="973"/>
    </row>
    <row r="4" spans="1:15" ht="19.5" customHeight="1">
      <c r="A4" s="974"/>
      <c r="B4" s="974"/>
      <c r="C4" s="975" t="s">
        <v>664</v>
      </c>
      <c r="D4" s="975" t="s">
        <v>665</v>
      </c>
      <c r="E4" s="975" t="s">
        <v>666</v>
      </c>
      <c r="F4" s="975" t="s">
        <v>328</v>
      </c>
      <c r="G4" s="976" t="s">
        <v>664</v>
      </c>
      <c r="H4" s="976" t="s">
        <v>665</v>
      </c>
      <c r="I4" s="976" t="s">
        <v>666</v>
      </c>
      <c r="J4" s="976" t="s">
        <v>328</v>
      </c>
      <c r="K4" s="977" t="s">
        <v>664</v>
      </c>
      <c r="L4" s="977" t="s">
        <v>665</v>
      </c>
      <c r="M4" s="977" t="s">
        <v>666</v>
      </c>
      <c r="N4" s="978" t="s">
        <v>328</v>
      </c>
      <c r="O4" s="973"/>
    </row>
    <row r="5" spans="1:15" ht="18.75" customHeight="1">
      <c r="A5" s="979"/>
      <c r="B5" s="945">
        <v>27</v>
      </c>
      <c r="C5" s="980">
        <v>24.622275562032534</v>
      </c>
      <c r="D5" s="980">
        <v>987.53348620903955</v>
      </c>
      <c r="E5" s="980">
        <v>235.74719787402759</v>
      </c>
      <c r="F5" s="980">
        <v>1247.9029596450998</v>
      </c>
      <c r="G5" s="981">
        <v>14.347985029158325</v>
      </c>
      <c r="H5" s="981">
        <v>1.6356932505485109</v>
      </c>
      <c r="I5" s="981">
        <v>1.9288012945219177</v>
      </c>
      <c r="J5" s="981">
        <v>1.9418908985993089</v>
      </c>
      <c r="K5" s="982">
        <v>585159.80633649579</v>
      </c>
      <c r="L5" s="982">
        <v>16214.892886827707</v>
      </c>
      <c r="M5" s="982">
        <v>13578.207678042218</v>
      </c>
      <c r="N5" s="983">
        <v>26942.591852085923</v>
      </c>
      <c r="O5" s="973"/>
    </row>
    <row r="6" spans="1:15" ht="18.75" customHeight="1">
      <c r="A6" s="979"/>
      <c r="B6" s="945">
        <v>28</v>
      </c>
      <c r="C6" s="980">
        <v>25.358268116678524</v>
      </c>
      <c r="D6" s="980">
        <v>968.3233390927262</v>
      </c>
      <c r="E6" s="980">
        <v>233.49933936375646</v>
      </c>
      <c r="F6" s="980">
        <v>1227.1809465731601</v>
      </c>
      <c r="G6" s="981">
        <v>14.134268537074147</v>
      </c>
      <c r="H6" s="981">
        <v>1.628545938002939</v>
      </c>
      <c r="I6" s="981">
        <v>1.8848263254113347</v>
      </c>
      <c r="J6" s="981">
        <v>1.935725387671267</v>
      </c>
      <c r="K6" s="982">
        <v>598269.18022712087</v>
      </c>
      <c r="L6" s="982">
        <v>17032.151472955007</v>
      </c>
      <c r="M6" s="982">
        <v>13502.569861582659</v>
      </c>
      <c r="N6" s="983">
        <v>28371.155292123447</v>
      </c>
      <c r="O6" s="973"/>
    </row>
    <row r="7" spans="1:15" ht="18.75" customHeight="1">
      <c r="A7" s="979"/>
      <c r="B7" s="945">
        <v>29</v>
      </c>
      <c r="C7" s="980">
        <v>25.984251968503933</v>
      </c>
      <c r="D7" s="980">
        <v>972.68116909115179</v>
      </c>
      <c r="E7" s="980">
        <v>234.19858534632323</v>
      </c>
      <c r="F7" s="980">
        <v>1232.8640064059789</v>
      </c>
      <c r="G7" s="981">
        <v>14.531073446327683</v>
      </c>
      <c r="H7" s="981">
        <v>1.6029046554066106</v>
      </c>
      <c r="I7" s="981">
        <v>1.8283044134826338</v>
      </c>
      <c r="J7" s="981">
        <v>1.9182006635743165</v>
      </c>
      <c r="K7" s="982">
        <v>594617.84848484851</v>
      </c>
      <c r="L7" s="982">
        <v>17303.748295212874</v>
      </c>
      <c r="M7" s="982">
        <v>13241.836823660142</v>
      </c>
      <c r="N7" s="983">
        <v>28699.79932018814</v>
      </c>
      <c r="O7" s="973"/>
    </row>
    <row r="8" spans="1:15" ht="18.75" customHeight="1">
      <c r="A8" s="979"/>
      <c r="B8" s="945">
        <v>30</v>
      </c>
      <c r="C8" s="980">
        <v>24.734334921216565</v>
      </c>
      <c r="D8" s="980">
        <v>1014.8772444118725</v>
      </c>
      <c r="E8" s="980">
        <v>246.68376694759985</v>
      </c>
      <c r="F8" s="980">
        <v>1286.2953462806888</v>
      </c>
      <c r="G8" s="981">
        <v>14.4</v>
      </c>
      <c r="H8" s="981">
        <v>1.5981369150779896</v>
      </c>
      <c r="I8" s="981">
        <v>1.7872846108140226</v>
      </c>
      <c r="J8" s="981">
        <v>1.8805800074067744</v>
      </c>
      <c r="K8" s="982">
        <v>622699.70740740746</v>
      </c>
      <c r="L8" s="982">
        <v>18138.190857885616</v>
      </c>
      <c r="M8" s="982">
        <v>13122.668672014261</v>
      </c>
      <c r="N8" s="983">
        <v>28801.511038942539</v>
      </c>
      <c r="O8" s="973"/>
    </row>
    <row r="9" spans="1:15" ht="18.75" customHeight="1">
      <c r="A9" s="979"/>
      <c r="B9" s="984" t="s">
        <v>1247</v>
      </c>
      <c r="C9" s="980">
        <v>20.814977973568283</v>
      </c>
      <c r="D9" s="980">
        <v>1080.6167400881056</v>
      </c>
      <c r="E9" s="980">
        <v>268.3920704845815</v>
      </c>
      <c r="F9" s="980">
        <v>1369.8237885462556</v>
      </c>
      <c r="G9" s="981">
        <v>10.730158730158729</v>
      </c>
      <c r="H9" s="981">
        <v>1.557990216061965</v>
      </c>
      <c r="I9" s="981">
        <v>1.7591300779647108</v>
      </c>
      <c r="J9" s="981">
        <v>1.7367744010291044</v>
      </c>
      <c r="K9" s="982">
        <v>715335.89947089949</v>
      </c>
      <c r="L9" s="982">
        <v>16495.707908683245</v>
      </c>
      <c r="M9" s="982">
        <v>12755.022568732047</v>
      </c>
      <c r="N9" s="983">
        <v>26381.923219167067</v>
      </c>
      <c r="O9" s="973"/>
    </row>
    <row r="10" spans="1:15" ht="18.75" customHeight="1">
      <c r="A10" s="979"/>
      <c r="B10" s="985" t="s">
        <v>46</v>
      </c>
      <c r="C10" s="980">
        <v>19.757575757575758</v>
      </c>
      <c r="D10" s="980">
        <v>1100.6060606060605</v>
      </c>
      <c r="E10" s="980">
        <v>275.39393939393938</v>
      </c>
      <c r="F10" s="980">
        <v>1395.7575757575758</v>
      </c>
      <c r="G10" s="981">
        <v>10.067484662576687</v>
      </c>
      <c r="H10" s="981">
        <v>1.5476872246696036</v>
      </c>
      <c r="I10" s="981">
        <v>1.7654049295774648</v>
      </c>
      <c r="J10" s="981">
        <v>1.7112462006079028</v>
      </c>
      <c r="K10" s="982">
        <v>696914.93865030678</v>
      </c>
      <c r="L10" s="982">
        <v>16377.912004405287</v>
      </c>
      <c r="M10" s="982">
        <v>12947.508802816901</v>
      </c>
      <c r="N10" s="983">
        <v>25334.373947025619</v>
      </c>
      <c r="O10" s="973"/>
    </row>
    <row r="11" spans="1:15" ht="18.75" customHeight="1">
      <c r="A11" s="979"/>
      <c r="B11" s="985" t="s">
        <v>47</v>
      </c>
      <c r="C11" s="980">
        <v>31.325301204819279</v>
      </c>
      <c r="D11" s="980">
        <v>881.92771084337346</v>
      </c>
      <c r="E11" s="980">
        <v>198.79518072289159</v>
      </c>
      <c r="F11" s="980">
        <v>1112.0481927710844</v>
      </c>
      <c r="G11" s="981">
        <v>14.884615384615385</v>
      </c>
      <c r="H11" s="981">
        <v>1.6857923497267759</v>
      </c>
      <c r="I11" s="981">
        <v>1.6727272727272726</v>
      </c>
      <c r="J11" s="981">
        <v>2.0552546045503792</v>
      </c>
      <c r="K11" s="982">
        <v>830821.15384615387</v>
      </c>
      <c r="L11" s="982">
        <v>17956.892076502732</v>
      </c>
      <c r="M11" s="982">
        <v>10104.545454545454</v>
      </c>
      <c r="N11" s="983">
        <v>39450.752979414952</v>
      </c>
      <c r="O11" s="973"/>
    </row>
    <row r="12" spans="1:15" ht="18.75" customHeight="1">
      <c r="A12" s="979"/>
      <c r="B12" s="985" t="s">
        <v>48</v>
      </c>
      <c r="C12" s="980">
        <v>20.814977973568283</v>
      </c>
      <c r="D12" s="980">
        <v>1080.6167400881056</v>
      </c>
      <c r="E12" s="980">
        <v>268.3920704845815</v>
      </c>
      <c r="F12" s="980">
        <v>1369.8237885462556</v>
      </c>
      <c r="G12" s="981">
        <v>10.730158730158729</v>
      </c>
      <c r="H12" s="981">
        <v>1.557990216061965</v>
      </c>
      <c r="I12" s="981">
        <v>1.7591300779647108</v>
      </c>
      <c r="J12" s="981">
        <v>1.7367744010291044</v>
      </c>
      <c r="K12" s="982">
        <v>715335.89947089949</v>
      </c>
      <c r="L12" s="982">
        <v>16495.707908683245</v>
      </c>
      <c r="M12" s="982">
        <v>12755.022568732047</v>
      </c>
      <c r="N12" s="983">
        <v>26381.923219167067</v>
      </c>
      <c r="O12" s="973"/>
    </row>
    <row r="13" spans="1:15" ht="18.75" customHeight="1">
      <c r="A13" s="979"/>
      <c r="B13" s="985" t="s">
        <v>50</v>
      </c>
      <c r="C13" s="980"/>
      <c r="D13" s="980" t="s">
        <v>469</v>
      </c>
      <c r="E13" s="980" t="s">
        <v>469</v>
      </c>
      <c r="F13" s="980" t="s">
        <v>469</v>
      </c>
      <c r="G13" s="980" t="s">
        <v>469</v>
      </c>
      <c r="H13" s="980" t="s">
        <v>469</v>
      </c>
      <c r="I13" s="980" t="s">
        <v>469</v>
      </c>
      <c r="J13" s="980" t="s">
        <v>469</v>
      </c>
      <c r="K13" s="980" t="s">
        <v>469</v>
      </c>
      <c r="L13" s="980" t="s">
        <v>469</v>
      </c>
      <c r="M13" s="980" t="s">
        <v>469</v>
      </c>
      <c r="N13" s="986" t="s">
        <v>469</v>
      </c>
      <c r="O13" s="973"/>
    </row>
    <row r="14" spans="1:15" ht="18.75" customHeight="1">
      <c r="A14" s="979"/>
      <c r="B14" s="985"/>
      <c r="C14" s="980"/>
      <c r="D14" s="980"/>
      <c r="E14" s="980"/>
      <c r="F14" s="980"/>
      <c r="G14" s="981"/>
      <c r="H14" s="981"/>
      <c r="I14" s="981"/>
      <c r="J14" s="981"/>
      <c r="K14" s="982"/>
      <c r="L14" s="982"/>
      <c r="M14" s="982"/>
      <c r="N14" s="983"/>
      <c r="O14" s="973"/>
    </row>
    <row r="15" spans="1:15" ht="18.75" customHeight="1">
      <c r="A15" s="985" t="s">
        <v>482</v>
      </c>
      <c r="B15" s="985" t="s">
        <v>483</v>
      </c>
      <c r="C15" s="980">
        <v>20.487804878048781</v>
      </c>
      <c r="D15" s="980">
        <v>1020.9756097560975</v>
      </c>
      <c r="E15" s="980">
        <v>280.97560975609753</v>
      </c>
      <c r="F15" s="980">
        <v>1322.439024390244</v>
      </c>
      <c r="G15" s="981">
        <v>12.785714285714286</v>
      </c>
      <c r="H15" s="981">
        <v>1.4906832298136645</v>
      </c>
      <c r="I15" s="981">
        <v>1.7447916666666667</v>
      </c>
      <c r="J15" s="981">
        <v>1.7196606418295832</v>
      </c>
      <c r="K15" s="982">
        <v>656094.35714285716</v>
      </c>
      <c r="L15" s="982">
        <v>11747.189202102245</v>
      </c>
      <c r="M15" s="982">
        <v>13682.413194444445</v>
      </c>
      <c r="N15" s="983">
        <v>22140.870527480634</v>
      </c>
      <c r="O15" s="973"/>
    </row>
    <row r="16" spans="1:15" ht="18.75" customHeight="1">
      <c r="A16" s="985" t="s">
        <v>485</v>
      </c>
      <c r="B16" s="985" t="s">
        <v>638</v>
      </c>
      <c r="C16" s="980">
        <v>20.289855072463769</v>
      </c>
      <c r="D16" s="980">
        <v>1101.4492753623188</v>
      </c>
      <c r="E16" s="980">
        <v>226.08695652173913</v>
      </c>
      <c r="F16" s="980">
        <v>1347.8260869565217</v>
      </c>
      <c r="G16" s="981">
        <v>16.785714285714285</v>
      </c>
      <c r="H16" s="981">
        <v>1.4842105263157894</v>
      </c>
      <c r="I16" s="981">
        <v>1.9230769230769231</v>
      </c>
      <c r="J16" s="981">
        <v>1.7881720430107526</v>
      </c>
      <c r="K16" s="982">
        <v>903215</v>
      </c>
      <c r="L16" s="982">
        <v>16668.61842105263</v>
      </c>
      <c r="M16" s="982">
        <v>14139.166666666666</v>
      </c>
      <c r="N16" s="983">
        <v>29590.182795698925</v>
      </c>
      <c r="O16" s="973"/>
    </row>
    <row r="17" spans="1:15" ht="18.75" customHeight="1">
      <c r="A17" s="985" t="s">
        <v>488</v>
      </c>
      <c r="B17" s="985" t="s">
        <v>489</v>
      </c>
      <c r="C17" s="980">
        <v>32.758620689655174</v>
      </c>
      <c r="D17" s="980">
        <v>1450</v>
      </c>
      <c r="E17" s="980">
        <v>387.93103448275861</v>
      </c>
      <c r="F17" s="980">
        <v>1870.6896551724139</v>
      </c>
      <c r="G17" s="981">
        <v>9.2105263157894743</v>
      </c>
      <c r="H17" s="981">
        <v>1.7788347205707491</v>
      </c>
      <c r="I17" s="981">
        <v>1.8444444444444446</v>
      </c>
      <c r="J17" s="981">
        <v>1.9225806451612903</v>
      </c>
      <c r="K17" s="982">
        <v>765724.21052631584</v>
      </c>
      <c r="L17" s="982">
        <v>23499.35790725327</v>
      </c>
      <c r="M17" s="982">
        <v>11269.466666666667</v>
      </c>
      <c r="N17" s="983">
        <v>33960.691244239628</v>
      </c>
      <c r="O17" s="973"/>
    </row>
    <row r="18" spans="1:15" ht="18.75" customHeight="1">
      <c r="A18" s="985" t="s">
        <v>490</v>
      </c>
      <c r="B18" s="985" t="s">
        <v>491</v>
      </c>
      <c r="C18" s="980">
        <v>15.686274509803921</v>
      </c>
      <c r="D18" s="980">
        <v>1064.7058823529412</v>
      </c>
      <c r="E18" s="980">
        <v>241.17647058823528</v>
      </c>
      <c r="F18" s="980">
        <v>1321.5686274509803</v>
      </c>
      <c r="G18" s="981">
        <v>27.625</v>
      </c>
      <c r="H18" s="981">
        <v>1.6040515653775322</v>
      </c>
      <c r="I18" s="981">
        <v>1.6097560975609757</v>
      </c>
      <c r="J18" s="981">
        <v>1.913946587537092</v>
      </c>
      <c r="K18" s="982">
        <v>347713.25</v>
      </c>
      <c r="L18" s="982">
        <v>21522.511970534069</v>
      </c>
      <c r="M18" s="982">
        <v>13659.105691056911</v>
      </c>
      <c r="N18" s="983">
        <v>23959.19881305638</v>
      </c>
      <c r="O18" s="973"/>
    </row>
    <row r="19" spans="1:15" ht="18.75" customHeight="1">
      <c r="A19" s="985" t="s">
        <v>492</v>
      </c>
      <c r="B19" s="985" t="s">
        <v>493</v>
      </c>
      <c r="C19" s="980">
        <v>23.728813559322035</v>
      </c>
      <c r="D19" s="980">
        <v>1203.3898305084745</v>
      </c>
      <c r="E19" s="980">
        <v>332.20338983050846</v>
      </c>
      <c r="F19" s="980">
        <v>1559.3220338983051</v>
      </c>
      <c r="G19" s="981">
        <v>26.571428571428573</v>
      </c>
      <c r="H19" s="981">
        <v>1.4690140845070423</v>
      </c>
      <c r="I19" s="981">
        <v>1.5306122448979591</v>
      </c>
      <c r="J19" s="981">
        <v>1.8641304347826086</v>
      </c>
      <c r="K19" s="982">
        <v>648664.28571428568</v>
      </c>
      <c r="L19" s="982">
        <v>10558.788732394367</v>
      </c>
      <c r="M19" s="982">
        <v>11052.908163265307</v>
      </c>
      <c r="N19" s="983">
        <v>20374.358695652172</v>
      </c>
      <c r="O19" s="973"/>
    </row>
    <row r="20" spans="1:15" ht="18.75" customHeight="1">
      <c r="A20" s="985" t="s">
        <v>494</v>
      </c>
      <c r="B20" s="985" t="s">
        <v>576</v>
      </c>
      <c r="C20" s="980">
        <v>18.181818181818183</v>
      </c>
      <c r="D20" s="980">
        <v>1445.4545454545455</v>
      </c>
      <c r="E20" s="980">
        <v>372.72727272727269</v>
      </c>
      <c r="F20" s="980">
        <v>1836.3636363636363</v>
      </c>
      <c r="G20" s="981">
        <v>6</v>
      </c>
      <c r="H20" s="981">
        <v>2.1823899371069184</v>
      </c>
      <c r="I20" s="981">
        <v>1.6829268292682926</v>
      </c>
      <c r="J20" s="981">
        <v>2.1188118811881189</v>
      </c>
      <c r="K20" s="982">
        <v>1719705</v>
      </c>
      <c r="L20" s="982">
        <v>40021.006289308178</v>
      </c>
      <c r="M20" s="982">
        <v>12980.243902439024</v>
      </c>
      <c r="N20" s="983">
        <v>51163.069306930694</v>
      </c>
      <c r="O20" s="973"/>
    </row>
    <row r="21" spans="1:15" ht="18.75" customHeight="1">
      <c r="A21" s="985" t="s">
        <v>497</v>
      </c>
      <c r="B21" s="985" t="s">
        <v>498</v>
      </c>
      <c r="C21" s="980">
        <v>13.333333333333334</v>
      </c>
      <c r="D21" s="980">
        <v>946.66666666666663</v>
      </c>
      <c r="E21" s="980">
        <v>293.33333333333331</v>
      </c>
      <c r="F21" s="980">
        <v>1253.3333333333333</v>
      </c>
      <c r="G21" s="981">
        <v>11</v>
      </c>
      <c r="H21" s="981">
        <v>1.4154929577464788</v>
      </c>
      <c r="I21" s="981">
        <v>1.4772727272727273</v>
      </c>
      <c r="J21" s="981">
        <v>1.5319148936170213</v>
      </c>
      <c r="K21" s="982">
        <v>1019730</v>
      </c>
      <c r="L21" s="982">
        <v>8988.7323943661977</v>
      </c>
      <c r="M21" s="982">
        <v>10605.454545454546</v>
      </c>
      <c r="N21" s="983">
        <v>20119.680851063829</v>
      </c>
      <c r="O21" s="973"/>
    </row>
    <row r="22" spans="1:15" ht="18.75" customHeight="1">
      <c r="A22" s="985" t="s">
        <v>499</v>
      </c>
      <c r="B22" s="985" t="s">
        <v>500</v>
      </c>
      <c r="C22" s="980">
        <v>-96</v>
      </c>
      <c r="D22" s="980">
        <v>984</v>
      </c>
      <c r="E22" s="980">
        <v>224.00000000000003</v>
      </c>
      <c r="F22" s="980">
        <v>1112</v>
      </c>
      <c r="G22" s="981">
        <v>30.583333333333332</v>
      </c>
      <c r="H22" s="981">
        <v>1.6544715447154472</v>
      </c>
      <c r="I22" s="981">
        <v>1.7321428571428572</v>
      </c>
      <c r="J22" s="981">
        <v>-0.82733812949640284</v>
      </c>
      <c r="K22" s="982">
        <v>-176069.58333333334</v>
      </c>
      <c r="L22" s="982">
        <v>24007.845528455284</v>
      </c>
      <c r="M22" s="982">
        <v>13525.535714285714</v>
      </c>
      <c r="N22" s="983">
        <v>39169.172661870507</v>
      </c>
      <c r="O22" s="973"/>
    </row>
    <row r="23" spans="1:15" ht="18.75" customHeight="1">
      <c r="A23" s="985" t="s">
        <v>501</v>
      </c>
      <c r="B23" s="985" t="s">
        <v>502</v>
      </c>
      <c r="C23" s="980">
        <v>0</v>
      </c>
      <c r="D23" s="980">
        <v>450</v>
      </c>
      <c r="E23" s="980">
        <v>425</v>
      </c>
      <c r="F23" s="980">
        <v>875</v>
      </c>
      <c r="G23" s="981" t="e">
        <v>#DIV/0!</v>
      </c>
      <c r="H23" s="981">
        <v>1.2777777777777777</v>
      </c>
      <c r="I23" s="981">
        <v>2.5294117647058822</v>
      </c>
      <c r="J23" s="981">
        <v>1.8857142857142857</v>
      </c>
      <c r="K23" s="982" t="e">
        <v>#DIV/0!</v>
      </c>
      <c r="L23" s="982">
        <v>23090</v>
      </c>
      <c r="M23" s="982">
        <v>9627.6470588235297</v>
      </c>
      <c r="N23" s="983">
        <v>16551.142857142859</v>
      </c>
      <c r="O23" s="973"/>
    </row>
    <row r="24" spans="1:15" ht="18.75" customHeight="1">
      <c r="A24" s="985" t="s">
        <v>503</v>
      </c>
      <c r="B24" s="985" t="s">
        <v>64</v>
      </c>
      <c r="C24" s="980">
        <v>29.72972972972973</v>
      </c>
      <c r="D24" s="980">
        <v>1102.7027027027027</v>
      </c>
      <c r="E24" s="980">
        <v>256.75675675675677</v>
      </c>
      <c r="F24" s="980">
        <v>1389.1891891891892</v>
      </c>
      <c r="G24" s="981">
        <v>11.181818181818182</v>
      </c>
      <c r="H24" s="981">
        <v>1.375</v>
      </c>
      <c r="I24" s="981">
        <v>2.0421052631578949</v>
      </c>
      <c r="J24" s="981">
        <v>1.7081712062256809</v>
      </c>
      <c r="K24" s="982">
        <v>671372.72727272729</v>
      </c>
      <c r="L24" s="982">
        <v>13308.700980392157</v>
      </c>
      <c r="M24" s="982">
        <v>11625.78947368421</v>
      </c>
      <c r="N24" s="983">
        <v>27080.739299610894</v>
      </c>
      <c r="O24" s="973"/>
    </row>
    <row r="25" spans="1:15" ht="18.75" customHeight="1">
      <c r="A25" s="985" t="s">
        <v>504</v>
      </c>
      <c r="B25" s="985" t="s">
        <v>505</v>
      </c>
      <c r="C25" s="980">
        <v>28.571428571428569</v>
      </c>
      <c r="D25" s="980">
        <v>928.57142857142867</v>
      </c>
      <c r="E25" s="980">
        <v>200</v>
      </c>
      <c r="F25" s="980">
        <v>1157.1428571428571</v>
      </c>
      <c r="G25" s="981">
        <v>5</v>
      </c>
      <c r="H25" s="981">
        <v>1.7230769230769232</v>
      </c>
      <c r="I25" s="981">
        <v>2.3571428571428572</v>
      </c>
      <c r="J25" s="981">
        <v>1.9135802469135803</v>
      </c>
      <c r="K25" s="982">
        <v>183805</v>
      </c>
      <c r="L25" s="982">
        <v>24747.538461538461</v>
      </c>
      <c r="M25" s="982">
        <v>24764.285714285714</v>
      </c>
      <c r="N25" s="983">
        <v>28677.777777777777</v>
      </c>
      <c r="O25" s="973"/>
    </row>
    <row r="26" spans="1:15" ht="18.75" customHeight="1">
      <c r="A26" s="985" t="s">
        <v>506</v>
      </c>
      <c r="B26" s="985" t="s">
        <v>508</v>
      </c>
      <c r="C26" s="980">
        <v>10</v>
      </c>
      <c r="D26" s="980">
        <v>1630</v>
      </c>
      <c r="E26" s="980">
        <v>350</v>
      </c>
      <c r="F26" s="980">
        <v>1989.9999999999998</v>
      </c>
      <c r="G26" s="981">
        <v>15</v>
      </c>
      <c r="H26" s="981">
        <v>1.5153374233128833</v>
      </c>
      <c r="I26" s="981">
        <v>1.2857142857142858</v>
      </c>
      <c r="J26" s="981">
        <v>1.5427135678391959</v>
      </c>
      <c r="K26" s="982">
        <v>820730</v>
      </c>
      <c r="L26" s="982">
        <v>8829.8773006134961</v>
      </c>
      <c r="M26" s="982">
        <v>12208.857142857143</v>
      </c>
      <c r="N26" s="983">
        <v>13504.070351758794</v>
      </c>
      <c r="O26" s="973"/>
    </row>
    <row r="27" spans="1:15" ht="18.75" customHeight="1">
      <c r="A27" s="985" t="s">
        <v>509</v>
      </c>
      <c r="B27" s="985" t="s">
        <v>510</v>
      </c>
      <c r="C27" s="980">
        <v>28.947368421052634</v>
      </c>
      <c r="D27" s="980">
        <v>992.10526315789468</v>
      </c>
      <c r="E27" s="980">
        <v>239.47368421052633</v>
      </c>
      <c r="F27" s="980">
        <v>1260.5263157894735</v>
      </c>
      <c r="G27" s="981">
        <v>9.1818181818181817</v>
      </c>
      <c r="H27" s="981">
        <v>1.8514588859416445</v>
      </c>
      <c r="I27" s="981">
        <v>1.5714285714285714</v>
      </c>
      <c r="J27" s="981">
        <v>1.9665970772442589</v>
      </c>
      <c r="K27" s="982">
        <v>401653.63636363635</v>
      </c>
      <c r="L27" s="982">
        <v>34790.981432360742</v>
      </c>
      <c r="M27" s="982">
        <v>14406.703296703297</v>
      </c>
      <c r="N27" s="983">
        <v>39343.215031315238</v>
      </c>
      <c r="O27" s="973"/>
    </row>
    <row r="28" spans="1:15" ht="18.75" customHeight="1">
      <c r="A28" s="985" t="s">
        <v>511</v>
      </c>
      <c r="B28" s="985" t="s">
        <v>513</v>
      </c>
      <c r="C28" s="980">
        <v>12.5</v>
      </c>
      <c r="D28" s="980">
        <v>1250</v>
      </c>
      <c r="E28" s="980">
        <v>137.5</v>
      </c>
      <c r="F28" s="980">
        <v>1400</v>
      </c>
      <c r="G28" s="981">
        <v>-30</v>
      </c>
      <c r="H28" s="981">
        <v>1.59</v>
      </c>
      <c r="I28" s="981">
        <v>1.8181818181818181</v>
      </c>
      <c r="J28" s="981">
        <v>1.3303571428571428</v>
      </c>
      <c r="K28" s="982">
        <v>1179330</v>
      </c>
      <c r="L28" s="982">
        <v>12697.6</v>
      </c>
      <c r="M28" s="982">
        <v>14051.818181818182</v>
      </c>
      <c r="N28" s="983">
        <v>23246.964285714286</v>
      </c>
      <c r="O28" s="973"/>
    </row>
    <row r="29" spans="1:15" ht="18.75" customHeight="1">
      <c r="A29" s="985" t="s">
        <v>514</v>
      </c>
      <c r="B29" s="985" t="s">
        <v>515</v>
      </c>
      <c r="C29" s="980">
        <v>41.17647058823529</v>
      </c>
      <c r="D29" s="980">
        <v>1382.3529411764707</v>
      </c>
      <c r="E29" s="980">
        <v>258.8235294117647</v>
      </c>
      <c r="F29" s="980">
        <v>1682.3529411764707</v>
      </c>
      <c r="G29" s="981">
        <v>13</v>
      </c>
      <c r="H29" s="981">
        <v>1.3787234042553191</v>
      </c>
      <c r="I29" s="981">
        <v>2.0227272727272729</v>
      </c>
      <c r="J29" s="981">
        <v>1.7622377622377623</v>
      </c>
      <c r="K29" s="982">
        <v>397697.14285714284</v>
      </c>
      <c r="L29" s="982">
        <v>9905.0638297872338</v>
      </c>
      <c r="M29" s="982">
        <v>16524.772727272728</v>
      </c>
      <c r="N29" s="983">
        <v>20414.895104895106</v>
      </c>
      <c r="O29" s="973"/>
    </row>
    <row r="30" spans="1:15" ht="18.75" customHeight="1">
      <c r="A30" s="985" t="s">
        <v>516</v>
      </c>
      <c r="B30" s="985" t="s">
        <v>517</v>
      </c>
      <c r="C30" s="980">
        <v>15</v>
      </c>
      <c r="D30" s="980">
        <v>910</v>
      </c>
      <c r="E30" s="980">
        <v>220.00000000000003</v>
      </c>
      <c r="F30" s="980">
        <v>1145</v>
      </c>
      <c r="G30" s="981">
        <v>12</v>
      </c>
      <c r="H30" s="981">
        <v>1.4175824175824177</v>
      </c>
      <c r="I30" s="981">
        <v>1.6363636363636365</v>
      </c>
      <c r="J30" s="981">
        <v>1.5982532751091703</v>
      </c>
      <c r="K30" s="982">
        <v>736743.33333333337</v>
      </c>
      <c r="L30" s="982">
        <v>8462.0879120879126</v>
      </c>
      <c r="M30" s="982">
        <v>15467.954545454546</v>
      </c>
      <c r="N30" s="983">
        <v>19348.995633187773</v>
      </c>
      <c r="O30" s="973"/>
    </row>
    <row r="31" spans="1:15" ht="18.75" customHeight="1">
      <c r="A31" s="985" t="s">
        <v>518</v>
      </c>
      <c r="B31" s="985" t="s">
        <v>519</v>
      </c>
      <c r="C31" s="980">
        <v>13.333333333333334</v>
      </c>
      <c r="D31" s="980">
        <v>1266.6666666666665</v>
      </c>
      <c r="E31" s="980">
        <v>353.33333333333331</v>
      </c>
      <c r="F31" s="980">
        <v>1633.3333333333333</v>
      </c>
      <c r="G31" s="981">
        <v>14</v>
      </c>
      <c r="H31" s="981">
        <v>1.3105263157894738</v>
      </c>
      <c r="I31" s="981">
        <v>1.5094339622641511</v>
      </c>
      <c r="J31" s="981">
        <v>1.4571428571428571</v>
      </c>
      <c r="K31" s="982">
        <v>1029315</v>
      </c>
      <c r="L31" s="982">
        <v>11800.684210526315</v>
      </c>
      <c r="M31" s="982">
        <v>9956.0377358490568</v>
      </c>
      <c r="N31" s="983">
        <v>19707.877551020407</v>
      </c>
      <c r="O31" s="973"/>
    </row>
    <row r="32" spans="1:15" ht="18.75" customHeight="1">
      <c r="A32" s="985" t="s">
        <v>520</v>
      </c>
      <c r="B32" s="985" t="s">
        <v>521</v>
      </c>
      <c r="C32" s="980">
        <v>23.52941176470588</v>
      </c>
      <c r="D32" s="980">
        <v>1041.1764705882354</v>
      </c>
      <c r="E32" s="980">
        <v>347.05882352941177</v>
      </c>
      <c r="F32" s="980">
        <v>1411.7647058823529</v>
      </c>
      <c r="G32" s="981">
        <v>23.75</v>
      </c>
      <c r="H32" s="981">
        <v>1.1581920903954803</v>
      </c>
      <c r="I32" s="981">
        <v>2.1694915254237288</v>
      </c>
      <c r="J32" s="981">
        <v>1.7833333333333334</v>
      </c>
      <c r="K32" s="982">
        <v>386055</v>
      </c>
      <c r="L32" s="982">
        <v>12581.242937853107</v>
      </c>
      <c r="M32" s="982">
        <v>13581.186440677966</v>
      </c>
      <c r="N32" s="983">
        <v>19051.625</v>
      </c>
      <c r="O32" s="973"/>
    </row>
    <row r="33" spans="1:15" ht="18.75" customHeight="1">
      <c r="A33" s="985" t="s">
        <v>522</v>
      </c>
      <c r="B33" s="985" t="s">
        <v>523</v>
      </c>
      <c r="C33" s="980">
        <v>0</v>
      </c>
      <c r="D33" s="980">
        <v>966.66666666666663</v>
      </c>
      <c r="E33" s="980">
        <v>246.66666666666669</v>
      </c>
      <c r="F33" s="980">
        <v>1213.3333333333333</v>
      </c>
      <c r="G33" s="981" t="e">
        <v>#DIV/0!</v>
      </c>
      <c r="H33" s="981">
        <v>1.7172413793103449</v>
      </c>
      <c r="I33" s="981">
        <v>2.1081081081081079</v>
      </c>
      <c r="J33" s="981">
        <v>1.7967032967032968</v>
      </c>
      <c r="K33" s="982" t="e">
        <v>#DIV/0!</v>
      </c>
      <c r="L33" s="982">
        <v>10328.275862068966</v>
      </c>
      <c r="M33" s="982">
        <v>15559.72972972973</v>
      </c>
      <c r="N33" s="983">
        <v>11390.164835164835</v>
      </c>
      <c r="O33" s="973"/>
    </row>
    <row r="34" spans="1:15" ht="18.75" customHeight="1">
      <c r="A34" s="985" t="s">
        <v>524</v>
      </c>
      <c r="B34" s="985" t="s">
        <v>241</v>
      </c>
      <c r="C34" s="980">
        <v>100</v>
      </c>
      <c r="D34" s="980">
        <v>1100</v>
      </c>
      <c r="E34" s="980">
        <v>400</v>
      </c>
      <c r="F34" s="980">
        <v>1600</v>
      </c>
      <c r="G34" s="981">
        <v>0.5</v>
      </c>
      <c r="H34" s="981">
        <v>1.9545454545454546</v>
      </c>
      <c r="I34" s="981">
        <v>2</v>
      </c>
      <c r="J34" s="981">
        <v>1.875</v>
      </c>
      <c r="K34" s="982">
        <v>7240</v>
      </c>
      <c r="L34" s="982">
        <v>12716.363636363636</v>
      </c>
      <c r="M34" s="982">
        <v>15023.75</v>
      </c>
      <c r="N34" s="983">
        <v>12950.9375</v>
      </c>
      <c r="O34" s="973"/>
    </row>
    <row r="35" spans="1:15" ht="18.75" customHeight="1">
      <c r="A35" s="985" t="s">
        <v>525</v>
      </c>
      <c r="B35" s="985" t="s">
        <v>688</v>
      </c>
      <c r="C35" s="980">
        <v>0</v>
      </c>
      <c r="D35" s="980">
        <v>1654.5454545454547</v>
      </c>
      <c r="E35" s="980">
        <v>290.90909090909093</v>
      </c>
      <c r="F35" s="980">
        <v>1945.4545454545453</v>
      </c>
      <c r="G35" s="981" t="e">
        <v>#DIV/0!</v>
      </c>
      <c r="H35" s="981">
        <v>1.8901098901098901</v>
      </c>
      <c r="I35" s="981">
        <v>1.875</v>
      </c>
      <c r="J35" s="981">
        <v>1.8878504672897196</v>
      </c>
      <c r="K35" s="982" t="e">
        <v>#DIV/0!</v>
      </c>
      <c r="L35" s="982">
        <v>9704.5604395604387</v>
      </c>
      <c r="M35" s="982">
        <v>11475</v>
      </c>
      <c r="N35" s="983">
        <v>10968.084112149532</v>
      </c>
      <c r="O35" s="973"/>
    </row>
    <row r="36" spans="1:15" ht="18.75" customHeight="1">
      <c r="A36" s="985" t="s">
        <v>528</v>
      </c>
      <c r="B36" s="985" t="s">
        <v>689</v>
      </c>
      <c r="C36" s="980">
        <v>0</v>
      </c>
      <c r="D36" s="980">
        <v>1225</v>
      </c>
      <c r="E36" s="980">
        <v>275</v>
      </c>
      <c r="F36" s="980">
        <v>1500</v>
      </c>
      <c r="G36" s="981" t="e">
        <v>#DIV/0!</v>
      </c>
      <c r="H36" s="981">
        <v>2.9183673469387754</v>
      </c>
      <c r="I36" s="981">
        <v>1.8181818181818181</v>
      </c>
      <c r="J36" s="981">
        <v>2.7166666666666668</v>
      </c>
      <c r="K36" s="982" t="e">
        <v>#DIV/0!</v>
      </c>
      <c r="L36" s="982">
        <v>48038.163265306124</v>
      </c>
      <c r="M36" s="982">
        <v>8836.363636363636</v>
      </c>
      <c r="N36" s="983">
        <v>40851.166666666664</v>
      </c>
      <c r="O36" s="973"/>
    </row>
    <row r="37" spans="1:15" ht="18.75" customHeight="1">
      <c r="A37" s="985" t="s">
        <v>531</v>
      </c>
      <c r="B37" s="985" t="s">
        <v>532</v>
      </c>
      <c r="C37" s="980">
        <v>-37.5</v>
      </c>
      <c r="D37" s="980">
        <v>812.5</v>
      </c>
      <c r="E37" s="980">
        <v>187.5</v>
      </c>
      <c r="F37" s="980">
        <v>962.5</v>
      </c>
      <c r="G37" s="981">
        <v>7.333333333333333</v>
      </c>
      <c r="H37" s="981">
        <v>1.1384615384615384</v>
      </c>
      <c r="I37" s="981">
        <v>1.4</v>
      </c>
      <c r="J37" s="981">
        <v>0.94805194805194803</v>
      </c>
      <c r="K37" s="982">
        <v>208803.33333333334</v>
      </c>
      <c r="L37" s="982">
        <v>29060.692307692309</v>
      </c>
      <c r="M37" s="982">
        <v>11646</v>
      </c>
      <c r="N37" s="983">
        <v>18665.259740259738</v>
      </c>
      <c r="O37" s="973"/>
    </row>
    <row r="38" spans="1:15" ht="18.75" customHeight="1">
      <c r="A38" s="985" t="s">
        <v>533</v>
      </c>
      <c r="B38" s="985" t="s">
        <v>534</v>
      </c>
      <c r="C38" s="980">
        <v>0</v>
      </c>
      <c r="D38" s="980">
        <v>1180</v>
      </c>
      <c r="E38" s="980">
        <v>140</v>
      </c>
      <c r="F38" s="980">
        <v>1320</v>
      </c>
      <c r="G38" s="981" t="e">
        <v>#DIV/0!</v>
      </c>
      <c r="H38" s="981">
        <v>1.152542372881356</v>
      </c>
      <c r="I38" s="981">
        <v>1.2857142857142858</v>
      </c>
      <c r="J38" s="981">
        <v>1.1666666666666667</v>
      </c>
      <c r="K38" s="982" t="e">
        <v>#DIV/0!</v>
      </c>
      <c r="L38" s="982">
        <v>8875.0847457627115</v>
      </c>
      <c r="M38" s="982">
        <v>9871.4285714285706</v>
      </c>
      <c r="N38" s="983">
        <v>8978.484848484848</v>
      </c>
      <c r="O38" s="973"/>
    </row>
    <row r="39" spans="1:15" ht="18.75" customHeight="1">
      <c r="A39" s="985" t="s">
        <v>535</v>
      </c>
      <c r="B39" s="985" t="s">
        <v>536</v>
      </c>
      <c r="C39" s="980">
        <v>85.714285714285708</v>
      </c>
      <c r="D39" s="980">
        <v>1071.4285714285713</v>
      </c>
      <c r="E39" s="980">
        <v>128.57142857142858</v>
      </c>
      <c r="F39" s="980">
        <v>1285.7142857142858</v>
      </c>
      <c r="G39" s="981">
        <v>18.333333333333332</v>
      </c>
      <c r="H39" s="981">
        <v>1.84</v>
      </c>
      <c r="I39" s="981">
        <v>1.4444444444444444</v>
      </c>
      <c r="J39" s="981">
        <v>2.9</v>
      </c>
      <c r="K39" s="982">
        <v>283051.66666666669</v>
      </c>
      <c r="L39" s="982">
        <v>11488.8</v>
      </c>
      <c r="M39" s="982">
        <v>13165.555555555555</v>
      </c>
      <c r="N39" s="983">
        <v>29760.666666666668</v>
      </c>
      <c r="O39" s="973"/>
    </row>
    <row r="40" spans="1:15" ht="18.75" customHeight="1">
      <c r="A40" s="985" t="s">
        <v>537</v>
      </c>
      <c r="B40" s="985" t="s">
        <v>538</v>
      </c>
      <c r="C40" s="980">
        <v>0</v>
      </c>
      <c r="D40" s="980">
        <v>883.33333333333337</v>
      </c>
      <c r="E40" s="980">
        <v>233.33333333333334</v>
      </c>
      <c r="F40" s="980">
        <v>1116.6666666666665</v>
      </c>
      <c r="G40" s="981" t="e">
        <v>#DIV/0!</v>
      </c>
      <c r="H40" s="981">
        <v>1.2641509433962264</v>
      </c>
      <c r="I40" s="981">
        <v>1.2857142857142858</v>
      </c>
      <c r="J40" s="981">
        <v>1.2686567164179106</v>
      </c>
      <c r="K40" s="982" t="e">
        <v>#DIV/0!</v>
      </c>
      <c r="L40" s="982">
        <v>7895.2830188679245</v>
      </c>
      <c r="M40" s="982">
        <v>11434.285714285714</v>
      </c>
      <c r="N40" s="983">
        <v>8634.7761194029845</v>
      </c>
      <c r="O40" s="973"/>
    </row>
    <row r="41" spans="1:15" ht="18.75" customHeight="1">
      <c r="A41" s="985" t="s">
        <v>539</v>
      </c>
      <c r="B41" s="985" t="s">
        <v>690</v>
      </c>
      <c r="C41" s="980">
        <v>25</v>
      </c>
      <c r="D41" s="980">
        <v>1025</v>
      </c>
      <c r="E41" s="980">
        <v>150</v>
      </c>
      <c r="F41" s="980">
        <v>1200</v>
      </c>
      <c r="G41" s="981">
        <v>2</v>
      </c>
      <c r="H41" s="981">
        <v>1.1707317073170731</v>
      </c>
      <c r="I41" s="981">
        <v>2</v>
      </c>
      <c r="J41" s="981">
        <v>1.2916666666666667</v>
      </c>
      <c r="K41" s="982">
        <v>182890</v>
      </c>
      <c r="L41" s="982">
        <v>10896.585365853658</v>
      </c>
      <c r="M41" s="982">
        <v>17491.666666666668</v>
      </c>
      <c r="N41" s="983">
        <v>15304.166666666666</v>
      </c>
      <c r="O41" s="973"/>
    </row>
    <row r="42" spans="1:15" ht="18.75" customHeight="1">
      <c r="A42" s="985" t="s">
        <v>541</v>
      </c>
      <c r="B42" s="985" t="s">
        <v>542</v>
      </c>
      <c r="C42" s="980">
        <v>0</v>
      </c>
      <c r="D42" s="980">
        <v>777.77777777777771</v>
      </c>
      <c r="E42" s="980">
        <v>100</v>
      </c>
      <c r="F42" s="980">
        <v>877.77777777777783</v>
      </c>
      <c r="G42" s="981" t="e">
        <v>#DIV/0!</v>
      </c>
      <c r="H42" s="981">
        <v>1.6571428571428573</v>
      </c>
      <c r="I42" s="981">
        <v>1.2222222222222223</v>
      </c>
      <c r="J42" s="981">
        <v>1.6075949367088607</v>
      </c>
      <c r="K42" s="982" t="e">
        <v>#DIV/0!</v>
      </c>
      <c r="L42" s="982">
        <v>12768.142857142857</v>
      </c>
      <c r="M42" s="982">
        <v>8124.4444444444443</v>
      </c>
      <c r="N42" s="983">
        <v>12239.113924050633</v>
      </c>
      <c r="O42" s="973"/>
    </row>
    <row r="43" spans="1:15" ht="18.75" customHeight="1">
      <c r="A43" s="985" t="s">
        <v>543</v>
      </c>
      <c r="B43" s="985" t="s">
        <v>691</v>
      </c>
      <c r="C43" s="980">
        <v>0</v>
      </c>
      <c r="D43" s="980">
        <v>852.94117647058818</v>
      </c>
      <c r="E43" s="980">
        <v>370.58823529411768</v>
      </c>
      <c r="F43" s="980">
        <v>1223.5294117647059</v>
      </c>
      <c r="G43" s="981" t="e">
        <v>#DIV/0!</v>
      </c>
      <c r="H43" s="981">
        <v>1.096551724137931</v>
      </c>
      <c r="I43" s="981">
        <v>1.7777777777777777</v>
      </c>
      <c r="J43" s="981">
        <v>1.3028846153846154</v>
      </c>
      <c r="K43" s="982" t="e">
        <v>#DIV/0!</v>
      </c>
      <c r="L43" s="982">
        <v>8125.4482758620688</v>
      </c>
      <c r="M43" s="982">
        <v>11644.444444444445</v>
      </c>
      <c r="N43" s="983">
        <v>9180.961538461539</v>
      </c>
      <c r="O43" s="973"/>
    </row>
    <row r="44" spans="1:15" ht="18.75" customHeight="1">
      <c r="A44" s="985" t="s">
        <v>546</v>
      </c>
      <c r="B44" s="985" t="s">
        <v>547</v>
      </c>
      <c r="C44" s="980">
        <v>0</v>
      </c>
      <c r="D44" s="980">
        <v>785.71428571428567</v>
      </c>
      <c r="E44" s="980">
        <v>242.85714285714283</v>
      </c>
      <c r="F44" s="980">
        <v>1028.5714285714287</v>
      </c>
      <c r="G44" s="981" t="e">
        <v>#DIV/0!</v>
      </c>
      <c r="H44" s="981">
        <v>2.1454545454545455</v>
      </c>
      <c r="I44" s="981">
        <v>1.8235294117647058</v>
      </c>
      <c r="J44" s="981">
        <v>2.0694444444444446</v>
      </c>
      <c r="K44" s="982" t="e">
        <v>#DIV/0!</v>
      </c>
      <c r="L44" s="982">
        <v>14408.545454545454</v>
      </c>
      <c r="M44" s="982">
        <v>5311.1764705882351</v>
      </c>
      <c r="N44" s="983">
        <v>12260.555555555555</v>
      </c>
      <c r="O44" s="973"/>
    </row>
    <row r="45" spans="1:15" ht="18.75" customHeight="1">
      <c r="A45" s="985" t="s">
        <v>548</v>
      </c>
      <c r="B45" s="985" t="s">
        <v>550</v>
      </c>
      <c r="C45" s="980">
        <v>20</v>
      </c>
      <c r="D45" s="980">
        <v>620</v>
      </c>
      <c r="E45" s="980">
        <v>320</v>
      </c>
      <c r="F45" s="980">
        <v>960</v>
      </c>
      <c r="G45" s="981">
        <v>7</v>
      </c>
      <c r="H45" s="981">
        <v>1.1935483870967742</v>
      </c>
      <c r="I45" s="981">
        <v>2.125</v>
      </c>
      <c r="J45" s="981">
        <v>1.625</v>
      </c>
      <c r="K45" s="982">
        <v>2366000</v>
      </c>
      <c r="L45" s="982">
        <v>11606.451612903225</v>
      </c>
      <c r="M45" s="982">
        <v>13860</v>
      </c>
      <c r="N45" s="983">
        <v>61407.5</v>
      </c>
      <c r="O45" s="973"/>
    </row>
    <row r="46" spans="1:15" ht="18.75" customHeight="1">
      <c r="A46" s="985" t="s">
        <v>551</v>
      </c>
      <c r="B46" s="985" t="s">
        <v>692</v>
      </c>
      <c r="C46" s="980">
        <v>40</v>
      </c>
      <c r="D46" s="980">
        <v>1250</v>
      </c>
      <c r="E46" s="980">
        <v>220.00000000000003</v>
      </c>
      <c r="F46" s="980">
        <v>1510</v>
      </c>
      <c r="G46" s="981">
        <v>13.75</v>
      </c>
      <c r="H46" s="981">
        <v>2.1520000000000001</v>
      </c>
      <c r="I46" s="981">
        <v>1.5909090909090908</v>
      </c>
      <c r="J46" s="981">
        <v>2.3774834437086092</v>
      </c>
      <c r="K46" s="982">
        <v>554277.5</v>
      </c>
      <c r="L46" s="982">
        <v>25331.759999999998</v>
      </c>
      <c r="M46" s="982">
        <v>12291.363636363636</v>
      </c>
      <c r="N46" s="983">
        <v>37443.642384105959</v>
      </c>
      <c r="O46" s="973"/>
    </row>
    <row r="47" spans="1:15" ht="18.75" customHeight="1">
      <c r="A47" s="985" t="s">
        <v>554</v>
      </c>
      <c r="B47" s="985" t="s">
        <v>693</v>
      </c>
      <c r="C47" s="980">
        <v>22.222222222222221</v>
      </c>
      <c r="D47" s="980">
        <v>611.11111111111109</v>
      </c>
      <c r="E47" s="980">
        <v>77.777777777777786</v>
      </c>
      <c r="F47" s="980">
        <v>711.11111111111109</v>
      </c>
      <c r="G47" s="981">
        <v>17.5</v>
      </c>
      <c r="H47" s="981">
        <v>1.5818181818181818</v>
      </c>
      <c r="I47" s="981">
        <v>1.1428571428571428</v>
      </c>
      <c r="J47" s="981">
        <v>2.03125</v>
      </c>
      <c r="K47" s="982">
        <v>323275</v>
      </c>
      <c r="L47" s="982">
        <v>14043.272727272728</v>
      </c>
      <c r="M47" s="982">
        <v>11332.857142857143</v>
      </c>
      <c r="N47" s="983">
        <v>23410.3125</v>
      </c>
      <c r="O47" s="973"/>
    </row>
    <row r="48" spans="1:15" ht="18.75" customHeight="1">
      <c r="A48" s="985" t="s">
        <v>556</v>
      </c>
      <c r="B48" s="985" t="s">
        <v>694</v>
      </c>
      <c r="C48" s="980">
        <v>100</v>
      </c>
      <c r="D48" s="980">
        <v>923.52941176470586</v>
      </c>
      <c r="E48" s="980">
        <v>270.58823529411768</v>
      </c>
      <c r="F48" s="980">
        <v>1294.1176470588236</v>
      </c>
      <c r="G48" s="981">
        <v>14.941176470588236</v>
      </c>
      <c r="H48" s="981">
        <v>1.8789808917197452</v>
      </c>
      <c r="I48" s="981">
        <v>1.8043478260869565</v>
      </c>
      <c r="J48" s="981">
        <v>2.8727272727272726</v>
      </c>
      <c r="K48" s="982">
        <v>1018804.7058823529</v>
      </c>
      <c r="L48" s="982">
        <v>22630.254777070062</v>
      </c>
      <c r="M48" s="982">
        <v>7783.695652173913</v>
      </c>
      <c r="N48" s="983">
        <v>96503.090909090912</v>
      </c>
      <c r="O48" s="973"/>
    </row>
    <row r="49" spans="1:15" ht="18.75" customHeight="1">
      <c r="A49" s="985" t="s">
        <v>559</v>
      </c>
      <c r="B49" s="985" t="s">
        <v>695</v>
      </c>
      <c r="C49" s="980">
        <v>166.66666666666669</v>
      </c>
      <c r="D49" s="980">
        <v>1083.3333333333335</v>
      </c>
      <c r="E49" s="980">
        <v>233.33333333333334</v>
      </c>
      <c r="F49" s="980">
        <v>1483.3333333333335</v>
      </c>
      <c r="G49" s="981">
        <v>0.9</v>
      </c>
      <c r="H49" s="981">
        <v>1.3692307692307693</v>
      </c>
      <c r="I49" s="981">
        <v>1.3214285714285714</v>
      </c>
      <c r="J49" s="981">
        <v>1.3089887640449438</v>
      </c>
      <c r="K49" s="982">
        <v>17897</v>
      </c>
      <c r="L49" s="982">
        <v>14463.384615384615</v>
      </c>
      <c r="M49" s="982">
        <v>11599.285714285714</v>
      </c>
      <c r="N49" s="983">
        <v>14398.651685393259</v>
      </c>
      <c r="O49" s="973"/>
    </row>
    <row r="50" spans="1:15" ht="18.75" customHeight="1">
      <c r="A50" s="985" t="s">
        <v>561</v>
      </c>
      <c r="B50" s="985" t="s">
        <v>696</v>
      </c>
      <c r="C50" s="980">
        <v>0</v>
      </c>
      <c r="D50" s="980">
        <v>1060</v>
      </c>
      <c r="E50" s="980">
        <v>280</v>
      </c>
      <c r="F50" s="980">
        <v>1340</v>
      </c>
      <c r="G50" s="981" t="e">
        <v>#DIV/0!</v>
      </c>
      <c r="H50" s="981">
        <v>1.4433962264150944</v>
      </c>
      <c r="I50" s="981">
        <v>1.5</v>
      </c>
      <c r="J50" s="981">
        <v>1.455223880597015</v>
      </c>
      <c r="K50" s="982" t="e">
        <v>#DIV/0!</v>
      </c>
      <c r="L50" s="982">
        <v>12922.169811320755</v>
      </c>
      <c r="M50" s="982">
        <v>9987.8571428571431</v>
      </c>
      <c r="N50" s="983">
        <v>12308.656716417911</v>
      </c>
      <c r="O50" s="973"/>
    </row>
    <row r="51" spans="1:15" ht="18.75" customHeight="1">
      <c r="A51" s="985" t="s">
        <v>563</v>
      </c>
      <c r="B51" s="985" t="s">
        <v>697</v>
      </c>
      <c r="C51" s="980">
        <v>25</v>
      </c>
      <c r="D51" s="980">
        <v>1155</v>
      </c>
      <c r="E51" s="980">
        <v>250</v>
      </c>
      <c r="F51" s="980">
        <v>1430</v>
      </c>
      <c r="G51" s="981">
        <v>9.4</v>
      </c>
      <c r="H51" s="981">
        <v>1.4891774891774892</v>
      </c>
      <c r="I51" s="981">
        <v>2.02</v>
      </c>
      <c r="J51" s="981">
        <v>1.7202797202797202</v>
      </c>
      <c r="K51" s="982">
        <v>458592</v>
      </c>
      <c r="L51" s="982">
        <v>11033.463203463203</v>
      </c>
      <c r="M51" s="982">
        <v>13817.4</v>
      </c>
      <c r="N51" s="983">
        <v>19344.615384615383</v>
      </c>
      <c r="O51" s="973"/>
    </row>
    <row r="52" spans="1:15" ht="18.75" customHeight="1">
      <c r="A52" s="985" t="s">
        <v>565</v>
      </c>
      <c r="B52" s="985" t="s">
        <v>1249</v>
      </c>
      <c r="C52" s="980">
        <v>0</v>
      </c>
      <c r="D52" s="980">
        <v>1080</v>
      </c>
      <c r="E52" s="980">
        <v>190</v>
      </c>
      <c r="F52" s="980">
        <v>1270</v>
      </c>
      <c r="G52" s="981" t="e">
        <v>#DIV/0!</v>
      </c>
      <c r="H52" s="981">
        <v>1.8611111111111112</v>
      </c>
      <c r="I52" s="981">
        <v>1.2105263157894737</v>
      </c>
      <c r="J52" s="981">
        <v>1.7637795275590551</v>
      </c>
      <c r="K52" s="982" t="e">
        <v>#DIV/0!</v>
      </c>
      <c r="L52" s="982">
        <v>16892.222222222223</v>
      </c>
      <c r="M52" s="982">
        <v>7656.8421052631575</v>
      </c>
      <c r="N52" s="983">
        <v>15405.71653543307</v>
      </c>
      <c r="O52" s="973"/>
    </row>
    <row r="53" spans="1:15" ht="18.75" customHeight="1">
      <c r="A53" s="985" t="s">
        <v>566</v>
      </c>
      <c r="B53" s="985" t="s">
        <v>698</v>
      </c>
      <c r="C53" s="980">
        <v>81.818181818181827</v>
      </c>
      <c r="D53" s="980">
        <v>1036.3636363636363</v>
      </c>
      <c r="E53" s="980">
        <v>227.27272727272728</v>
      </c>
      <c r="F53" s="980">
        <v>1345.4545454545455</v>
      </c>
      <c r="G53" s="981">
        <v>13.222222222222221</v>
      </c>
      <c r="H53" s="981">
        <v>1.6491228070175439</v>
      </c>
      <c r="I53" s="981">
        <v>1.48</v>
      </c>
      <c r="J53" s="981">
        <v>2.3243243243243241</v>
      </c>
      <c r="K53" s="982">
        <v>493410</v>
      </c>
      <c r="L53" s="982">
        <v>36391.754385964916</v>
      </c>
      <c r="M53" s="982">
        <v>13562.4</v>
      </c>
      <c r="N53" s="983">
        <v>60327.094594594593</v>
      </c>
      <c r="O53" s="973"/>
    </row>
    <row r="54" spans="1:15" ht="18.75" customHeight="1">
      <c r="A54" s="985" t="s">
        <v>568</v>
      </c>
      <c r="B54" s="985" t="s">
        <v>699</v>
      </c>
      <c r="C54" s="980">
        <v>14.285714285714285</v>
      </c>
      <c r="D54" s="980">
        <v>1057.1428571428571</v>
      </c>
      <c r="E54" s="980">
        <v>221.42857142857144</v>
      </c>
      <c r="F54" s="980">
        <v>1292.8571428571429</v>
      </c>
      <c r="G54" s="981">
        <v>16</v>
      </c>
      <c r="H54" s="981">
        <v>1.3243243243243243</v>
      </c>
      <c r="I54" s="981">
        <v>1.7096774193548387</v>
      </c>
      <c r="J54" s="981">
        <v>1.5524861878453038</v>
      </c>
      <c r="K54" s="982">
        <v>1048640</v>
      </c>
      <c r="L54" s="982">
        <v>14898.175675675675</v>
      </c>
      <c r="M54" s="982">
        <v>11998.064516129032</v>
      </c>
      <c r="N54" s="983">
        <v>25824.033149171271</v>
      </c>
      <c r="O54" s="973"/>
    </row>
    <row r="55" spans="1:15" ht="18.75" customHeight="1">
      <c r="A55" s="985" t="s">
        <v>570</v>
      </c>
      <c r="B55" s="985" t="s">
        <v>700</v>
      </c>
      <c r="C55" s="980">
        <v>13.793103448275861</v>
      </c>
      <c r="D55" s="980">
        <v>817.24137931034488</v>
      </c>
      <c r="E55" s="980">
        <v>196.55172413793102</v>
      </c>
      <c r="F55" s="980">
        <v>1027.5862068965519</v>
      </c>
      <c r="G55" s="981">
        <v>15.25</v>
      </c>
      <c r="H55" s="981">
        <v>1.3628691983122363</v>
      </c>
      <c r="I55" s="981">
        <v>2.4035087719298245</v>
      </c>
      <c r="J55" s="981">
        <v>1.7483221476510067</v>
      </c>
      <c r="K55" s="982">
        <v>727007.5</v>
      </c>
      <c r="L55" s="982">
        <v>24316.371308016878</v>
      </c>
      <c r="M55" s="982">
        <v>14887.192982456141</v>
      </c>
      <c r="N55" s="983">
        <v>31944.899328859061</v>
      </c>
      <c r="O55" s="973"/>
    </row>
    <row r="56" spans="1:15" ht="18.75" customHeight="1">
      <c r="A56" s="985" t="s">
        <v>622</v>
      </c>
      <c r="B56" s="985" t="s">
        <v>111</v>
      </c>
      <c r="C56" s="980"/>
      <c r="D56" s="980"/>
      <c r="E56" s="980"/>
      <c r="F56" s="980"/>
      <c r="G56" s="981"/>
      <c r="H56" s="981"/>
      <c r="I56" s="981"/>
      <c r="J56" s="981"/>
      <c r="K56" s="982"/>
      <c r="L56" s="982"/>
      <c r="M56" s="982"/>
      <c r="N56" s="983"/>
      <c r="O56" s="973"/>
    </row>
    <row r="57" spans="1:15" ht="18.75" customHeight="1">
      <c r="A57" s="985" t="s">
        <v>623</v>
      </c>
      <c r="B57" s="985" t="s">
        <v>682</v>
      </c>
      <c r="C57" s="980"/>
      <c r="D57" s="980"/>
      <c r="E57" s="980"/>
      <c r="F57" s="980"/>
      <c r="G57" s="981"/>
      <c r="H57" s="981"/>
      <c r="I57" s="981"/>
      <c r="J57" s="981"/>
      <c r="K57" s="982"/>
      <c r="L57" s="982"/>
      <c r="M57" s="982"/>
      <c r="N57" s="983"/>
      <c r="O57" s="973"/>
    </row>
    <row r="58" spans="1:15" ht="18.75" customHeight="1">
      <c r="A58" s="985" t="s">
        <v>624</v>
      </c>
      <c r="B58" s="985" t="s">
        <v>122</v>
      </c>
      <c r="C58" s="980"/>
      <c r="D58" s="980"/>
      <c r="E58" s="980"/>
      <c r="F58" s="980"/>
      <c r="G58" s="981"/>
      <c r="H58" s="981"/>
      <c r="I58" s="981"/>
      <c r="J58" s="981"/>
      <c r="K58" s="982"/>
      <c r="L58" s="982"/>
      <c r="M58" s="982"/>
      <c r="N58" s="983"/>
      <c r="O58" s="973"/>
    </row>
    <row r="59" spans="1:15" ht="18.75" customHeight="1">
      <c r="A59" s="985" t="s">
        <v>625</v>
      </c>
      <c r="B59" s="985" t="s">
        <v>683</v>
      </c>
      <c r="C59" s="980"/>
      <c r="D59" s="980"/>
      <c r="E59" s="980"/>
      <c r="F59" s="980"/>
      <c r="G59" s="981"/>
      <c r="H59" s="981"/>
      <c r="I59" s="981"/>
      <c r="J59" s="981"/>
      <c r="K59" s="982"/>
      <c r="L59" s="982"/>
      <c r="M59" s="982"/>
      <c r="N59" s="983"/>
      <c r="O59" s="973"/>
    </row>
    <row r="60" spans="1:15" ht="18.75" customHeight="1">
      <c r="A60" s="985" t="s">
        <v>626</v>
      </c>
      <c r="B60" s="985" t="s">
        <v>138</v>
      </c>
      <c r="C60" s="980"/>
      <c r="D60" s="980"/>
      <c r="E60" s="980"/>
      <c r="F60" s="980"/>
      <c r="G60" s="981"/>
      <c r="H60" s="987"/>
      <c r="I60" s="981"/>
      <c r="J60" s="981"/>
      <c r="K60" s="982"/>
      <c r="L60" s="982"/>
      <c r="M60" s="982"/>
      <c r="N60" s="983"/>
      <c r="O60" s="973"/>
    </row>
    <row r="61" spans="1:15" ht="18.75" customHeight="1">
      <c r="A61" s="974" t="s">
        <v>627</v>
      </c>
      <c r="B61" s="974" t="s">
        <v>140</v>
      </c>
      <c r="C61" s="988"/>
      <c r="D61" s="988"/>
      <c r="E61" s="988"/>
      <c r="F61" s="989"/>
      <c r="G61" s="990"/>
      <c r="H61" s="991"/>
      <c r="I61" s="990"/>
      <c r="J61" s="990"/>
      <c r="K61" s="992"/>
      <c r="L61" s="992"/>
      <c r="M61" s="992"/>
      <c r="N61" s="993"/>
      <c r="O61" s="973"/>
    </row>
    <row r="62" spans="1:15" ht="17.100000000000001" customHeight="1">
      <c r="A62" s="994"/>
      <c r="B62" s="994"/>
      <c r="C62" s="995"/>
      <c r="D62" s="995"/>
      <c r="E62" s="995"/>
      <c r="F62" s="995"/>
      <c r="G62" s="996"/>
      <c r="H62" s="996"/>
      <c r="I62" s="996"/>
      <c r="J62" s="996"/>
      <c r="K62" s="997"/>
      <c r="L62" s="997"/>
      <c r="M62" s="997"/>
      <c r="N62" s="997"/>
    </row>
  </sheetData>
  <phoneticPr fontId="5"/>
  <pageMargins left="0.55000000000000004" right="0.24" top="0.43" bottom="0.4" header="0.35" footer="0.28999999999999998"/>
  <pageSetup paperSize="9" scale="7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89ACE-58A2-44C5-887F-4B807AAB03C4}">
  <sheetPr>
    <pageSetUpPr fitToPage="1"/>
  </sheetPr>
  <dimension ref="A1:O62"/>
  <sheetViews>
    <sheetView workbookViewId="0"/>
  </sheetViews>
  <sheetFormatPr defaultColWidth="14.625" defaultRowHeight="14.25"/>
  <cols>
    <col min="1" max="1" width="6.25" style="962" customWidth="1"/>
    <col min="2" max="2" width="13.25" style="962" customWidth="1"/>
    <col min="3" max="5" width="10.5" style="962" customWidth="1"/>
    <col min="6" max="6" width="12.125" style="962" customWidth="1"/>
    <col min="7" max="7" width="7.625" style="962" customWidth="1"/>
    <col min="8" max="8" width="7.75" style="962" customWidth="1"/>
    <col min="9" max="9" width="8.125" style="962" customWidth="1"/>
    <col min="10" max="10" width="8.25" style="962" customWidth="1"/>
    <col min="11" max="11" width="10.625" style="962" customWidth="1"/>
    <col min="12" max="12" width="10" style="962" customWidth="1"/>
    <col min="13" max="13" width="9.125" style="962" customWidth="1"/>
    <col min="14" max="14" width="10.25" style="962" customWidth="1"/>
    <col min="15" max="15" width="5.25" style="962" customWidth="1"/>
    <col min="16" max="256" width="14.625" style="962"/>
    <col min="257" max="257" width="6.25" style="962" customWidth="1"/>
    <col min="258" max="258" width="13.25" style="962" customWidth="1"/>
    <col min="259" max="261" width="10.5" style="962" customWidth="1"/>
    <col min="262" max="262" width="12.125" style="962" customWidth="1"/>
    <col min="263" max="263" width="7.625" style="962" customWidth="1"/>
    <col min="264" max="264" width="7.75" style="962" customWidth="1"/>
    <col min="265" max="265" width="8.125" style="962" customWidth="1"/>
    <col min="266" max="266" width="8.25" style="962" customWidth="1"/>
    <col min="267" max="267" width="10.625" style="962" customWidth="1"/>
    <col min="268" max="268" width="10" style="962" customWidth="1"/>
    <col min="269" max="269" width="9.125" style="962" customWidth="1"/>
    <col min="270" max="270" width="10.25" style="962" customWidth="1"/>
    <col min="271" max="271" width="5.25" style="962" customWidth="1"/>
    <col min="272" max="512" width="14.625" style="962"/>
    <col min="513" max="513" width="6.25" style="962" customWidth="1"/>
    <col min="514" max="514" width="13.25" style="962" customWidth="1"/>
    <col min="515" max="517" width="10.5" style="962" customWidth="1"/>
    <col min="518" max="518" width="12.125" style="962" customWidth="1"/>
    <col min="519" max="519" width="7.625" style="962" customWidth="1"/>
    <col min="520" max="520" width="7.75" style="962" customWidth="1"/>
    <col min="521" max="521" width="8.125" style="962" customWidth="1"/>
    <col min="522" max="522" width="8.25" style="962" customWidth="1"/>
    <col min="523" max="523" width="10.625" style="962" customWidth="1"/>
    <col min="524" max="524" width="10" style="962" customWidth="1"/>
    <col min="525" max="525" width="9.125" style="962" customWidth="1"/>
    <col min="526" max="526" width="10.25" style="962" customWidth="1"/>
    <col min="527" max="527" width="5.25" style="962" customWidth="1"/>
    <col min="528" max="768" width="14.625" style="962"/>
    <col min="769" max="769" width="6.25" style="962" customWidth="1"/>
    <col min="770" max="770" width="13.25" style="962" customWidth="1"/>
    <col min="771" max="773" width="10.5" style="962" customWidth="1"/>
    <col min="774" max="774" width="12.125" style="962" customWidth="1"/>
    <col min="775" max="775" width="7.625" style="962" customWidth="1"/>
    <col min="776" max="776" width="7.75" style="962" customWidth="1"/>
    <col min="777" max="777" width="8.125" style="962" customWidth="1"/>
    <col min="778" max="778" width="8.25" style="962" customWidth="1"/>
    <col min="779" max="779" width="10.625" style="962" customWidth="1"/>
    <col min="780" max="780" width="10" style="962" customWidth="1"/>
    <col min="781" max="781" width="9.125" style="962" customWidth="1"/>
    <col min="782" max="782" width="10.25" style="962" customWidth="1"/>
    <col min="783" max="783" width="5.25" style="962" customWidth="1"/>
    <col min="784" max="1024" width="14.625" style="962"/>
    <col min="1025" max="1025" width="6.25" style="962" customWidth="1"/>
    <col min="1026" max="1026" width="13.25" style="962" customWidth="1"/>
    <col min="1027" max="1029" width="10.5" style="962" customWidth="1"/>
    <col min="1030" max="1030" width="12.125" style="962" customWidth="1"/>
    <col min="1031" max="1031" width="7.625" style="962" customWidth="1"/>
    <col min="1032" max="1032" width="7.75" style="962" customWidth="1"/>
    <col min="1033" max="1033" width="8.125" style="962" customWidth="1"/>
    <col min="1034" max="1034" width="8.25" style="962" customWidth="1"/>
    <col min="1035" max="1035" width="10.625" style="962" customWidth="1"/>
    <col min="1036" max="1036" width="10" style="962" customWidth="1"/>
    <col min="1037" max="1037" width="9.125" style="962" customWidth="1"/>
    <col min="1038" max="1038" width="10.25" style="962" customWidth="1"/>
    <col min="1039" max="1039" width="5.25" style="962" customWidth="1"/>
    <col min="1040" max="1280" width="14.625" style="962"/>
    <col min="1281" max="1281" width="6.25" style="962" customWidth="1"/>
    <col min="1282" max="1282" width="13.25" style="962" customWidth="1"/>
    <col min="1283" max="1285" width="10.5" style="962" customWidth="1"/>
    <col min="1286" max="1286" width="12.125" style="962" customWidth="1"/>
    <col min="1287" max="1287" width="7.625" style="962" customWidth="1"/>
    <col min="1288" max="1288" width="7.75" style="962" customWidth="1"/>
    <col min="1289" max="1289" width="8.125" style="962" customWidth="1"/>
    <col min="1290" max="1290" width="8.25" style="962" customWidth="1"/>
    <col min="1291" max="1291" width="10.625" style="962" customWidth="1"/>
    <col min="1292" max="1292" width="10" style="962" customWidth="1"/>
    <col min="1293" max="1293" width="9.125" style="962" customWidth="1"/>
    <col min="1294" max="1294" width="10.25" style="962" customWidth="1"/>
    <col min="1295" max="1295" width="5.25" style="962" customWidth="1"/>
    <col min="1296" max="1536" width="14.625" style="962"/>
    <col min="1537" max="1537" width="6.25" style="962" customWidth="1"/>
    <col min="1538" max="1538" width="13.25" style="962" customWidth="1"/>
    <col min="1539" max="1541" width="10.5" style="962" customWidth="1"/>
    <col min="1542" max="1542" width="12.125" style="962" customWidth="1"/>
    <col min="1543" max="1543" width="7.625" style="962" customWidth="1"/>
    <col min="1544" max="1544" width="7.75" style="962" customWidth="1"/>
    <col min="1545" max="1545" width="8.125" style="962" customWidth="1"/>
    <col min="1546" max="1546" width="8.25" style="962" customWidth="1"/>
    <col min="1547" max="1547" width="10.625" style="962" customWidth="1"/>
    <col min="1548" max="1548" width="10" style="962" customWidth="1"/>
    <col min="1549" max="1549" width="9.125" style="962" customWidth="1"/>
    <col min="1550" max="1550" width="10.25" style="962" customWidth="1"/>
    <col min="1551" max="1551" width="5.25" style="962" customWidth="1"/>
    <col min="1552" max="1792" width="14.625" style="962"/>
    <col min="1793" max="1793" width="6.25" style="962" customWidth="1"/>
    <col min="1794" max="1794" width="13.25" style="962" customWidth="1"/>
    <col min="1795" max="1797" width="10.5" style="962" customWidth="1"/>
    <col min="1798" max="1798" width="12.125" style="962" customWidth="1"/>
    <col min="1799" max="1799" width="7.625" style="962" customWidth="1"/>
    <col min="1800" max="1800" width="7.75" style="962" customWidth="1"/>
    <col min="1801" max="1801" width="8.125" style="962" customWidth="1"/>
    <col min="1802" max="1802" width="8.25" style="962" customWidth="1"/>
    <col min="1803" max="1803" width="10.625" style="962" customWidth="1"/>
    <col min="1804" max="1804" width="10" style="962" customWidth="1"/>
    <col min="1805" max="1805" width="9.125" style="962" customWidth="1"/>
    <col min="1806" max="1806" width="10.25" style="962" customWidth="1"/>
    <col min="1807" max="1807" width="5.25" style="962" customWidth="1"/>
    <col min="1808" max="2048" width="14.625" style="962"/>
    <col min="2049" max="2049" width="6.25" style="962" customWidth="1"/>
    <col min="2050" max="2050" width="13.25" style="962" customWidth="1"/>
    <col min="2051" max="2053" width="10.5" style="962" customWidth="1"/>
    <col min="2054" max="2054" width="12.125" style="962" customWidth="1"/>
    <col min="2055" max="2055" width="7.625" style="962" customWidth="1"/>
    <col min="2056" max="2056" width="7.75" style="962" customWidth="1"/>
    <col min="2057" max="2057" width="8.125" style="962" customWidth="1"/>
    <col min="2058" max="2058" width="8.25" style="962" customWidth="1"/>
    <col min="2059" max="2059" width="10.625" style="962" customWidth="1"/>
    <col min="2060" max="2060" width="10" style="962" customWidth="1"/>
    <col min="2061" max="2061" width="9.125" style="962" customWidth="1"/>
    <col min="2062" max="2062" width="10.25" style="962" customWidth="1"/>
    <col min="2063" max="2063" width="5.25" style="962" customWidth="1"/>
    <col min="2064" max="2304" width="14.625" style="962"/>
    <col min="2305" max="2305" width="6.25" style="962" customWidth="1"/>
    <col min="2306" max="2306" width="13.25" style="962" customWidth="1"/>
    <col min="2307" max="2309" width="10.5" style="962" customWidth="1"/>
    <col min="2310" max="2310" width="12.125" style="962" customWidth="1"/>
    <col min="2311" max="2311" width="7.625" style="962" customWidth="1"/>
    <col min="2312" max="2312" width="7.75" style="962" customWidth="1"/>
    <col min="2313" max="2313" width="8.125" style="962" customWidth="1"/>
    <col min="2314" max="2314" width="8.25" style="962" customWidth="1"/>
    <col min="2315" max="2315" width="10.625" style="962" customWidth="1"/>
    <col min="2316" max="2316" width="10" style="962" customWidth="1"/>
    <col min="2317" max="2317" width="9.125" style="962" customWidth="1"/>
    <col min="2318" max="2318" width="10.25" style="962" customWidth="1"/>
    <col min="2319" max="2319" width="5.25" style="962" customWidth="1"/>
    <col min="2320" max="2560" width="14.625" style="962"/>
    <col min="2561" max="2561" width="6.25" style="962" customWidth="1"/>
    <col min="2562" max="2562" width="13.25" style="962" customWidth="1"/>
    <col min="2563" max="2565" width="10.5" style="962" customWidth="1"/>
    <col min="2566" max="2566" width="12.125" style="962" customWidth="1"/>
    <col min="2567" max="2567" width="7.625" style="962" customWidth="1"/>
    <col min="2568" max="2568" width="7.75" style="962" customWidth="1"/>
    <col min="2569" max="2569" width="8.125" style="962" customWidth="1"/>
    <col min="2570" max="2570" width="8.25" style="962" customWidth="1"/>
    <col min="2571" max="2571" width="10.625" style="962" customWidth="1"/>
    <col min="2572" max="2572" width="10" style="962" customWidth="1"/>
    <col min="2573" max="2573" width="9.125" style="962" customWidth="1"/>
    <col min="2574" max="2574" width="10.25" style="962" customWidth="1"/>
    <col min="2575" max="2575" width="5.25" style="962" customWidth="1"/>
    <col min="2576" max="2816" width="14.625" style="962"/>
    <col min="2817" max="2817" width="6.25" style="962" customWidth="1"/>
    <col min="2818" max="2818" width="13.25" style="962" customWidth="1"/>
    <col min="2819" max="2821" width="10.5" style="962" customWidth="1"/>
    <col min="2822" max="2822" width="12.125" style="962" customWidth="1"/>
    <col min="2823" max="2823" width="7.625" style="962" customWidth="1"/>
    <col min="2824" max="2824" width="7.75" style="962" customWidth="1"/>
    <col min="2825" max="2825" width="8.125" style="962" customWidth="1"/>
    <col min="2826" max="2826" width="8.25" style="962" customWidth="1"/>
    <col min="2827" max="2827" width="10.625" style="962" customWidth="1"/>
    <col min="2828" max="2828" width="10" style="962" customWidth="1"/>
    <col min="2829" max="2829" width="9.125" style="962" customWidth="1"/>
    <col min="2830" max="2830" width="10.25" style="962" customWidth="1"/>
    <col min="2831" max="2831" width="5.25" style="962" customWidth="1"/>
    <col min="2832" max="3072" width="14.625" style="962"/>
    <col min="3073" max="3073" width="6.25" style="962" customWidth="1"/>
    <col min="3074" max="3074" width="13.25" style="962" customWidth="1"/>
    <col min="3075" max="3077" width="10.5" style="962" customWidth="1"/>
    <col min="3078" max="3078" width="12.125" style="962" customWidth="1"/>
    <col min="3079" max="3079" width="7.625" style="962" customWidth="1"/>
    <col min="3080" max="3080" width="7.75" style="962" customWidth="1"/>
    <col min="3081" max="3081" width="8.125" style="962" customWidth="1"/>
    <col min="3082" max="3082" width="8.25" style="962" customWidth="1"/>
    <col min="3083" max="3083" width="10.625" style="962" customWidth="1"/>
    <col min="3084" max="3084" width="10" style="962" customWidth="1"/>
    <col min="3085" max="3085" width="9.125" style="962" customWidth="1"/>
    <col min="3086" max="3086" width="10.25" style="962" customWidth="1"/>
    <col min="3087" max="3087" width="5.25" style="962" customWidth="1"/>
    <col min="3088" max="3328" width="14.625" style="962"/>
    <col min="3329" max="3329" width="6.25" style="962" customWidth="1"/>
    <col min="3330" max="3330" width="13.25" style="962" customWidth="1"/>
    <col min="3331" max="3333" width="10.5" style="962" customWidth="1"/>
    <col min="3334" max="3334" width="12.125" style="962" customWidth="1"/>
    <col min="3335" max="3335" width="7.625" style="962" customWidth="1"/>
    <col min="3336" max="3336" width="7.75" style="962" customWidth="1"/>
    <col min="3337" max="3337" width="8.125" style="962" customWidth="1"/>
    <col min="3338" max="3338" width="8.25" style="962" customWidth="1"/>
    <col min="3339" max="3339" width="10.625" style="962" customWidth="1"/>
    <col min="3340" max="3340" width="10" style="962" customWidth="1"/>
    <col min="3341" max="3341" width="9.125" style="962" customWidth="1"/>
    <col min="3342" max="3342" width="10.25" style="962" customWidth="1"/>
    <col min="3343" max="3343" width="5.25" style="962" customWidth="1"/>
    <col min="3344" max="3584" width="14.625" style="962"/>
    <col min="3585" max="3585" width="6.25" style="962" customWidth="1"/>
    <col min="3586" max="3586" width="13.25" style="962" customWidth="1"/>
    <col min="3587" max="3589" width="10.5" style="962" customWidth="1"/>
    <col min="3590" max="3590" width="12.125" style="962" customWidth="1"/>
    <col min="3591" max="3591" width="7.625" style="962" customWidth="1"/>
    <col min="3592" max="3592" width="7.75" style="962" customWidth="1"/>
    <col min="3593" max="3593" width="8.125" style="962" customWidth="1"/>
    <col min="3594" max="3594" width="8.25" style="962" customWidth="1"/>
    <col min="3595" max="3595" width="10.625" style="962" customWidth="1"/>
    <col min="3596" max="3596" width="10" style="962" customWidth="1"/>
    <col min="3597" max="3597" width="9.125" style="962" customWidth="1"/>
    <col min="3598" max="3598" width="10.25" style="962" customWidth="1"/>
    <col min="3599" max="3599" width="5.25" style="962" customWidth="1"/>
    <col min="3600" max="3840" width="14.625" style="962"/>
    <col min="3841" max="3841" width="6.25" style="962" customWidth="1"/>
    <col min="3842" max="3842" width="13.25" style="962" customWidth="1"/>
    <col min="3843" max="3845" width="10.5" style="962" customWidth="1"/>
    <col min="3846" max="3846" width="12.125" style="962" customWidth="1"/>
    <col min="3847" max="3847" width="7.625" style="962" customWidth="1"/>
    <col min="3848" max="3848" width="7.75" style="962" customWidth="1"/>
    <col min="3849" max="3849" width="8.125" style="962" customWidth="1"/>
    <col min="3850" max="3850" width="8.25" style="962" customWidth="1"/>
    <col min="3851" max="3851" width="10.625" style="962" customWidth="1"/>
    <col min="3852" max="3852" width="10" style="962" customWidth="1"/>
    <col min="3853" max="3853" width="9.125" style="962" customWidth="1"/>
    <col min="3854" max="3854" width="10.25" style="962" customWidth="1"/>
    <col min="3855" max="3855" width="5.25" style="962" customWidth="1"/>
    <col min="3856" max="4096" width="14.625" style="962"/>
    <col min="4097" max="4097" width="6.25" style="962" customWidth="1"/>
    <col min="4098" max="4098" width="13.25" style="962" customWidth="1"/>
    <col min="4099" max="4101" width="10.5" style="962" customWidth="1"/>
    <col min="4102" max="4102" width="12.125" style="962" customWidth="1"/>
    <col min="4103" max="4103" width="7.625" style="962" customWidth="1"/>
    <col min="4104" max="4104" width="7.75" style="962" customWidth="1"/>
    <col min="4105" max="4105" width="8.125" style="962" customWidth="1"/>
    <col min="4106" max="4106" width="8.25" style="962" customWidth="1"/>
    <col min="4107" max="4107" width="10.625" style="962" customWidth="1"/>
    <col min="4108" max="4108" width="10" style="962" customWidth="1"/>
    <col min="4109" max="4109" width="9.125" style="962" customWidth="1"/>
    <col min="4110" max="4110" width="10.25" style="962" customWidth="1"/>
    <col min="4111" max="4111" width="5.25" style="962" customWidth="1"/>
    <col min="4112" max="4352" width="14.625" style="962"/>
    <col min="4353" max="4353" width="6.25" style="962" customWidth="1"/>
    <col min="4354" max="4354" width="13.25" style="962" customWidth="1"/>
    <col min="4355" max="4357" width="10.5" style="962" customWidth="1"/>
    <col min="4358" max="4358" width="12.125" style="962" customWidth="1"/>
    <col min="4359" max="4359" width="7.625" style="962" customWidth="1"/>
    <col min="4360" max="4360" width="7.75" style="962" customWidth="1"/>
    <col min="4361" max="4361" width="8.125" style="962" customWidth="1"/>
    <col min="4362" max="4362" width="8.25" style="962" customWidth="1"/>
    <col min="4363" max="4363" width="10.625" style="962" customWidth="1"/>
    <col min="4364" max="4364" width="10" style="962" customWidth="1"/>
    <col min="4365" max="4365" width="9.125" style="962" customWidth="1"/>
    <col min="4366" max="4366" width="10.25" style="962" customWidth="1"/>
    <col min="4367" max="4367" width="5.25" style="962" customWidth="1"/>
    <col min="4368" max="4608" width="14.625" style="962"/>
    <col min="4609" max="4609" width="6.25" style="962" customWidth="1"/>
    <col min="4610" max="4610" width="13.25" style="962" customWidth="1"/>
    <col min="4611" max="4613" width="10.5" style="962" customWidth="1"/>
    <col min="4614" max="4614" width="12.125" style="962" customWidth="1"/>
    <col min="4615" max="4615" width="7.625" style="962" customWidth="1"/>
    <col min="4616" max="4616" width="7.75" style="962" customWidth="1"/>
    <col min="4617" max="4617" width="8.125" style="962" customWidth="1"/>
    <col min="4618" max="4618" width="8.25" style="962" customWidth="1"/>
    <col min="4619" max="4619" width="10.625" style="962" customWidth="1"/>
    <col min="4620" max="4620" width="10" style="962" customWidth="1"/>
    <col min="4621" max="4621" width="9.125" style="962" customWidth="1"/>
    <col min="4622" max="4622" width="10.25" style="962" customWidth="1"/>
    <col min="4623" max="4623" width="5.25" style="962" customWidth="1"/>
    <col min="4624" max="4864" width="14.625" style="962"/>
    <col min="4865" max="4865" width="6.25" style="962" customWidth="1"/>
    <col min="4866" max="4866" width="13.25" style="962" customWidth="1"/>
    <col min="4867" max="4869" width="10.5" style="962" customWidth="1"/>
    <col min="4870" max="4870" width="12.125" style="962" customWidth="1"/>
    <col min="4871" max="4871" width="7.625" style="962" customWidth="1"/>
    <col min="4872" max="4872" width="7.75" style="962" customWidth="1"/>
    <col min="4873" max="4873" width="8.125" style="962" customWidth="1"/>
    <col min="4874" max="4874" width="8.25" style="962" customWidth="1"/>
    <col min="4875" max="4875" width="10.625" style="962" customWidth="1"/>
    <col min="4876" max="4876" width="10" style="962" customWidth="1"/>
    <col min="4877" max="4877" width="9.125" style="962" customWidth="1"/>
    <col min="4878" max="4878" width="10.25" style="962" customWidth="1"/>
    <col min="4879" max="4879" width="5.25" style="962" customWidth="1"/>
    <col min="4880" max="5120" width="14.625" style="962"/>
    <col min="5121" max="5121" width="6.25" style="962" customWidth="1"/>
    <col min="5122" max="5122" width="13.25" style="962" customWidth="1"/>
    <col min="5123" max="5125" width="10.5" style="962" customWidth="1"/>
    <col min="5126" max="5126" width="12.125" style="962" customWidth="1"/>
    <col min="5127" max="5127" width="7.625" style="962" customWidth="1"/>
    <col min="5128" max="5128" width="7.75" style="962" customWidth="1"/>
    <col min="5129" max="5129" width="8.125" style="962" customWidth="1"/>
    <col min="5130" max="5130" width="8.25" style="962" customWidth="1"/>
    <col min="5131" max="5131" width="10.625" style="962" customWidth="1"/>
    <col min="5132" max="5132" width="10" style="962" customWidth="1"/>
    <col min="5133" max="5133" width="9.125" style="962" customWidth="1"/>
    <col min="5134" max="5134" width="10.25" style="962" customWidth="1"/>
    <col min="5135" max="5135" width="5.25" style="962" customWidth="1"/>
    <col min="5136" max="5376" width="14.625" style="962"/>
    <col min="5377" max="5377" width="6.25" style="962" customWidth="1"/>
    <col min="5378" max="5378" width="13.25" style="962" customWidth="1"/>
    <col min="5379" max="5381" width="10.5" style="962" customWidth="1"/>
    <col min="5382" max="5382" width="12.125" style="962" customWidth="1"/>
    <col min="5383" max="5383" width="7.625" style="962" customWidth="1"/>
    <col min="5384" max="5384" width="7.75" style="962" customWidth="1"/>
    <col min="5385" max="5385" width="8.125" style="962" customWidth="1"/>
    <col min="5386" max="5386" width="8.25" style="962" customWidth="1"/>
    <col min="5387" max="5387" width="10.625" style="962" customWidth="1"/>
    <col min="5388" max="5388" width="10" style="962" customWidth="1"/>
    <col min="5389" max="5389" width="9.125" style="962" customWidth="1"/>
    <col min="5390" max="5390" width="10.25" style="962" customWidth="1"/>
    <col min="5391" max="5391" width="5.25" style="962" customWidth="1"/>
    <col min="5392" max="5632" width="14.625" style="962"/>
    <col min="5633" max="5633" width="6.25" style="962" customWidth="1"/>
    <col min="5634" max="5634" width="13.25" style="962" customWidth="1"/>
    <col min="5635" max="5637" width="10.5" style="962" customWidth="1"/>
    <col min="5638" max="5638" width="12.125" style="962" customWidth="1"/>
    <col min="5639" max="5639" width="7.625" style="962" customWidth="1"/>
    <col min="5640" max="5640" width="7.75" style="962" customWidth="1"/>
    <col min="5641" max="5641" width="8.125" style="962" customWidth="1"/>
    <col min="5642" max="5642" width="8.25" style="962" customWidth="1"/>
    <col min="5643" max="5643" width="10.625" style="962" customWidth="1"/>
    <col min="5644" max="5644" width="10" style="962" customWidth="1"/>
    <col min="5645" max="5645" width="9.125" style="962" customWidth="1"/>
    <col min="5646" max="5646" width="10.25" style="962" customWidth="1"/>
    <col min="5647" max="5647" width="5.25" style="962" customWidth="1"/>
    <col min="5648" max="5888" width="14.625" style="962"/>
    <col min="5889" max="5889" width="6.25" style="962" customWidth="1"/>
    <col min="5890" max="5890" width="13.25" style="962" customWidth="1"/>
    <col min="5891" max="5893" width="10.5" style="962" customWidth="1"/>
    <col min="5894" max="5894" width="12.125" style="962" customWidth="1"/>
    <col min="5895" max="5895" width="7.625" style="962" customWidth="1"/>
    <col min="5896" max="5896" width="7.75" style="962" customWidth="1"/>
    <col min="5897" max="5897" width="8.125" style="962" customWidth="1"/>
    <col min="5898" max="5898" width="8.25" style="962" customWidth="1"/>
    <col min="5899" max="5899" width="10.625" style="962" customWidth="1"/>
    <col min="5900" max="5900" width="10" style="962" customWidth="1"/>
    <col min="5901" max="5901" width="9.125" style="962" customWidth="1"/>
    <col min="5902" max="5902" width="10.25" style="962" customWidth="1"/>
    <col min="5903" max="5903" width="5.25" style="962" customWidth="1"/>
    <col min="5904" max="6144" width="14.625" style="962"/>
    <col min="6145" max="6145" width="6.25" style="962" customWidth="1"/>
    <col min="6146" max="6146" width="13.25" style="962" customWidth="1"/>
    <col min="6147" max="6149" width="10.5" style="962" customWidth="1"/>
    <col min="6150" max="6150" width="12.125" style="962" customWidth="1"/>
    <col min="6151" max="6151" width="7.625" style="962" customWidth="1"/>
    <col min="6152" max="6152" width="7.75" style="962" customWidth="1"/>
    <col min="6153" max="6153" width="8.125" style="962" customWidth="1"/>
    <col min="6154" max="6154" width="8.25" style="962" customWidth="1"/>
    <col min="6155" max="6155" width="10.625" style="962" customWidth="1"/>
    <col min="6156" max="6156" width="10" style="962" customWidth="1"/>
    <col min="6157" max="6157" width="9.125" style="962" customWidth="1"/>
    <col min="6158" max="6158" width="10.25" style="962" customWidth="1"/>
    <col min="6159" max="6159" width="5.25" style="962" customWidth="1"/>
    <col min="6160" max="6400" width="14.625" style="962"/>
    <col min="6401" max="6401" width="6.25" style="962" customWidth="1"/>
    <col min="6402" max="6402" width="13.25" style="962" customWidth="1"/>
    <col min="6403" max="6405" width="10.5" style="962" customWidth="1"/>
    <col min="6406" max="6406" width="12.125" style="962" customWidth="1"/>
    <col min="6407" max="6407" width="7.625" style="962" customWidth="1"/>
    <col min="6408" max="6408" width="7.75" style="962" customWidth="1"/>
    <col min="6409" max="6409" width="8.125" style="962" customWidth="1"/>
    <col min="6410" max="6410" width="8.25" style="962" customWidth="1"/>
    <col min="6411" max="6411" width="10.625" style="962" customWidth="1"/>
    <col min="6412" max="6412" width="10" style="962" customWidth="1"/>
    <col min="6413" max="6413" width="9.125" style="962" customWidth="1"/>
    <col min="6414" max="6414" width="10.25" style="962" customWidth="1"/>
    <col min="6415" max="6415" width="5.25" style="962" customWidth="1"/>
    <col min="6416" max="6656" width="14.625" style="962"/>
    <col min="6657" max="6657" width="6.25" style="962" customWidth="1"/>
    <col min="6658" max="6658" width="13.25" style="962" customWidth="1"/>
    <col min="6659" max="6661" width="10.5" style="962" customWidth="1"/>
    <col min="6662" max="6662" width="12.125" style="962" customWidth="1"/>
    <col min="6663" max="6663" width="7.625" style="962" customWidth="1"/>
    <col min="6664" max="6664" width="7.75" style="962" customWidth="1"/>
    <col min="6665" max="6665" width="8.125" style="962" customWidth="1"/>
    <col min="6666" max="6666" width="8.25" style="962" customWidth="1"/>
    <col min="6667" max="6667" width="10.625" style="962" customWidth="1"/>
    <col min="6668" max="6668" width="10" style="962" customWidth="1"/>
    <col min="6669" max="6669" width="9.125" style="962" customWidth="1"/>
    <col min="6670" max="6670" width="10.25" style="962" customWidth="1"/>
    <col min="6671" max="6671" width="5.25" style="962" customWidth="1"/>
    <col min="6672" max="6912" width="14.625" style="962"/>
    <col min="6913" max="6913" width="6.25" style="962" customWidth="1"/>
    <col min="6914" max="6914" width="13.25" style="962" customWidth="1"/>
    <col min="6915" max="6917" width="10.5" style="962" customWidth="1"/>
    <col min="6918" max="6918" width="12.125" style="962" customWidth="1"/>
    <col min="6919" max="6919" width="7.625" style="962" customWidth="1"/>
    <col min="6920" max="6920" width="7.75" style="962" customWidth="1"/>
    <col min="6921" max="6921" width="8.125" style="962" customWidth="1"/>
    <col min="6922" max="6922" width="8.25" style="962" customWidth="1"/>
    <col min="6923" max="6923" width="10.625" style="962" customWidth="1"/>
    <col min="6924" max="6924" width="10" style="962" customWidth="1"/>
    <col min="6925" max="6925" width="9.125" style="962" customWidth="1"/>
    <col min="6926" max="6926" width="10.25" style="962" customWidth="1"/>
    <col min="6927" max="6927" width="5.25" style="962" customWidth="1"/>
    <col min="6928" max="7168" width="14.625" style="962"/>
    <col min="7169" max="7169" width="6.25" style="962" customWidth="1"/>
    <col min="7170" max="7170" width="13.25" style="962" customWidth="1"/>
    <col min="7171" max="7173" width="10.5" style="962" customWidth="1"/>
    <col min="7174" max="7174" width="12.125" style="962" customWidth="1"/>
    <col min="7175" max="7175" width="7.625" style="962" customWidth="1"/>
    <col min="7176" max="7176" width="7.75" style="962" customWidth="1"/>
    <col min="7177" max="7177" width="8.125" style="962" customWidth="1"/>
    <col min="7178" max="7178" width="8.25" style="962" customWidth="1"/>
    <col min="7179" max="7179" width="10.625" style="962" customWidth="1"/>
    <col min="7180" max="7180" width="10" style="962" customWidth="1"/>
    <col min="7181" max="7181" width="9.125" style="962" customWidth="1"/>
    <col min="7182" max="7182" width="10.25" style="962" customWidth="1"/>
    <col min="7183" max="7183" width="5.25" style="962" customWidth="1"/>
    <col min="7184" max="7424" width="14.625" style="962"/>
    <col min="7425" max="7425" width="6.25" style="962" customWidth="1"/>
    <col min="7426" max="7426" width="13.25" style="962" customWidth="1"/>
    <col min="7427" max="7429" width="10.5" style="962" customWidth="1"/>
    <col min="7430" max="7430" width="12.125" style="962" customWidth="1"/>
    <col min="7431" max="7431" width="7.625" style="962" customWidth="1"/>
    <col min="7432" max="7432" width="7.75" style="962" customWidth="1"/>
    <col min="7433" max="7433" width="8.125" style="962" customWidth="1"/>
    <col min="7434" max="7434" width="8.25" style="962" customWidth="1"/>
    <col min="7435" max="7435" width="10.625" style="962" customWidth="1"/>
    <col min="7436" max="7436" width="10" style="962" customWidth="1"/>
    <col min="7437" max="7437" width="9.125" style="962" customWidth="1"/>
    <col min="7438" max="7438" width="10.25" style="962" customWidth="1"/>
    <col min="7439" max="7439" width="5.25" style="962" customWidth="1"/>
    <col min="7440" max="7680" width="14.625" style="962"/>
    <col min="7681" max="7681" width="6.25" style="962" customWidth="1"/>
    <col min="7682" max="7682" width="13.25" style="962" customWidth="1"/>
    <col min="7683" max="7685" width="10.5" style="962" customWidth="1"/>
    <col min="7686" max="7686" width="12.125" style="962" customWidth="1"/>
    <col min="7687" max="7687" width="7.625" style="962" customWidth="1"/>
    <col min="7688" max="7688" width="7.75" style="962" customWidth="1"/>
    <col min="7689" max="7689" width="8.125" style="962" customWidth="1"/>
    <col min="7690" max="7690" width="8.25" style="962" customWidth="1"/>
    <col min="7691" max="7691" width="10.625" style="962" customWidth="1"/>
    <col min="7692" max="7692" width="10" style="962" customWidth="1"/>
    <col min="7693" max="7693" width="9.125" style="962" customWidth="1"/>
    <col min="7694" max="7694" width="10.25" style="962" customWidth="1"/>
    <col min="7695" max="7695" width="5.25" style="962" customWidth="1"/>
    <col min="7696" max="7936" width="14.625" style="962"/>
    <col min="7937" max="7937" width="6.25" style="962" customWidth="1"/>
    <col min="7938" max="7938" width="13.25" style="962" customWidth="1"/>
    <col min="7939" max="7941" width="10.5" style="962" customWidth="1"/>
    <col min="7942" max="7942" width="12.125" style="962" customWidth="1"/>
    <col min="7943" max="7943" width="7.625" style="962" customWidth="1"/>
    <col min="7944" max="7944" width="7.75" style="962" customWidth="1"/>
    <col min="7945" max="7945" width="8.125" style="962" customWidth="1"/>
    <col min="7946" max="7946" width="8.25" style="962" customWidth="1"/>
    <col min="7947" max="7947" width="10.625" style="962" customWidth="1"/>
    <col min="7948" max="7948" width="10" style="962" customWidth="1"/>
    <col min="7949" max="7949" width="9.125" style="962" customWidth="1"/>
    <col min="7950" max="7950" width="10.25" style="962" customWidth="1"/>
    <col min="7951" max="7951" width="5.25" style="962" customWidth="1"/>
    <col min="7952" max="8192" width="14.625" style="962"/>
    <col min="8193" max="8193" width="6.25" style="962" customWidth="1"/>
    <col min="8194" max="8194" width="13.25" style="962" customWidth="1"/>
    <col min="8195" max="8197" width="10.5" style="962" customWidth="1"/>
    <col min="8198" max="8198" width="12.125" style="962" customWidth="1"/>
    <col min="8199" max="8199" width="7.625" style="962" customWidth="1"/>
    <col min="8200" max="8200" width="7.75" style="962" customWidth="1"/>
    <col min="8201" max="8201" width="8.125" style="962" customWidth="1"/>
    <col min="8202" max="8202" width="8.25" style="962" customWidth="1"/>
    <col min="8203" max="8203" width="10.625" style="962" customWidth="1"/>
    <col min="8204" max="8204" width="10" style="962" customWidth="1"/>
    <col min="8205" max="8205" width="9.125" style="962" customWidth="1"/>
    <col min="8206" max="8206" width="10.25" style="962" customWidth="1"/>
    <col min="8207" max="8207" width="5.25" style="962" customWidth="1"/>
    <col min="8208" max="8448" width="14.625" style="962"/>
    <col min="8449" max="8449" width="6.25" style="962" customWidth="1"/>
    <col min="8450" max="8450" width="13.25" style="962" customWidth="1"/>
    <col min="8451" max="8453" width="10.5" style="962" customWidth="1"/>
    <col min="8454" max="8454" width="12.125" style="962" customWidth="1"/>
    <col min="8455" max="8455" width="7.625" style="962" customWidth="1"/>
    <col min="8456" max="8456" width="7.75" style="962" customWidth="1"/>
    <col min="8457" max="8457" width="8.125" style="962" customWidth="1"/>
    <col min="8458" max="8458" width="8.25" style="962" customWidth="1"/>
    <col min="8459" max="8459" width="10.625" style="962" customWidth="1"/>
    <col min="8460" max="8460" width="10" style="962" customWidth="1"/>
    <col min="8461" max="8461" width="9.125" style="962" customWidth="1"/>
    <col min="8462" max="8462" width="10.25" style="962" customWidth="1"/>
    <col min="8463" max="8463" width="5.25" style="962" customWidth="1"/>
    <col min="8464" max="8704" width="14.625" style="962"/>
    <col min="8705" max="8705" width="6.25" style="962" customWidth="1"/>
    <col min="8706" max="8706" width="13.25" style="962" customWidth="1"/>
    <col min="8707" max="8709" width="10.5" style="962" customWidth="1"/>
    <col min="8710" max="8710" width="12.125" style="962" customWidth="1"/>
    <col min="8711" max="8711" width="7.625" style="962" customWidth="1"/>
    <col min="8712" max="8712" width="7.75" style="962" customWidth="1"/>
    <col min="8713" max="8713" width="8.125" style="962" customWidth="1"/>
    <col min="8714" max="8714" width="8.25" style="962" customWidth="1"/>
    <col min="8715" max="8715" width="10.625" style="962" customWidth="1"/>
    <col min="8716" max="8716" width="10" style="962" customWidth="1"/>
    <col min="8717" max="8717" width="9.125" style="962" customWidth="1"/>
    <col min="8718" max="8718" width="10.25" style="962" customWidth="1"/>
    <col min="8719" max="8719" width="5.25" style="962" customWidth="1"/>
    <col min="8720" max="8960" width="14.625" style="962"/>
    <col min="8961" max="8961" width="6.25" style="962" customWidth="1"/>
    <col min="8962" max="8962" width="13.25" style="962" customWidth="1"/>
    <col min="8963" max="8965" width="10.5" style="962" customWidth="1"/>
    <col min="8966" max="8966" width="12.125" style="962" customWidth="1"/>
    <col min="8967" max="8967" width="7.625" style="962" customWidth="1"/>
    <col min="8968" max="8968" width="7.75" style="962" customWidth="1"/>
    <col min="8969" max="8969" width="8.125" style="962" customWidth="1"/>
    <col min="8970" max="8970" width="8.25" style="962" customWidth="1"/>
    <col min="8971" max="8971" width="10.625" style="962" customWidth="1"/>
    <col min="8972" max="8972" width="10" style="962" customWidth="1"/>
    <col min="8973" max="8973" width="9.125" style="962" customWidth="1"/>
    <col min="8974" max="8974" width="10.25" style="962" customWidth="1"/>
    <col min="8975" max="8975" width="5.25" style="962" customWidth="1"/>
    <col min="8976" max="9216" width="14.625" style="962"/>
    <col min="9217" max="9217" width="6.25" style="962" customWidth="1"/>
    <col min="9218" max="9218" width="13.25" style="962" customWidth="1"/>
    <col min="9219" max="9221" width="10.5" style="962" customWidth="1"/>
    <col min="9222" max="9222" width="12.125" style="962" customWidth="1"/>
    <col min="9223" max="9223" width="7.625" style="962" customWidth="1"/>
    <col min="9224" max="9224" width="7.75" style="962" customWidth="1"/>
    <col min="9225" max="9225" width="8.125" style="962" customWidth="1"/>
    <col min="9226" max="9226" width="8.25" style="962" customWidth="1"/>
    <col min="9227" max="9227" width="10.625" style="962" customWidth="1"/>
    <col min="9228" max="9228" width="10" style="962" customWidth="1"/>
    <col min="9229" max="9229" width="9.125" style="962" customWidth="1"/>
    <col min="9230" max="9230" width="10.25" style="962" customWidth="1"/>
    <col min="9231" max="9231" width="5.25" style="962" customWidth="1"/>
    <col min="9232" max="9472" width="14.625" style="962"/>
    <col min="9473" max="9473" width="6.25" style="962" customWidth="1"/>
    <col min="9474" max="9474" width="13.25" style="962" customWidth="1"/>
    <col min="9475" max="9477" width="10.5" style="962" customWidth="1"/>
    <col min="9478" max="9478" width="12.125" style="962" customWidth="1"/>
    <col min="9479" max="9479" width="7.625" style="962" customWidth="1"/>
    <col min="9480" max="9480" width="7.75" style="962" customWidth="1"/>
    <col min="9481" max="9481" width="8.125" style="962" customWidth="1"/>
    <col min="9482" max="9482" width="8.25" style="962" customWidth="1"/>
    <col min="9483" max="9483" width="10.625" style="962" customWidth="1"/>
    <col min="9484" max="9484" width="10" style="962" customWidth="1"/>
    <col min="9485" max="9485" width="9.125" style="962" customWidth="1"/>
    <col min="9486" max="9486" width="10.25" style="962" customWidth="1"/>
    <col min="9487" max="9487" width="5.25" style="962" customWidth="1"/>
    <col min="9488" max="9728" width="14.625" style="962"/>
    <col min="9729" max="9729" width="6.25" style="962" customWidth="1"/>
    <col min="9730" max="9730" width="13.25" style="962" customWidth="1"/>
    <col min="9731" max="9733" width="10.5" style="962" customWidth="1"/>
    <col min="9734" max="9734" width="12.125" style="962" customWidth="1"/>
    <col min="9735" max="9735" width="7.625" style="962" customWidth="1"/>
    <col min="9736" max="9736" width="7.75" style="962" customWidth="1"/>
    <col min="9737" max="9737" width="8.125" style="962" customWidth="1"/>
    <col min="9738" max="9738" width="8.25" style="962" customWidth="1"/>
    <col min="9739" max="9739" width="10.625" style="962" customWidth="1"/>
    <col min="9740" max="9740" width="10" style="962" customWidth="1"/>
    <col min="9741" max="9741" width="9.125" style="962" customWidth="1"/>
    <col min="9742" max="9742" width="10.25" style="962" customWidth="1"/>
    <col min="9743" max="9743" width="5.25" style="962" customWidth="1"/>
    <col min="9744" max="9984" width="14.625" style="962"/>
    <col min="9985" max="9985" width="6.25" style="962" customWidth="1"/>
    <col min="9986" max="9986" width="13.25" style="962" customWidth="1"/>
    <col min="9987" max="9989" width="10.5" style="962" customWidth="1"/>
    <col min="9990" max="9990" width="12.125" style="962" customWidth="1"/>
    <col min="9991" max="9991" width="7.625" style="962" customWidth="1"/>
    <col min="9992" max="9992" width="7.75" style="962" customWidth="1"/>
    <col min="9993" max="9993" width="8.125" style="962" customWidth="1"/>
    <col min="9994" max="9994" width="8.25" style="962" customWidth="1"/>
    <col min="9995" max="9995" width="10.625" style="962" customWidth="1"/>
    <col min="9996" max="9996" width="10" style="962" customWidth="1"/>
    <col min="9997" max="9997" width="9.125" style="962" customWidth="1"/>
    <col min="9998" max="9998" width="10.25" style="962" customWidth="1"/>
    <col min="9999" max="9999" width="5.25" style="962" customWidth="1"/>
    <col min="10000" max="10240" width="14.625" style="962"/>
    <col min="10241" max="10241" width="6.25" style="962" customWidth="1"/>
    <col min="10242" max="10242" width="13.25" style="962" customWidth="1"/>
    <col min="10243" max="10245" width="10.5" style="962" customWidth="1"/>
    <col min="10246" max="10246" width="12.125" style="962" customWidth="1"/>
    <col min="10247" max="10247" width="7.625" style="962" customWidth="1"/>
    <col min="10248" max="10248" width="7.75" style="962" customWidth="1"/>
    <col min="10249" max="10249" width="8.125" style="962" customWidth="1"/>
    <col min="10250" max="10250" width="8.25" style="962" customWidth="1"/>
    <col min="10251" max="10251" width="10.625" style="962" customWidth="1"/>
    <col min="10252" max="10252" width="10" style="962" customWidth="1"/>
    <col min="10253" max="10253" width="9.125" style="962" customWidth="1"/>
    <col min="10254" max="10254" width="10.25" style="962" customWidth="1"/>
    <col min="10255" max="10255" width="5.25" style="962" customWidth="1"/>
    <col min="10256" max="10496" width="14.625" style="962"/>
    <col min="10497" max="10497" width="6.25" style="962" customWidth="1"/>
    <col min="10498" max="10498" width="13.25" style="962" customWidth="1"/>
    <col min="10499" max="10501" width="10.5" style="962" customWidth="1"/>
    <col min="10502" max="10502" width="12.125" style="962" customWidth="1"/>
    <col min="10503" max="10503" width="7.625" style="962" customWidth="1"/>
    <col min="10504" max="10504" width="7.75" style="962" customWidth="1"/>
    <col min="10505" max="10505" width="8.125" style="962" customWidth="1"/>
    <col min="10506" max="10506" width="8.25" style="962" customWidth="1"/>
    <col min="10507" max="10507" width="10.625" style="962" customWidth="1"/>
    <col min="10508" max="10508" width="10" style="962" customWidth="1"/>
    <col min="10509" max="10509" width="9.125" style="962" customWidth="1"/>
    <col min="10510" max="10510" width="10.25" style="962" customWidth="1"/>
    <col min="10511" max="10511" width="5.25" style="962" customWidth="1"/>
    <col min="10512" max="10752" width="14.625" style="962"/>
    <col min="10753" max="10753" width="6.25" style="962" customWidth="1"/>
    <col min="10754" max="10754" width="13.25" style="962" customWidth="1"/>
    <col min="10755" max="10757" width="10.5" style="962" customWidth="1"/>
    <col min="10758" max="10758" width="12.125" style="962" customWidth="1"/>
    <col min="10759" max="10759" width="7.625" style="962" customWidth="1"/>
    <col min="10760" max="10760" width="7.75" style="962" customWidth="1"/>
    <col min="10761" max="10761" width="8.125" style="962" customWidth="1"/>
    <col min="10762" max="10762" width="8.25" style="962" customWidth="1"/>
    <col min="10763" max="10763" width="10.625" style="962" customWidth="1"/>
    <col min="10764" max="10764" width="10" style="962" customWidth="1"/>
    <col min="10765" max="10765" width="9.125" style="962" customWidth="1"/>
    <col min="10766" max="10766" width="10.25" style="962" customWidth="1"/>
    <col min="10767" max="10767" width="5.25" style="962" customWidth="1"/>
    <col min="10768" max="11008" width="14.625" style="962"/>
    <col min="11009" max="11009" width="6.25" style="962" customWidth="1"/>
    <col min="11010" max="11010" width="13.25" style="962" customWidth="1"/>
    <col min="11011" max="11013" width="10.5" style="962" customWidth="1"/>
    <col min="11014" max="11014" width="12.125" style="962" customWidth="1"/>
    <col min="11015" max="11015" width="7.625" style="962" customWidth="1"/>
    <col min="11016" max="11016" width="7.75" style="962" customWidth="1"/>
    <col min="11017" max="11017" width="8.125" style="962" customWidth="1"/>
    <col min="11018" max="11018" width="8.25" style="962" customWidth="1"/>
    <col min="11019" max="11019" width="10.625" style="962" customWidth="1"/>
    <col min="11020" max="11020" width="10" style="962" customWidth="1"/>
    <col min="11021" max="11021" width="9.125" style="962" customWidth="1"/>
    <col min="11022" max="11022" width="10.25" style="962" customWidth="1"/>
    <col min="11023" max="11023" width="5.25" style="962" customWidth="1"/>
    <col min="11024" max="11264" width="14.625" style="962"/>
    <col min="11265" max="11265" width="6.25" style="962" customWidth="1"/>
    <col min="11266" max="11266" width="13.25" style="962" customWidth="1"/>
    <col min="11267" max="11269" width="10.5" style="962" customWidth="1"/>
    <col min="11270" max="11270" width="12.125" style="962" customWidth="1"/>
    <col min="11271" max="11271" width="7.625" style="962" customWidth="1"/>
    <col min="11272" max="11272" width="7.75" style="962" customWidth="1"/>
    <col min="11273" max="11273" width="8.125" style="962" customWidth="1"/>
    <col min="11274" max="11274" width="8.25" style="962" customWidth="1"/>
    <col min="11275" max="11275" width="10.625" style="962" customWidth="1"/>
    <col min="11276" max="11276" width="10" style="962" customWidth="1"/>
    <col min="11277" max="11277" width="9.125" style="962" customWidth="1"/>
    <col min="11278" max="11278" width="10.25" style="962" customWidth="1"/>
    <col min="11279" max="11279" width="5.25" style="962" customWidth="1"/>
    <col min="11280" max="11520" width="14.625" style="962"/>
    <col min="11521" max="11521" width="6.25" style="962" customWidth="1"/>
    <col min="11522" max="11522" width="13.25" style="962" customWidth="1"/>
    <col min="11523" max="11525" width="10.5" style="962" customWidth="1"/>
    <col min="11526" max="11526" width="12.125" style="962" customWidth="1"/>
    <col min="11527" max="11527" width="7.625" style="962" customWidth="1"/>
    <col min="11528" max="11528" width="7.75" style="962" customWidth="1"/>
    <col min="11529" max="11529" width="8.125" style="962" customWidth="1"/>
    <col min="11530" max="11530" width="8.25" style="962" customWidth="1"/>
    <col min="11531" max="11531" width="10.625" style="962" customWidth="1"/>
    <col min="11532" max="11532" width="10" style="962" customWidth="1"/>
    <col min="11533" max="11533" width="9.125" style="962" customWidth="1"/>
    <col min="11534" max="11534" width="10.25" style="962" customWidth="1"/>
    <col min="11535" max="11535" width="5.25" style="962" customWidth="1"/>
    <col min="11536" max="11776" width="14.625" style="962"/>
    <col min="11777" max="11777" width="6.25" style="962" customWidth="1"/>
    <col min="11778" max="11778" width="13.25" style="962" customWidth="1"/>
    <col min="11779" max="11781" width="10.5" style="962" customWidth="1"/>
    <col min="11782" max="11782" width="12.125" style="962" customWidth="1"/>
    <col min="11783" max="11783" width="7.625" style="962" customWidth="1"/>
    <col min="11784" max="11784" width="7.75" style="962" customWidth="1"/>
    <col min="11785" max="11785" width="8.125" style="962" customWidth="1"/>
    <col min="11786" max="11786" width="8.25" style="962" customWidth="1"/>
    <col min="11787" max="11787" width="10.625" style="962" customWidth="1"/>
    <col min="11788" max="11788" width="10" style="962" customWidth="1"/>
    <col min="11789" max="11789" width="9.125" style="962" customWidth="1"/>
    <col min="11790" max="11790" width="10.25" style="962" customWidth="1"/>
    <col min="11791" max="11791" width="5.25" style="962" customWidth="1"/>
    <col min="11792" max="12032" width="14.625" style="962"/>
    <col min="12033" max="12033" width="6.25" style="962" customWidth="1"/>
    <col min="12034" max="12034" width="13.25" style="962" customWidth="1"/>
    <col min="12035" max="12037" width="10.5" style="962" customWidth="1"/>
    <col min="12038" max="12038" width="12.125" style="962" customWidth="1"/>
    <col min="12039" max="12039" width="7.625" style="962" customWidth="1"/>
    <col min="12040" max="12040" width="7.75" style="962" customWidth="1"/>
    <col min="12041" max="12041" width="8.125" style="962" customWidth="1"/>
    <col min="12042" max="12042" width="8.25" style="962" customWidth="1"/>
    <col min="12043" max="12043" width="10.625" style="962" customWidth="1"/>
    <col min="12044" max="12044" width="10" style="962" customWidth="1"/>
    <col min="12045" max="12045" width="9.125" style="962" customWidth="1"/>
    <col min="12046" max="12046" width="10.25" style="962" customWidth="1"/>
    <col min="12047" max="12047" width="5.25" style="962" customWidth="1"/>
    <col min="12048" max="12288" width="14.625" style="962"/>
    <col min="12289" max="12289" width="6.25" style="962" customWidth="1"/>
    <col min="12290" max="12290" width="13.25" style="962" customWidth="1"/>
    <col min="12291" max="12293" width="10.5" style="962" customWidth="1"/>
    <col min="12294" max="12294" width="12.125" style="962" customWidth="1"/>
    <col min="12295" max="12295" width="7.625" style="962" customWidth="1"/>
    <col min="12296" max="12296" width="7.75" style="962" customWidth="1"/>
    <col min="12297" max="12297" width="8.125" style="962" customWidth="1"/>
    <col min="12298" max="12298" width="8.25" style="962" customWidth="1"/>
    <col min="12299" max="12299" width="10.625" style="962" customWidth="1"/>
    <col min="12300" max="12300" width="10" style="962" customWidth="1"/>
    <col min="12301" max="12301" width="9.125" style="962" customWidth="1"/>
    <col min="12302" max="12302" width="10.25" style="962" customWidth="1"/>
    <col min="12303" max="12303" width="5.25" style="962" customWidth="1"/>
    <col min="12304" max="12544" width="14.625" style="962"/>
    <col min="12545" max="12545" width="6.25" style="962" customWidth="1"/>
    <col min="12546" max="12546" width="13.25" style="962" customWidth="1"/>
    <col min="12547" max="12549" width="10.5" style="962" customWidth="1"/>
    <col min="12550" max="12550" width="12.125" style="962" customWidth="1"/>
    <col min="12551" max="12551" width="7.625" style="962" customWidth="1"/>
    <col min="12552" max="12552" width="7.75" style="962" customWidth="1"/>
    <col min="12553" max="12553" width="8.125" style="962" customWidth="1"/>
    <col min="12554" max="12554" width="8.25" style="962" customWidth="1"/>
    <col min="12555" max="12555" width="10.625" style="962" customWidth="1"/>
    <col min="12556" max="12556" width="10" style="962" customWidth="1"/>
    <col min="12557" max="12557" width="9.125" style="962" customWidth="1"/>
    <col min="12558" max="12558" width="10.25" style="962" customWidth="1"/>
    <col min="12559" max="12559" width="5.25" style="962" customWidth="1"/>
    <col min="12560" max="12800" width="14.625" style="962"/>
    <col min="12801" max="12801" width="6.25" style="962" customWidth="1"/>
    <col min="12802" max="12802" width="13.25" style="962" customWidth="1"/>
    <col min="12803" max="12805" width="10.5" style="962" customWidth="1"/>
    <col min="12806" max="12806" width="12.125" style="962" customWidth="1"/>
    <col min="12807" max="12807" width="7.625" style="962" customWidth="1"/>
    <col min="12808" max="12808" width="7.75" style="962" customWidth="1"/>
    <col min="12809" max="12809" width="8.125" style="962" customWidth="1"/>
    <col min="12810" max="12810" width="8.25" style="962" customWidth="1"/>
    <col min="12811" max="12811" width="10.625" style="962" customWidth="1"/>
    <col min="12812" max="12812" width="10" style="962" customWidth="1"/>
    <col min="12813" max="12813" width="9.125" style="962" customWidth="1"/>
    <col min="12814" max="12814" width="10.25" style="962" customWidth="1"/>
    <col min="12815" max="12815" width="5.25" style="962" customWidth="1"/>
    <col min="12816" max="13056" width="14.625" style="962"/>
    <col min="13057" max="13057" width="6.25" style="962" customWidth="1"/>
    <col min="13058" max="13058" width="13.25" style="962" customWidth="1"/>
    <col min="13059" max="13061" width="10.5" style="962" customWidth="1"/>
    <col min="13062" max="13062" width="12.125" style="962" customWidth="1"/>
    <col min="13063" max="13063" width="7.625" style="962" customWidth="1"/>
    <col min="13064" max="13064" width="7.75" style="962" customWidth="1"/>
    <col min="13065" max="13065" width="8.125" style="962" customWidth="1"/>
    <col min="13066" max="13066" width="8.25" style="962" customWidth="1"/>
    <col min="13067" max="13067" width="10.625" style="962" customWidth="1"/>
    <col min="13068" max="13068" width="10" style="962" customWidth="1"/>
    <col min="13069" max="13069" width="9.125" style="962" customWidth="1"/>
    <col min="13070" max="13070" width="10.25" style="962" customWidth="1"/>
    <col min="13071" max="13071" width="5.25" style="962" customWidth="1"/>
    <col min="13072" max="13312" width="14.625" style="962"/>
    <col min="13313" max="13313" width="6.25" style="962" customWidth="1"/>
    <col min="13314" max="13314" width="13.25" style="962" customWidth="1"/>
    <col min="13315" max="13317" width="10.5" style="962" customWidth="1"/>
    <col min="13318" max="13318" width="12.125" style="962" customWidth="1"/>
    <col min="13319" max="13319" width="7.625" style="962" customWidth="1"/>
    <col min="13320" max="13320" width="7.75" style="962" customWidth="1"/>
    <col min="13321" max="13321" width="8.125" style="962" customWidth="1"/>
    <col min="13322" max="13322" width="8.25" style="962" customWidth="1"/>
    <col min="13323" max="13323" width="10.625" style="962" customWidth="1"/>
    <col min="13324" max="13324" width="10" style="962" customWidth="1"/>
    <col min="13325" max="13325" width="9.125" style="962" customWidth="1"/>
    <col min="13326" max="13326" width="10.25" style="962" customWidth="1"/>
    <col min="13327" max="13327" width="5.25" style="962" customWidth="1"/>
    <col min="13328" max="13568" width="14.625" style="962"/>
    <col min="13569" max="13569" width="6.25" style="962" customWidth="1"/>
    <col min="13570" max="13570" width="13.25" style="962" customWidth="1"/>
    <col min="13571" max="13573" width="10.5" style="962" customWidth="1"/>
    <col min="13574" max="13574" width="12.125" style="962" customWidth="1"/>
    <col min="13575" max="13575" width="7.625" style="962" customWidth="1"/>
    <col min="13576" max="13576" width="7.75" style="962" customWidth="1"/>
    <col min="13577" max="13577" width="8.125" style="962" customWidth="1"/>
    <col min="13578" max="13578" width="8.25" style="962" customWidth="1"/>
    <col min="13579" max="13579" width="10.625" style="962" customWidth="1"/>
    <col min="13580" max="13580" width="10" style="962" customWidth="1"/>
    <col min="13581" max="13581" width="9.125" style="962" customWidth="1"/>
    <col min="13582" max="13582" width="10.25" style="962" customWidth="1"/>
    <col min="13583" max="13583" width="5.25" style="962" customWidth="1"/>
    <col min="13584" max="13824" width="14.625" style="962"/>
    <col min="13825" max="13825" width="6.25" style="962" customWidth="1"/>
    <col min="13826" max="13826" width="13.25" style="962" customWidth="1"/>
    <col min="13827" max="13829" width="10.5" style="962" customWidth="1"/>
    <col min="13830" max="13830" width="12.125" style="962" customWidth="1"/>
    <col min="13831" max="13831" width="7.625" style="962" customWidth="1"/>
    <col min="13832" max="13832" width="7.75" style="962" customWidth="1"/>
    <col min="13833" max="13833" width="8.125" style="962" customWidth="1"/>
    <col min="13834" max="13834" width="8.25" style="962" customWidth="1"/>
    <col min="13835" max="13835" width="10.625" style="962" customWidth="1"/>
    <col min="13836" max="13836" width="10" style="962" customWidth="1"/>
    <col min="13837" max="13837" width="9.125" style="962" customWidth="1"/>
    <col min="13838" max="13838" width="10.25" style="962" customWidth="1"/>
    <col min="13839" max="13839" width="5.25" style="962" customWidth="1"/>
    <col min="13840" max="14080" width="14.625" style="962"/>
    <col min="14081" max="14081" width="6.25" style="962" customWidth="1"/>
    <col min="14082" max="14082" width="13.25" style="962" customWidth="1"/>
    <col min="14083" max="14085" width="10.5" style="962" customWidth="1"/>
    <col min="14086" max="14086" width="12.125" style="962" customWidth="1"/>
    <col min="14087" max="14087" width="7.625" style="962" customWidth="1"/>
    <col min="14088" max="14088" width="7.75" style="962" customWidth="1"/>
    <col min="14089" max="14089" width="8.125" style="962" customWidth="1"/>
    <col min="14090" max="14090" width="8.25" style="962" customWidth="1"/>
    <col min="14091" max="14091" width="10.625" style="962" customWidth="1"/>
    <col min="14092" max="14092" width="10" style="962" customWidth="1"/>
    <col min="14093" max="14093" width="9.125" style="962" customWidth="1"/>
    <col min="14094" max="14094" width="10.25" style="962" customWidth="1"/>
    <col min="14095" max="14095" width="5.25" style="962" customWidth="1"/>
    <col min="14096" max="14336" width="14.625" style="962"/>
    <col min="14337" max="14337" width="6.25" style="962" customWidth="1"/>
    <col min="14338" max="14338" width="13.25" style="962" customWidth="1"/>
    <col min="14339" max="14341" width="10.5" style="962" customWidth="1"/>
    <col min="14342" max="14342" width="12.125" style="962" customWidth="1"/>
    <col min="14343" max="14343" width="7.625" style="962" customWidth="1"/>
    <col min="14344" max="14344" width="7.75" style="962" customWidth="1"/>
    <col min="14345" max="14345" width="8.125" style="962" customWidth="1"/>
    <col min="14346" max="14346" width="8.25" style="962" customWidth="1"/>
    <col min="14347" max="14347" width="10.625" style="962" customWidth="1"/>
    <col min="14348" max="14348" width="10" style="962" customWidth="1"/>
    <col min="14349" max="14349" width="9.125" style="962" customWidth="1"/>
    <col min="14350" max="14350" width="10.25" style="962" customWidth="1"/>
    <col min="14351" max="14351" width="5.25" style="962" customWidth="1"/>
    <col min="14352" max="14592" width="14.625" style="962"/>
    <col min="14593" max="14593" width="6.25" style="962" customWidth="1"/>
    <col min="14594" max="14594" width="13.25" style="962" customWidth="1"/>
    <col min="14595" max="14597" width="10.5" style="962" customWidth="1"/>
    <col min="14598" max="14598" width="12.125" style="962" customWidth="1"/>
    <col min="14599" max="14599" width="7.625" style="962" customWidth="1"/>
    <col min="14600" max="14600" width="7.75" style="962" customWidth="1"/>
    <col min="14601" max="14601" width="8.125" style="962" customWidth="1"/>
    <col min="14602" max="14602" width="8.25" style="962" customWidth="1"/>
    <col min="14603" max="14603" width="10.625" style="962" customWidth="1"/>
    <col min="14604" max="14604" width="10" style="962" customWidth="1"/>
    <col min="14605" max="14605" width="9.125" style="962" customWidth="1"/>
    <col min="14606" max="14606" width="10.25" style="962" customWidth="1"/>
    <col min="14607" max="14607" width="5.25" style="962" customWidth="1"/>
    <col min="14608" max="14848" width="14.625" style="962"/>
    <col min="14849" max="14849" width="6.25" style="962" customWidth="1"/>
    <col min="14850" max="14850" width="13.25" style="962" customWidth="1"/>
    <col min="14851" max="14853" width="10.5" style="962" customWidth="1"/>
    <col min="14854" max="14854" width="12.125" style="962" customWidth="1"/>
    <col min="14855" max="14855" width="7.625" style="962" customWidth="1"/>
    <col min="14856" max="14856" width="7.75" style="962" customWidth="1"/>
    <col min="14857" max="14857" width="8.125" style="962" customWidth="1"/>
    <col min="14858" max="14858" width="8.25" style="962" customWidth="1"/>
    <col min="14859" max="14859" width="10.625" style="962" customWidth="1"/>
    <col min="14860" max="14860" width="10" style="962" customWidth="1"/>
    <col min="14861" max="14861" width="9.125" style="962" customWidth="1"/>
    <col min="14862" max="14862" width="10.25" style="962" customWidth="1"/>
    <col min="14863" max="14863" width="5.25" style="962" customWidth="1"/>
    <col min="14864" max="15104" width="14.625" style="962"/>
    <col min="15105" max="15105" width="6.25" style="962" customWidth="1"/>
    <col min="15106" max="15106" width="13.25" style="962" customWidth="1"/>
    <col min="15107" max="15109" width="10.5" style="962" customWidth="1"/>
    <col min="15110" max="15110" width="12.125" style="962" customWidth="1"/>
    <col min="15111" max="15111" width="7.625" style="962" customWidth="1"/>
    <col min="15112" max="15112" width="7.75" style="962" customWidth="1"/>
    <col min="15113" max="15113" width="8.125" style="962" customWidth="1"/>
    <col min="15114" max="15114" width="8.25" style="962" customWidth="1"/>
    <col min="15115" max="15115" width="10.625" style="962" customWidth="1"/>
    <col min="15116" max="15116" width="10" style="962" customWidth="1"/>
    <col min="15117" max="15117" width="9.125" style="962" customWidth="1"/>
    <col min="15118" max="15118" width="10.25" style="962" customWidth="1"/>
    <col min="15119" max="15119" width="5.25" style="962" customWidth="1"/>
    <col min="15120" max="15360" width="14.625" style="962"/>
    <col min="15361" max="15361" width="6.25" style="962" customWidth="1"/>
    <col min="15362" max="15362" width="13.25" style="962" customWidth="1"/>
    <col min="15363" max="15365" width="10.5" style="962" customWidth="1"/>
    <col min="15366" max="15366" width="12.125" style="962" customWidth="1"/>
    <col min="15367" max="15367" width="7.625" style="962" customWidth="1"/>
    <col min="15368" max="15368" width="7.75" style="962" customWidth="1"/>
    <col min="15369" max="15369" width="8.125" style="962" customWidth="1"/>
    <col min="15370" max="15370" width="8.25" style="962" customWidth="1"/>
    <col min="15371" max="15371" width="10.625" style="962" customWidth="1"/>
    <col min="15372" max="15372" width="10" style="962" customWidth="1"/>
    <col min="15373" max="15373" width="9.125" style="962" customWidth="1"/>
    <col min="15374" max="15374" width="10.25" style="962" customWidth="1"/>
    <col min="15375" max="15375" width="5.25" style="962" customWidth="1"/>
    <col min="15376" max="15616" width="14.625" style="962"/>
    <col min="15617" max="15617" width="6.25" style="962" customWidth="1"/>
    <col min="15618" max="15618" width="13.25" style="962" customWidth="1"/>
    <col min="15619" max="15621" width="10.5" style="962" customWidth="1"/>
    <col min="15622" max="15622" width="12.125" style="962" customWidth="1"/>
    <col min="15623" max="15623" width="7.625" style="962" customWidth="1"/>
    <col min="15624" max="15624" width="7.75" style="962" customWidth="1"/>
    <col min="15625" max="15625" width="8.125" style="962" customWidth="1"/>
    <col min="15626" max="15626" width="8.25" style="962" customWidth="1"/>
    <col min="15627" max="15627" width="10.625" style="962" customWidth="1"/>
    <col min="15628" max="15628" width="10" style="962" customWidth="1"/>
    <col min="15629" max="15629" width="9.125" style="962" customWidth="1"/>
    <col min="15630" max="15630" width="10.25" style="962" customWidth="1"/>
    <col min="15631" max="15631" width="5.25" style="962" customWidth="1"/>
    <col min="15632" max="15872" width="14.625" style="962"/>
    <col min="15873" max="15873" width="6.25" style="962" customWidth="1"/>
    <col min="15874" max="15874" width="13.25" style="962" customWidth="1"/>
    <col min="15875" max="15877" width="10.5" style="962" customWidth="1"/>
    <col min="15878" max="15878" width="12.125" style="962" customWidth="1"/>
    <col min="15879" max="15879" width="7.625" style="962" customWidth="1"/>
    <col min="15880" max="15880" width="7.75" style="962" customWidth="1"/>
    <col min="15881" max="15881" width="8.125" style="962" customWidth="1"/>
    <col min="15882" max="15882" width="8.25" style="962" customWidth="1"/>
    <col min="15883" max="15883" width="10.625" style="962" customWidth="1"/>
    <col min="15884" max="15884" width="10" style="962" customWidth="1"/>
    <col min="15885" max="15885" width="9.125" style="962" customWidth="1"/>
    <col min="15886" max="15886" width="10.25" style="962" customWidth="1"/>
    <col min="15887" max="15887" width="5.25" style="962" customWidth="1"/>
    <col min="15888" max="16128" width="14.625" style="962"/>
    <col min="16129" max="16129" width="6.25" style="962" customWidth="1"/>
    <col min="16130" max="16130" width="13.25" style="962" customWidth="1"/>
    <col min="16131" max="16133" width="10.5" style="962" customWidth="1"/>
    <col min="16134" max="16134" width="12.125" style="962" customWidth="1"/>
    <col min="16135" max="16135" width="7.625" style="962" customWidth="1"/>
    <col min="16136" max="16136" width="7.75" style="962" customWidth="1"/>
    <col min="16137" max="16137" width="8.125" style="962" customWidth="1"/>
    <col min="16138" max="16138" width="8.25" style="962" customWidth="1"/>
    <col min="16139" max="16139" width="10.625" style="962" customWidth="1"/>
    <col min="16140" max="16140" width="10" style="962" customWidth="1"/>
    <col min="16141" max="16141" width="9.125" style="962" customWidth="1"/>
    <col min="16142" max="16142" width="10.25" style="962" customWidth="1"/>
    <col min="16143" max="16143" width="5.25" style="962" customWidth="1"/>
    <col min="16144" max="16384" width="14.625" style="962"/>
  </cols>
  <sheetData>
    <row r="1" spans="1:15" ht="22.5" customHeight="1">
      <c r="A1" s="960"/>
      <c r="B1" s="961" t="s">
        <v>701</v>
      </c>
      <c r="L1" s="963" t="s">
        <v>660</v>
      </c>
    </row>
    <row r="2" spans="1:15" ht="9" customHeight="1"/>
    <row r="3" spans="1:15" ht="20.25" customHeight="1">
      <c r="A3" s="964"/>
      <c r="B3" s="965" t="s">
        <v>15</v>
      </c>
      <c r="C3" s="966" t="s">
        <v>685</v>
      </c>
      <c r="D3" s="967"/>
      <c r="E3" s="967"/>
      <c r="F3" s="967"/>
      <c r="G3" s="968" t="s">
        <v>686</v>
      </c>
      <c r="H3" s="969"/>
      <c r="I3" s="969"/>
      <c r="J3" s="969"/>
      <c r="K3" s="970" t="s">
        <v>702</v>
      </c>
      <c r="L3" s="971"/>
      <c r="M3" s="971"/>
      <c r="N3" s="971"/>
      <c r="O3" s="973"/>
    </row>
    <row r="4" spans="1:15" ht="20.25" customHeight="1">
      <c r="A4" s="974"/>
      <c r="B4" s="974"/>
      <c r="C4" s="975" t="s">
        <v>664</v>
      </c>
      <c r="D4" s="975" t="s">
        <v>665</v>
      </c>
      <c r="E4" s="975" t="s">
        <v>666</v>
      </c>
      <c r="F4" s="975" t="s">
        <v>328</v>
      </c>
      <c r="G4" s="976" t="s">
        <v>664</v>
      </c>
      <c r="H4" s="976" t="s">
        <v>665</v>
      </c>
      <c r="I4" s="976" t="s">
        <v>666</v>
      </c>
      <c r="J4" s="976" t="s">
        <v>328</v>
      </c>
      <c r="K4" s="977" t="s">
        <v>664</v>
      </c>
      <c r="L4" s="977" t="s">
        <v>665</v>
      </c>
      <c r="M4" s="977" t="s">
        <v>666</v>
      </c>
      <c r="N4" s="978" t="s">
        <v>328</v>
      </c>
      <c r="O4" s="973"/>
    </row>
    <row r="5" spans="1:15" ht="19.5" customHeight="1">
      <c r="A5" s="979"/>
      <c r="B5" s="945">
        <v>27</v>
      </c>
      <c r="C5" s="980">
        <v>22.339598272545036</v>
      </c>
      <c r="D5" s="980">
        <v>876.41337835837965</v>
      </c>
      <c r="E5" s="980">
        <v>196.06109324758842</v>
      </c>
      <c r="F5" s="980">
        <v>1094.8140698785132</v>
      </c>
      <c r="G5" s="981">
        <v>15.324616978223164</v>
      </c>
      <c r="H5" s="981">
        <v>1.641747231817789</v>
      </c>
      <c r="I5" s="981">
        <v>1.9164957172584278</v>
      </c>
      <c r="J5" s="981">
        <v>1.9701475617603548</v>
      </c>
      <c r="K5" s="982">
        <v>549380.0016109799</v>
      </c>
      <c r="L5" s="982">
        <v>14136.814934329788</v>
      </c>
      <c r="M5" s="982">
        <v>13592.877150763139</v>
      </c>
      <c r="N5" s="983">
        <v>24960.987794193737</v>
      </c>
      <c r="O5" s="973"/>
    </row>
    <row r="6" spans="1:15" ht="19.5" customHeight="1">
      <c r="A6" s="979"/>
      <c r="B6" s="945">
        <v>28</v>
      </c>
      <c r="C6" s="980">
        <v>22.720096296503652</v>
      </c>
      <c r="D6" s="980">
        <v>878.6338633373457</v>
      </c>
      <c r="E6" s="980">
        <v>198.2964056770148</v>
      </c>
      <c r="F6" s="980">
        <v>1099.6503653108641</v>
      </c>
      <c r="G6" s="981">
        <v>15.182900459569016</v>
      </c>
      <c r="H6" s="981">
        <v>1.612995406203517</v>
      </c>
      <c r="I6" s="981">
        <v>1.8776278923182201</v>
      </c>
      <c r="J6" s="981">
        <v>1.9410862537583233</v>
      </c>
      <c r="K6" s="982">
        <v>555706.04157682683</v>
      </c>
      <c r="L6" s="982">
        <v>14332.902848233469</v>
      </c>
      <c r="M6" s="982">
        <v>13631.544211975521</v>
      </c>
      <c r="N6" s="982">
        <v>25391.847883145325</v>
      </c>
      <c r="O6" s="973"/>
    </row>
    <row r="7" spans="1:15" ht="19.5" customHeight="1">
      <c r="A7" s="979"/>
      <c r="B7" s="945">
        <v>29</v>
      </c>
      <c r="C7" s="980">
        <v>23.094532455148904</v>
      </c>
      <c r="D7" s="980">
        <v>884.06647497800247</v>
      </c>
      <c r="E7" s="980">
        <v>202.34517949643069</v>
      </c>
      <c r="F7" s="980">
        <v>1109.5061869295821</v>
      </c>
      <c r="G7" s="981">
        <v>15.202899428658879</v>
      </c>
      <c r="H7" s="981">
        <v>1.5896021263725111</v>
      </c>
      <c r="I7" s="981">
        <v>1.8363409095871268</v>
      </c>
      <c r="J7" s="981">
        <v>1.9179636479569404</v>
      </c>
      <c r="K7" s="982">
        <v>564642.20747143298</v>
      </c>
      <c r="L7" s="982">
        <v>14508.27964691942</v>
      </c>
      <c r="M7" s="982">
        <v>13482.032300604791</v>
      </c>
      <c r="N7" s="982">
        <v>25772.236346348971</v>
      </c>
      <c r="O7" s="973"/>
    </row>
    <row r="8" spans="1:15" ht="19.5" customHeight="1">
      <c r="A8" s="979"/>
      <c r="B8" s="945">
        <v>30</v>
      </c>
      <c r="C8" s="980">
        <v>23.164623552086596</v>
      </c>
      <c r="D8" s="980">
        <v>891.28231124002718</v>
      </c>
      <c r="E8" s="980">
        <v>205.43803615964396</v>
      </c>
      <c r="F8" s="980">
        <v>1119.8849709517579</v>
      </c>
      <c r="G8" s="981">
        <v>15.201527863173274</v>
      </c>
      <c r="H8" s="981">
        <v>1.5677022924976709</v>
      </c>
      <c r="I8" s="981">
        <v>1.7931311848204858</v>
      </c>
      <c r="J8" s="981">
        <v>1.8910695268522744</v>
      </c>
      <c r="K8" s="982">
        <v>576422.67558856786</v>
      </c>
      <c r="L8" s="982">
        <v>14718.539507945852</v>
      </c>
      <c r="M8" s="982">
        <v>13497.03418640945</v>
      </c>
      <c r="N8" s="982">
        <v>26113.210868431805</v>
      </c>
      <c r="O8" s="973"/>
    </row>
    <row r="9" spans="1:15" ht="19.5" customHeight="1">
      <c r="A9" s="979"/>
      <c r="B9" s="984" t="s">
        <v>1247</v>
      </c>
      <c r="C9" s="980">
        <v>23.414631821961311</v>
      </c>
      <c r="D9" s="980">
        <v>899.50904829862441</v>
      </c>
      <c r="E9" s="980">
        <v>212.81112336769675</v>
      </c>
      <c r="F9" s="980">
        <v>1135.7348034882825</v>
      </c>
      <c r="G9" s="981">
        <v>15.280629099764614</v>
      </c>
      <c r="H9" s="981">
        <v>1.5505001059020787</v>
      </c>
      <c r="I9" s="981">
        <v>1.7453854736928525</v>
      </c>
      <c r="J9" s="981">
        <v>1.8700814801736239</v>
      </c>
      <c r="K9" s="982">
        <v>585615.72496726969</v>
      </c>
      <c r="L9" s="982">
        <v>15005.314479114071</v>
      </c>
      <c r="M9" s="982">
        <v>13326.685669611037</v>
      </c>
      <c r="N9" s="982">
        <v>26454.643805601347</v>
      </c>
      <c r="O9" s="973"/>
    </row>
    <row r="10" spans="1:15" ht="19.5" customHeight="1">
      <c r="A10" s="979"/>
      <c r="B10" s="985" t="s">
        <v>46</v>
      </c>
      <c r="C10" s="980">
        <v>24.439985674799587</v>
      </c>
      <c r="D10" s="980">
        <v>925.64734295080768</v>
      </c>
      <c r="E10" s="980">
        <v>216.94230433704624</v>
      </c>
      <c r="F10" s="980">
        <v>1167.0296329626535</v>
      </c>
      <c r="G10" s="981">
        <v>15.479885327391798</v>
      </c>
      <c r="H10" s="981">
        <v>1.5591947665360444</v>
      </c>
      <c r="I10" s="981">
        <v>1.7541227862246453</v>
      </c>
      <c r="J10" s="981">
        <v>1.8869581761854508</v>
      </c>
      <c r="K10" s="982">
        <v>588903.0011309454</v>
      </c>
      <c r="L10" s="982">
        <v>15136.892147849741</v>
      </c>
      <c r="M10" s="982">
        <v>13378.602262453016</v>
      </c>
      <c r="N10" s="982">
        <v>26825.873849343872</v>
      </c>
      <c r="O10" s="973"/>
    </row>
    <row r="11" spans="1:15" ht="19.5" customHeight="1">
      <c r="A11" s="979"/>
      <c r="B11" s="985" t="s">
        <v>47</v>
      </c>
      <c r="C11" s="980">
        <v>28.758899160556794</v>
      </c>
      <c r="D11" s="980">
        <v>932.68161371444762</v>
      </c>
      <c r="E11" s="980">
        <v>211.52729075904082</v>
      </c>
      <c r="F11" s="980">
        <v>1172.9678036340451</v>
      </c>
      <c r="G11" s="981">
        <v>16.368741917605764</v>
      </c>
      <c r="H11" s="981">
        <v>1.5377652625662681</v>
      </c>
      <c r="I11" s="981">
        <v>1.7289289272527859</v>
      </c>
      <c r="J11" s="981">
        <v>1.935865613412086</v>
      </c>
      <c r="K11" s="982">
        <v>566228.72621466836</v>
      </c>
      <c r="L11" s="982">
        <v>15323.769635506069</v>
      </c>
      <c r="M11" s="982">
        <v>13294.491422543348</v>
      </c>
      <c r="N11" s="982">
        <v>28464.942243118214</v>
      </c>
      <c r="O11" s="973"/>
    </row>
    <row r="12" spans="1:15" ht="19.5" customHeight="1">
      <c r="A12" s="979"/>
      <c r="B12" s="985" t="s">
        <v>48</v>
      </c>
      <c r="C12" s="980">
        <v>24.652889329664344</v>
      </c>
      <c r="D12" s="980">
        <v>925.99410191225149</v>
      </c>
      <c r="E12" s="980">
        <v>216.67536771381876</v>
      </c>
      <c r="F12" s="980">
        <v>1167.3223589557347</v>
      </c>
      <c r="G12" s="981">
        <v>15.530999900845645</v>
      </c>
      <c r="H12" s="981">
        <v>1.5581307560063751</v>
      </c>
      <c r="I12" s="981">
        <v>1.7529103464614708</v>
      </c>
      <c r="J12" s="981">
        <v>1.8893807599697379</v>
      </c>
      <c r="K12" s="982">
        <v>587599.09462512576</v>
      </c>
      <c r="L12" s="982">
        <v>15146.170926066208</v>
      </c>
      <c r="M12" s="982">
        <v>13374.554477358466</v>
      </c>
      <c r="N12" s="982">
        <v>26907.0635566208</v>
      </c>
      <c r="O12" s="973"/>
    </row>
    <row r="13" spans="1:15" ht="19.5" customHeight="1">
      <c r="A13" s="979"/>
      <c r="B13" s="985" t="s">
        <v>50</v>
      </c>
      <c r="C13" s="980">
        <v>10.94336636449165</v>
      </c>
      <c r="D13" s="980">
        <v>632.76151620930091</v>
      </c>
      <c r="E13" s="980">
        <v>173.89190282332873</v>
      </c>
      <c r="F13" s="980">
        <v>817.59678539712115</v>
      </c>
      <c r="G13" s="981">
        <v>9.5999517917403185</v>
      </c>
      <c r="H13" s="981">
        <v>1.4380320324159379</v>
      </c>
      <c r="I13" s="981">
        <v>1.6509513624481087</v>
      </c>
      <c r="J13" s="981">
        <v>1.5925627593801654</v>
      </c>
      <c r="K13" s="982">
        <v>540614.93829342758</v>
      </c>
      <c r="L13" s="982">
        <v>12929.232754715513</v>
      </c>
      <c r="M13" s="982">
        <v>12725.951483801809</v>
      </c>
      <c r="N13" s="982">
        <v>19948.963184820095</v>
      </c>
      <c r="O13" s="973"/>
    </row>
    <row r="14" spans="1:15" ht="19.5" customHeight="1">
      <c r="A14" s="979"/>
      <c r="B14" s="985"/>
      <c r="C14" s="980"/>
      <c r="D14" s="980"/>
      <c r="E14" s="980"/>
      <c r="F14" s="980"/>
      <c r="G14" s="981"/>
      <c r="H14" s="981"/>
      <c r="I14" s="981"/>
      <c r="J14" s="981"/>
      <c r="K14" s="982"/>
      <c r="L14" s="982"/>
      <c r="M14" s="982"/>
      <c r="N14" s="982"/>
      <c r="O14" s="973"/>
    </row>
    <row r="15" spans="1:15" ht="19.5" customHeight="1">
      <c r="A15" s="985" t="s">
        <v>482</v>
      </c>
      <c r="B15" s="985" t="s">
        <v>483</v>
      </c>
      <c r="C15" s="980">
        <v>23.702587039263445</v>
      </c>
      <c r="D15" s="980">
        <v>902.16780559518099</v>
      </c>
      <c r="E15" s="980">
        <v>209.90338314718028</v>
      </c>
      <c r="F15" s="980">
        <v>1135.7737757816246</v>
      </c>
      <c r="G15" s="981">
        <v>15.28868593955322</v>
      </c>
      <c r="H15" s="981">
        <v>1.5636988963990557</v>
      </c>
      <c r="I15" s="981">
        <v>1.7519527540360873</v>
      </c>
      <c r="J15" s="981">
        <v>1.8849185172347032</v>
      </c>
      <c r="K15" s="982">
        <v>595917.73</v>
      </c>
      <c r="L15" s="982">
        <v>15192.245887303307</v>
      </c>
      <c r="M15" s="982">
        <v>13418.026506113485</v>
      </c>
      <c r="N15" s="982">
        <v>26983.574379041162</v>
      </c>
      <c r="O15" s="973"/>
    </row>
    <row r="16" spans="1:15" ht="19.5" customHeight="1">
      <c r="A16" s="985" t="s">
        <v>485</v>
      </c>
      <c r="B16" s="985" t="s">
        <v>638</v>
      </c>
      <c r="C16" s="980">
        <v>23.949803638333407</v>
      </c>
      <c r="D16" s="980">
        <v>902.26696158533832</v>
      </c>
      <c r="E16" s="980">
        <v>211.0549361260326</v>
      </c>
      <c r="F16" s="980">
        <v>1137.2717013497042</v>
      </c>
      <c r="G16" s="981">
        <v>15.870514173703256</v>
      </c>
      <c r="H16" s="981">
        <v>1.5331760383271495</v>
      </c>
      <c r="I16" s="981">
        <v>1.8073874451930274</v>
      </c>
      <c r="J16" s="981">
        <v>1.8859941938510707</v>
      </c>
      <c r="K16" s="982">
        <v>590023.8363238842</v>
      </c>
      <c r="L16" s="982">
        <v>15507.7504582768</v>
      </c>
      <c r="M16" s="982">
        <v>13383.499783980324</v>
      </c>
      <c r="N16" s="982">
        <v>27212.265603926018</v>
      </c>
      <c r="O16" s="973"/>
    </row>
    <row r="17" spans="1:15" ht="19.5" customHeight="1">
      <c r="A17" s="985" t="s">
        <v>488</v>
      </c>
      <c r="B17" s="985" t="s">
        <v>489</v>
      </c>
      <c r="C17" s="980">
        <v>23.315352610341005</v>
      </c>
      <c r="D17" s="980">
        <v>906.4082460431955</v>
      </c>
      <c r="E17" s="980">
        <v>204.76071002948001</v>
      </c>
      <c r="F17" s="980">
        <v>1134.4843086830165</v>
      </c>
      <c r="G17" s="981">
        <v>15.252073712056674</v>
      </c>
      <c r="H17" s="981">
        <v>1.6271526967240719</v>
      </c>
      <c r="I17" s="981">
        <v>1.8014703629958646</v>
      </c>
      <c r="J17" s="981">
        <v>1.9386274735653897</v>
      </c>
      <c r="K17" s="982">
        <v>617707.13392817113</v>
      </c>
      <c r="L17" s="982">
        <v>15594.943096838482</v>
      </c>
      <c r="M17" s="982">
        <v>14059.970592740083</v>
      </c>
      <c r="N17" s="982">
        <v>27692.206915616578</v>
      </c>
      <c r="O17" s="973"/>
    </row>
    <row r="18" spans="1:15" ht="19.5" customHeight="1">
      <c r="A18" s="985" t="s">
        <v>490</v>
      </c>
      <c r="B18" s="985" t="s">
        <v>491</v>
      </c>
      <c r="C18" s="980">
        <v>24.37274144102485</v>
      </c>
      <c r="D18" s="980">
        <v>955.37515627943628</v>
      </c>
      <c r="E18" s="980">
        <v>222.61384849886107</v>
      </c>
      <c r="F18" s="980">
        <v>1202.3617462193222</v>
      </c>
      <c r="G18" s="981">
        <v>15.187548310027404</v>
      </c>
      <c r="H18" s="981">
        <v>1.5965340943721609</v>
      </c>
      <c r="I18" s="981">
        <v>1.8236217322398487</v>
      </c>
      <c r="J18" s="981">
        <v>1.91407840215826</v>
      </c>
      <c r="K18" s="982">
        <v>588078.59918487805</v>
      </c>
      <c r="L18" s="982">
        <v>15559.827430741045</v>
      </c>
      <c r="M18" s="982">
        <v>13841.357911095383</v>
      </c>
      <c r="N18" s="982">
        <v>26847.02691415247</v>
      </c>
      <c r="O18" s="973"/>
    </row>
    <row r="19" spans="1:15" ht="19.5" customHeight="1">
      <c r="A19" s="985" t="s">
        <v>492</v>
      </c>
      <c r="B19" s="985" t="s">
        <v>493</v>
      </c>
      <c r="C19" s="980">
        <v>22.152675081106487</v>
      </c>
      <c r="D19" s="980">
        <v>970.92891288647377</v>
      </c>
      <c r="E19" s="980">
        <v>236.50766355997294</v>
      </c>
      <c r="F19" s="980">
        <v>1229.5892515275532</v>
      </c>
      <c r="G19" s="981">
        <v>14.260815566135376</v>
      </c>
      <c r="H19" s="981">
        <v>1.5947038258411643</v>
      </c>
      <c r="I19" s="981">
        <v>1.7219206235337456</v>
      </c>
      <c r="J19" s="981">
        <v>1.8473703200591469</v>
      </c>
      <c r="K19" s="982">
        <v>599054.17480852827</v>
      </c>
      <c r="L19" s="982">
        <v>15015.512550312827</v>
      </c>
      <c r="M19" s="982">
        <v>13286.366980437017</v>
      </c>
      <c r="N19" s="982">
        <v>25205.145003230518</v>
      </c>
      <c r="O19" s="973"/>
    </row>
    <row r="20" spans="1:15" ht="19.5" customHeight="1">
      <c r="A20" s="985" t="s">
        <v>494</v>
      </c>
      <c r="B20" s="985" t="s">
        <v>576</v>
      </c>
      <c r="C20" s="980">
        <v>23.511904761904763</v>
      </c>
      <c r="D20" s="980">
        <v>1004.6781994047618</v>
      </c>
      <c r="E20" s="980">
        <v>202.71577380952382</v>
      </c>
      <c r="F20" s="980">
        <v>1230.9058779761906</v>
      </c>
      <c r="G20" s="981">
        <v>16.343354430379748</v>
      </c>
      <c r="H20" s="981">
        <v>1.4810457032298676</v>
      </c>
      <c r="I20" s="981">
        <v>1.8454762341714075</v>
      </c>
      <c r="J20" s="981">
        <v>1.8249525867605612</v>
      </c>
      <c r="K20" s="982">
        <v>580465.83860759495</v>
      </c>
      <c r="L20" s="982">
        <v>14886.316756616647</v>
      </c>
      <c r="M20" s="982">
        <v>13732.543127179299</v>
      </c>
      <c r="N20" s="982">
        <v>25499.608944668184</v>
      </c>
      <c r="O20" s="973"/>
    </row>
    <row r="21" spans="1:15" ht="19.5" customHeight="1">
      <c r="A21" s="985" t="s">
        <v>497</v>
      </c>
      <c r="B21" s="985" t="s">
        <v>498</v>
      </c>
      <c r="C21" s="980">
        <v>21.1864406779661</v>
      </c>
      <c r="D21" s="980">
        <v>949.72444629302277</v>
      </c>
      <c r="E21" s="980">
        <v>257.28917541852968</v>
      </c>
      <c r="F21" s="980">
        <v>1228.2000623895187</v>
      </c>
      <c r="G21" s="981">
        <v>14.485889570552148</v>
      </c>
      <c r="H21" s="981">
        <v>1.5569004215251547</v>
      </c>
      <c r="I21" s="981">
        <v>1.684725281387031</v>
      </c>
      <c r="J21" s="981">
        <v>1.8067027329066341</v>
      </c>
      <c r="K21" s="982">
        <v>611639.6</v>
      </c>
      <c r="L21" s="982">
        <v>14849.514468714075</v>
      </c>
      <c r="M21" s="982">
        <v>12553.973366742781</v>
      </c>
      <c r="N21" s="982">
        <v>24663.257551898136</v>
      </c>
      <c r="O21" s="973"/>
    </row>
    <row r="22" spans="1:15" ht="19.5" customHeight="1">
      <c r="A22" s="985" t="s">
        <v>499</v>
      </c>
      <c r="B22" s="985" t="s">
        <v>500</v>
      </c>
      <c r="C22" s="980">
        <v>23.480655938384636</v>
      </c>
      <c r="D22" s="980">
        <v>936.25513248833238</v>
      </c>
      <c r="E22" s="980">
        <v>225.19956134758107</v>
      </c>
      <c r="F22" s="980">
        <v>1184.9353497742979</v>
      </c>
      <c r="G22" s="981">
        <v>15.305419789290758</v>
      </c>
      <c r="H22" s="981">
        <v>1.5912016670525584</v>
      </c>
      <c r="I22" s="981">
        <v>1.7725671834479009</v>
      </c>
      <c r="J22" s="981">
        <v>1.8974312617702449</v>
      </c>
      <c r="K22" s="982">
        <v>589004.1038340393</v>
      </c>
      <c r="L22" s="982">
        <v>14849.565779115535</v>
      </c>
      <c r="M22" s="982">
        <v>13516.976093677451</v>
      </c>
      <c r="N22" s="982">
        <v>25973.739391982781</v>
      </c>
      <c r="O22" s="973"/>
    </row>
    <row r="23" spans="1:15" ht="19.5" customHeight="1">
      <c r="A23" s="985" t="s">
        <v>501</v>
      </c>
      <c r="B23" s="985" t="s">
        <v>502</v>
      </c>
      <c r="C23" s="980">
        <v>38.016776512881968</v>
      </c>
      <c r="D23" s="980">
        <v>897.57339724385861</v>
      </c>
      <c r="E23" s="980">
        <v>216.91132414619534</v>
      </c>
      <c r="F23" s="980">
        <v>1152.5014979029359</v>
      </c>
      <c r="G23" s="981">
        <v>15.85973207249803</v>
      </c>
      <c r="H23" s="981">
        <v>1.7276125629985648</v>
      </c>
      <c r="I23" s="981">
        <v>1.7372419031834818</v>
      </c>
      <c r="J23" s="981">
        <v>2.195591427197463</v>
      </c>
      <c r="K23" s="982">
        <v>510656.01733648544</v>
      </c>
      <c r="L23" s="982">
        <v>19235.380311071058</v>
      </c>
      <c r="M23" s="982">
        <v>12860.558663075755</v>
      </c>
      <c r="N23" s="982">
        <v>34245.73609648952</v>
      </c>
      <c r="O23" s="973"/>
    </row>
    <row r="24" spans="1:15" ht="19.5" customHeight="1">
      <c r="A24" s="985" t="s">
        <v>503</v>
      </c>
      <c r="B24" s="985" t="s">
        <v>64</v>
      </c>
      <c r="C24" s="980">
        <v>25.091713422529132</v>
      </c>
      <c r="D24" s="980">
        <v>986.31671701913388</v>
      </c>
      <c r="E24" s="980">
        <v>231.16997554308733</v>
      </c>
      <c r="F24" s="980">
        <v>1242.5784059847504</v>
      </c>
      <c r="G24" s="981">
        <v>15.281588188919946</v>
      </c>
      <c r="H24" s="981">
        <v>1.5413376459284083</v>
      </c>
      <c r="I24" s="981">
        <v>1.730522991232915</v>
      </c>
      <c r="J24" s="981">
        <v>1.8539942950013966</v>
      </c>
      <c r="K24" s="982">
        <v>566272.91206192214</v>
      </c>
      <c r="L24" s="982">
        <v>14584.001651864912</v>
      </c>
      <c r="M24" s="982">
        <v>13235.151187484928</v>
      </c>
      <c r="N24" s="982">
        <v>25473.460413069686</v>
      </c>
      <c r="O24" s="973"/>
    </row>
    <row r="25" spans="1:15" ht="19.5" customHeight="1">
      <c r="A25" s="985" t="s">
        <v>504</v>
      </c>
      <c r="B25" s="985" t="s">
        <v>505</v>
      </c>
      <c r="C25" s="980">
        <v>33.951367781155014</v>
      </c>
      <c r="D25" s="980">
        <v>933.35359675785196</v>
      </c>
      <c r="E25" s="980">
        <v>203.02938196555215</v>
      </c>
      <c r="F25" s="980">
        <v>1170.3343465045593</v>
      </c>
      <c r="G25" s="981">
        <v>17.600417785735601</v>
      </c>
      <c r="H25" s="981">
        <v>1.6070428345020733</v>
      </c>
      <c r="I25" s="981">
        <v>1.8499925145965368</v>
      </c>
      <c r="J25" s="981">
        <v>2.1131570745896529</v>
      </c>
      <c r="K25" s="982">
        <v>543191.57505222317</v>
      </c>
      <c r="L25" s="982">
        <v>17020.098912311933</v>
      </c>
      <c r="M25" s="982">
        <v>12628.598233444784</v>
      </c>
      <c r="N25" s="982">
        <v>31522.482512639381</v>
      </c>
      <c r="O25" s="973"/>
    </row>
    <row r="26" spans="1:15" ht="19.5" customHeight="1">
      <c r="A26" s="985" t="s">
        <v>506</v>
      </c>
      <c r="B26" s="985" t="s">
        <v>508</v>
      </c>
      <c r="C26" s="980">
        <v>31.595538312318141</v>
      </c>
      <c r="D26" s="980">
        <v>931.64403491755581</v>
      </c>
      <c r="E26" s="980">
        <v>232.44422890397672</v>
      </c>
      <c r="F26" s="980">
        <v>1195.6838021338506</v>
      </c>
      <c r="G26" s="981">
        <v>16.990406753645434</v>
      </c>
      <c r="H26" s="981">
        <v>1.5542541839098409</v>
      </c>
      <c r="I26" s="981">
        <v>1.7545378677237637</v>
      </c>
      <c r="J26" s="981">
        <v>2.001084972622186</v>
      </c>
      <c r="K26" s="982">
        <v>567636.60782808904</v>
      </c>
      <c r="L26" s="982">
        <v>14503.829676479008</v>
      </c>
      <c r="M26" s="982">
        <v>12908.420613394534</v>
      </c>
      <c r="N26" s="982">
        <v>28810.023524640033</v>
      </c>
      <c r="O26" s="973"/>
    </row>
    <row r="27" spans="1:15" ht="19.5" customHeight="1">
      <c r="A27" s="985" t="s">
        <v>509</v>
      </c>
      <c r="B27" s="985" t="s">
        <v>510</v>
      </c>
      <c r="C27" s="980">
        <v>21.644627180797865</v>
      </c>
      <c r="D27" s="980">
        <v>943.3625958439826</v>
      </c>
      <c r="E27" s="980">
        <v>251.79019891099011</v>
      </c>
      <c r="F27" s="980">
        <v>1216.7974219357707</v>
      </c>
      <c r="G27" s="981">
        <v>14.161823595851731</v>
      </c>
      <c r="H27" s="981">
        <v>1.5038660340286383</v>
      </c>
      <c r="I27" s="981">
        <v>1.6821515892420538</v>
      </c>
      <c r="J27" s="981">
        <v>1.7659206061026707</v>
      </c>
      <c r="K27" s="982">
        <v>590734.27056165936</v>
      </c>
      <c r="L27" s="982">
        <v>14502.752489009721</v>
      </c>
      <c r="M27" s="982">
        <v>13067.181997122505</v>
      </c>
      <c r="N27" s="982">
        <v>24455.809243138789</v>
      </c>
      <c r="O27" s="973"/>
    </row>
    <row r="28" spans="1:15" ht="19.5" customHeight="1">
      <c r="A28" s="985" t="s">
        <v>511</v>
      </c>
      <c r="B28" s="985" t="s">
        <v>513</v>
      </c>
      <c r="C28" s="980">
        <v>30.421104917489927</v>
      </c>
      <c r="D28" s="980">
        <v>912.11435509685975</v>
      </c>
      <c r="E28" s="980">
        <v>224.58744963850103</v>
      </c>
      <c r="F28" s="980">
        <v>1167.1229096528507</v>
      </c>
      <c r="G28" s="981">
        <v>17.17198838896952</v>
      </c>
      <c r="H28" s="981">
        <v>1.4985962024856898</v>
      </c>
      <c r="I28" s="981">
        <v>1.8137026024131915</v>
      </c>
      <c r="J28" s="981">
        <v>1.967759172652515</v>
      </c>
      <c r="K28" s="982">
        <v>559225.78338171262</v>
      </c>
      <c r="L28" s="982">
        <v>15045.799178294386</v>
      </c>
      <c r="M28" s="982">
        <v>13271.820460521465</v>
      </c>
      <c r="N28" s="982">
        <v>28888.508377035148</v>
      </c>
      <c r="O28" s="973"/>
    </row>
    <row r="29" spans="1:15" ht="19.5" customHeight="1">
      <c r="A29" s="985" t="s">
        <v>514</v>
      </c>
      <c r="B29" s="985" t="s">
        <v>515</v>
      </c>
      <c r="C29" s="980">
        <v>24.120193531958236</v>
      </c>
      <c r="D29" s="980">
        <v>1002.4293353705118</v>
      </c>
      <c r="E29" s="980">
        <v>226.7736185383244</v>
      </c>
      <c r="F29" s="980">
        <v>1253.3231474407944</v>
      </c>
      <c r="G29" s="981">
        <v>14.817778716216216</v>
      </c>
      <c r="H29" s="981">
        <v>1.629146407759098</v>
      </c>
      <c r="I29" s="981">
        <v>1.7684550946616659</v>
      </c>
      <c r="J29" s="981">
        <v>1.9081677435084725</v>
      </c>
      <c r="K29" s="982">
        <v>568465.12858952698</v>
      </c>
      <c r="L29" s="982">
        <v>15176.29267326129</v>
      </c>
      <c r="M29" s="982">
        <v>13853.522132638624</v>
      </c>
      <c r="N29" s="982">
        <v>25584.992429598926</v>
      </c>
      <c r="O29" s="973"/>
    </row>
    <row r="30" spans="1:15" ht="19.5" customHeight="1">
      <c r="A30" s="985" t="s">
        <v>516</v>
      </c>
      <c r="B30" s="985" t="s">
        <v>517</v>
      </c>
      <c r="C30" s="980">
        <v>24.840078535689404</v>
      </c>
      <c r="D30" s="980">
        <v>920.58078409018935</v>
      </c>
      <c r="E30" s="980">
        <v>244.06232186965607</v>
      </c>
      <c r="F30" s="980">
        <v>1189.4831844955347</v>
      </c>
      <c r="G30" s="981">
        <v>14.640617032126466</v>
      </c>
      <c r="H30" s="981">
        <v>1.5639781080904434</v>
      </c>
      <c r="I30" s="981">
        <v>1.6182950564421954</v>
      </c>
      <c r="J30" s="981">
        <v>1.8482036127417703</v>
      </c>
      <c r="K30" s="982">
        <v>597873.15158082615</v>
      </c>
      <c r="L30" s="982">
        <v>14426.839491436218</v>
      </c>
      <c r="M30" s="982">
        <v>12774.331906059426</v>
      </c>
      <c r="N30" s="982">
        <v>26271.931174207632</v>
      </c>
      <c r="O30" s="973"/>
    </row>
    <row r="31" spans="1:15" ht="19.5" customHeight="1">
      <c r="A31" s="985" t="s">
        <v>518</v>
      </c>
      <c r="B31" s="985" t="s">
        <v>519</v>
      </c>
      <c r="C31" s="980">
        <v>29.661272489697453</v>
      </c>
      <c r="D31" s="980">
        <v>939.97386672027335</v>
      </c>
      <c r="E31" s="980">
        <v>247.19067242938988</v>
      </c>
      <c r="F31" s="980">
        <v>1216.8258116393608</v>
      </c>
      <c r="G31" s="981">
        <v>17.421213148085396</v>
      </c>
      <c r="H31" s="981">
        <v>1.5319831476293333</v>
      </c>
      <c r="I31" s="981">
        <v>1.6873500589598667</v>
      </c>
      <c r="J31" s="981">
        <v>1.9508598899737324</v>
      </c>
      <c r="K31" s="982">
        <v>574616.94442561839</v>
      </c>
      <c r="L31" s="982">
        <v>14876.605744348681</v>
      </c>
      <c r="M31" s="982">
        <v>12791.462204692392</v>
      </c>
      <c r="N31" s="982">
        <v>28097.218359187853</v>
      </c>
      <c r="O31" s="973"/>
    </row>
    <row r="32" spans="1:15" ht="19.5" customHeight="1">
      <c r="A32" s="985" t="s">
        <v>520</v>
      </c>
      <c r="B32" s="985" t="s">
        <v>521</v>
      </c>
      <c r="C32" s="980">
        <v>26.591518522196843</v>
      </c>
      <c r="D32" s="980">
        <v>915.25970801469862</v>
      </c>
      <c r="E32" s="980">
        <v>219.68914490018872</v>
      </c>
      <c r="F32" s="980">
        <v>1161.5403714370841</v>
      </c>
      <c r="G32" s="981">
        <v>15.710364145658263</v>
      </c>
      <c r="H32" s="981">
        <v>1.4455741529446871</v>
      </c>
      <c r="I32" s="981">
        <v>1.7136592753328361</v>
      </c>
      <c r="J32" s="981">
        <v>1.8228471512669349</v>
      </c>
      <c r="K32" s="982">
        <v>578810.5882352941</v>
      </c>
      <c r="L32" s="982">
        <v>14057.654396006836</v>
      </c>
      <c r="M32" s="982">
        <v>12736.160801066884</v>
      </c>
      <c r="N32" s="982">
        <v>26736.783477476478</v>
      </c>
      <c r="O32" s="973"/>
    </row>
    <row r="33" spans="1:15" ht="19.5" customHeight="1">
      <c r="A33" s="985" t="s">
        <v>522</v>
      </c>
      <c r="B33" s="985" t="s">
        <v>523</v>
      </c>
      <c r="C33" s="980">
        <v>30.134538574731973</v>
      </c>
      <c r="D33" s="980">
        <v>959.80660079882284</v>
      </c>
      <c r="E33" s="980">
        <v>240.43514820264872</v>
      </c>
      <c r="F33" s="980">
        <v>1230.3762875762034</v>
      </c>
      <c r="G33" s="981">
        <v>17.180676665504013</v>
      </c>
      <c r="H33" s="981">
        <v>1.4861360550177405</v>
      </c>
      <c r="I33" s="981">
        <v>1.6039344262295081</v>
      </c>
      <c r="J33" s="981">
        <v>1.8935484973261119</v>
      </c>
      <c r="K33" s="982">
        <v>555231.7896756191</v>
      </c>
      <c r="L33" s="982">
        <v>13978.613616452758</v>
      </c>
      <c r="M33" s="982">
        <v>12824.247344262296</v>
      </c>
      <c r="N33" s="982">
        <v>27009.476327974167</v>
      </c>
      <c r="O33" s="973"/>
    </row>
    <row r="34" spans="1:15" ht="19.5" customHeight="1">
      <c r="A34" s="985" t="s">
        <v>524</v>
      </c>
      <c r="B34" s="985" t="s">
        <v>241</v>
      </c>
      <c r="C34" s="980">
        <v>22.544846457889935</v>
      </c>
      <c r="D34" s="980">
        <v>903.07084220127706</v>
      </c>
      <c r="E34" s="980">
        <v>251.83946488294313</v>
      </c>
      <c r="F34" s="980">
        <v>1177.4551535421101</v>
      </c>
      <c r="G34" s="981">
        <v>13.478084962913014</v>
      </c>
      <c r="H34" s="981">
        <v>1.5594741094875766</v>
      </c>
      <c r="I34" s="981">
        <v>1.5737051792828685</v>
      </c>
      <c r="J34" s="981">
        <v>1.7907246975585194</v>
      </c>
      <c r="K34" s="982">
        <v>579802.01618341205</v>
      </c>
      <c r="L34" s="982">
        <v>15031.839286916706</v>
      </c>
      <c r="M34" s="982">
        <v>12573.727514185681</v>
      </c>
      <c r="N34" s="982">
        <v>25319.795760009296</v>
      </c>
      <c r="O34" s="973"/>
    </row>
    <row r="35" spans="1:15" ht="19.5" customHeight="1">
      <c r="A35" s="985" t="s">
        <v>525</v>
      </c>
      <c r="B35" s="985" t="s">
        <v>688</v>
      </c>
      <c r="C35" s="980">
        <v>28.513531180546476</v>
      </c>
      <c r="D35" s="980">
        <v>952.59511047195713</v>
      </c>
      <c r="E35" s="980">
        <v>219.87187867695121</v>
      </c>
      <c r="F35" s="980">
        <v>1200.9805203294547</v>
      </c>
      <c r="G35" s="981">
        <v>16.383768913342504</v>
      </c>
      <c r="H35" s="981">
        <v>1.4964317083882301</v>
      </c>
      <c r="I35" s="981">
        <v>1.6961588773932692</v>
      </c>
      <c r="J35" s="981">
        <v>1.8864504751641031</v>
      </c>
      <c r="K35" s="982">
        <v>544313.06235671707</v>
      </c>
      <c r="L35" s="982">
        <v>15386.549146354853</v>
      </c>
      <c r="M35" s="982">
        <v>12983.981448448092</v>
      </c>
      <c r="N35" s="982">
        <v>27504.402272949937</v>
      </c>
      <c r="O35" s="973"/>
    </row>
    <row r="36" spans="1:15" ht="19.5" customHeight="1">
      <c r="A36" s="985" t="s">
        <v>528</v>
      </c>
      <c r="B36" s="985" t="s">
        <v>689</v>
      </c>
      <c r="C36" s="980">
        <v>32.019476002782291</v>
      </c>
      <c r="D36" s="980">
        <v>933.22513331787627</v>
      </c>
      <c r="E36" s="980">
        <v>166.17203802457686</v>
      </c>
      <c r="F36" s="980">
        <v>1131.4166473452353</v>
      </c>
      <c r="G36" s="981">
        <v>17.485879797248369</v>
      </c>
      <c r="H36" s="981">
        <v>1.5105838509316769</v>
      </c>
      <c r="I36" s="981">
        <v>2.0216269010743688</v>
      </c>
      <c r="J36" s="981">
        <v>2.0377474486659288</v>
      </c>
      <c r="K36" s="982">
        <v>544679.57277335261</v>
      </c>
      <c r="L36" s="982">
        <v>14539.300372670807</v>
      </c>
      <c r="M36" s="982">
        <v>15587.902888237757</v>
      </c>
      <c r="N36" s="982">
        <v>29696.45948604451</v>
      </c>
      <c r="O36" s="973"/>
    </row>
    <row r="37" spans="1:15" ht="19.5" customHeight="1">
      <c r="A37" s="985" t="s">
        <v>531</v>
      </c>
      <c r="B37" s="985" t="s">
        <v>532</v>
      </c>
      <c r="C37" s="980">
        <v>28.990774391948559</v>
      </c>
      <c r="D37" s="980">
        <v>1021.5683533687449</v>
      </c>
      <c r="E37" s="980">
        <v>229.54990215264189</v>
      </c>
      <c r="F37" s="980">
        <v>1280.1090299133352</v>
      </c>
      <c r="G37" s="981">
        <v>15.888621022179363</v>
      </c>
      <c r="H37" s="981">
        <v>1.6377680171859392</v>
      </c>
      <c r="I37" s="981">
        <v>1.6756180733162831</v>
      </c>
      <c r="J37" s="981">
        <v>1.967295995806899</v>
      </c>
      <c r="K37" s="982">
        <v>610773.2704918033</v>
      </c>
      <c r="L37" s="982">
        <v>15306.224867616273</v>
      </c>
      <c r="M37" s="982">
        <v>13761.089392278651</v>
      </c>
      <c r="N37" s="982">
        <v>28514.759988643684</v>
      </c>
      <c r="O37" s="973"/>
    </row>
    <row r="38" spans="1:15" ht="19.5" customHeight="1">
      <c r="A38" s="985" t="s">
        <v>533</v>
      </c>
      <c r="B38" s="985" t="s">
        <v>534</v>
      </c>
      <c r="C38" s="980">
        <v>23.74429223744292</v>
      </c>
      <c r="D38" s="980">
        <v>980.37913380379132</v>
      </c>
      <c r="E38" s="980">
        <v>213.47723813477239</v>
      </c>
      <c r="F38" s="980">
        <v>1217.6006641760066</v>
      </c>
      <c r="G38" s="981">
        <v>16.0506993006993</v>
      </c>
      <c r="H38" s="981">
        <v>1.6120928131880539</v>
      </c>
      <c r="I38" s="981">
        <v>1.761602281565984</v>
      </c>
      <c r="J38" s="981">
        <v>1.9198713577889903</v>
      </c>
      <c r="K38" s="982">
        <v>588205.8111888112</v>
      </c>
      <c r="L38" s="982">
        <v>16369.931970868853</v>
      </c>
      <c r="M38" s="982">
        <v>13544.910552242676</v>
      </c>
      <c r="N38" s="982">
        <v>27025.938360834585</v>
      </c>
      <c r="O38" s="973"/>
    </row>
    <row r="39" spans="1:15" ht="19.5" customHeight="1">
      <c r="A39" s="985" t="s">
        <v>535</v>
      </c>
      <c r="B39" s="985" t="s">
        <v>536</v>
      </c>
      <c r="C39" s="980">
        <v>29.037742264535872</v>
      </c>
      <c r="D39" s="980">
        <v>949.54097245834748</v>
      </c>
      <c r="E39" s="980">
        <v>201.25807548452906</v>
      </c>
      <c r="F39" s="980">
        <v>1179.8367902074124</v>
      </c>
      <c r="G39" s="981">
        <v>16.35831381733021</v>
      </c>
      <c r="H39" s="981">
        <v>1.4565637756929026</v>
      </c>
      <c r="I39" s="981">
        <v>1.6877850988342626</v>
      </c>
      <c r="J39" s="981">
        <v>1.8627626156373382</v>
      </c>
      <c r="K39" s="982">
        <v>528951.37236533954</v>
      </c>
      <c r="L39" s="982">
        <v>13592.279739311036</v>
      </c>
      <c r="M39" s="982">
        <v>13315.271160669032</v>
      </c>
      <c r="N39" s="982">
        <v>26228.870169169139</v>
      </c>
      <c r="O39" s="973"/>
    </row>
    <row r="40" spans="1:15" ht="19.5" customHeight="1">
      <c r="A40" s="985" t="s">
        <v>537</v>
      </c>
      <c r="B40" s="985" t="s">
        <v>538</v>
      </c>
      <c r="C40" s="980">
        <v>30.381719034017141</v>
      </c>
      <c r="D40" s="980">
        <v>948.97429239158657</v>
      </c>
      <c r="E40" s="980">
        <v>213.03557517527912</v>
      </c>
      <c r="F40" s="980">
        <v>1192.3915866008829</v>
      </c>
      <c r="G40" s="981">
        <v>16.148717948717948</v>
      </c>
      <c r="H40" s="981">
        <v>1.5252702148036668</v>
      </c>
      <c r="I40" s="981">
        <v>1.5986104339346661</v>
      </c>
      <c r="J40" s="981">
        <v>1.9109736710294214</v>
      </c>
      <c r="K40" s="982">
        <v>566075.57948717952</v>
      </c>
      <c r="L40" s="982">
        <v>14446.295088247367</v>
      </c>
      <c r="M40" s="982">
        <v>12621.067771818625</v>
      </c>
      <c r="N40" s="982">
        <v>28175.51606088983</v>
      </c>
      <c r="O40" s="973"/>
    </row>
    <row r="41" spans="1:15" ht="19.5" customHeight="1">
      <c r="A41" s="985" t="s">
        <v>539</v>
      </c>
      <c r="B41" s="985" t="s">
        <v>690</v>
      </c>
      <c r="C41" s="980">
        <v>35.056542810985455</v>
      </c>
      <c r="D41" s="980">
        <v>944.10339256865916</v>
      </c>
      <c r="E41" s="980">
        <v>162.03554119547658</v>
      </c>
      <c r="F41" s="980">
        <v>1141.1954765751211</v>
      </c>
      <c r="G41" s="981">
        <v>17.275345622119815</v>
      </c>
      <c r="H41" s="981">
        <v>1.5100958247775496</v>
      </c>
      <c r="I41" s="981">
        <v>1.7936191425722832</v>
      </c>
      <c r="J41" s="981">
        <v>2.0346475084937712</v>
      </c>
      <c r="K41" s="982">
        <v>570244.30875576031</v>
      </c>
      <c r="L41" s="982">
        <v>15217.089750171115</v>
      </c>
      <c r="M41" s="982">
        <v>14641.009471585245</v>
      </c>
      <c r="N41" s="982">
        <v>32185.251981879956</v>
      </c>
      <c r="O41" s="973"/>
    </row>
    <row r="42" spans="1:15" ht="19.5" customHeight="1">
      <c r="A42" s="985" t="s">
        <v>541</v>
      </c>
      <c r="B42" s="985" t="s">
        <v>542</v>
      </c>
      <c r="C42" s="980">
        <v>27.035352794484378</v>
      </c>
      <c r="D42" s="980">
        <v>922.06249083174419</v>
      </c>
      <c r="E42" s="980">
        <v>199.86797711603344</v>
      </c>
      <c r="F42" s="980">
        <v>1148.9658207422619</v>
      </c>
      <c r="G42" s="981">
        <v>16.827997829625609</v>
      </c>
      <c r="H42" s="981">
        <v>1.5139602590005887</v>
      </c>
      <c r="I42" s="981">
        <v>1.8947522935779817</v>
      </c>
      <c r="J42" s="981">
        <v>1.9405426109160548</v>
      </c>
      <c r="K42" s="982">
        <v>564980.07053716772</v>
      </c>
      <c r="L42" s="982">
        <v>14386.719458453315</v>
      </c>
      <c r="M42" s="982">
        <v>13335.065688073395</v>
      </c>
      <c r="N42" s="982">
        <v>27159.330545802746</v>
      </c>
      <c r="O42" s="973"/>
    </row>
    <row r="43" spans="1:15" ht="19.5" customHeight="1">
      <c r="A43" s="985" t="s">
        <v>543</v>
      </c>
      <c r="B43" s="985" t="s">
        <v>691</v>
      </c>
      <c r="C43" s="980">
        <v>26.632142441522173</v>
      </c>
      <c r="D43" s="980">
        <v>931.19981380193178</v>
      </c>
      <c r="E43" s="980">
        <v>207.64575817525892</v>
      </c>
      <c r="F43" s="980">
        <v>1165.4777144187128</v>
      </c>
      <c r="G43" s="981">
        <v>15.951278129779331</v>
      </c>
      <c r="H43" s="981">
        <v>1.5762328476092879</v>
      </c>
      <c r="I43" s="981">
        <v>1.842179005772572</v>
      </c>
      <c r="J43" s="981">
        <v>1.9520966155597381</v>
      </c>
      <c r="K43" s="982">
        <v>573747.6895346297</v>
      </c>
      <c r="L43" s="982">
        <v>14338.535798195406</v>
      </c>
      <c r="M43" s="982">
        <v>12607.341870761644</v>
      </c>
      <c r="N43" s="982">
        <v>26813.067923454437</v>
      </c>
      <c r="O43" s="973"/>
    </row>
    <row r="44" spans="1:15" ht="19.5" customHeight="1">
      <c r="A44" s="985" t="s">
        <v>546</v>
      </c>
      <c r="B44" s="985" t="s">
        <v>547</v>
      </c>
      <c r="C44" s="980">
        <v>37.318435754189942</v>
      </c>
      <c r="D44" s="980">
        <v>1004.3854748603351</v>
      </c>
      <c r="E44" s="980">
        <v>188.93854748603351</v>
      </c>
      <c r="F44" s="980">
        <v>1230.6424581005585</v>
      </c>
      <c r="G44" s="981">
        <v>16.735778443113773</v>
      </c>
      <c r="H44" s="981">
        <v>1.5647022832828099</v>
      </c>
      <c r="I44" s="981">
        <v>1.8395919574216439</v>
      </c>
      <c r="J44" s="981">
        <v>2.0669587125768891</v>
      </c>
      <c r="K44" s="982">
        <v>566552.37874251499</v>
      </c>
      <c r="L44" s="982">
        <v>18299.127541229802</v>
      </c>
      <c r="M44" s="982">
        <v>13256.743051448846</v>
      </c>
      <c r="N44" s="982">
        <v>34150.403273032665</v>
      </c>
      <c r="O44" s="973"/>
    </row>
    <row r="45" spans="1:15" ht="19.5" customHeight="1">
      <c r="A45" s="985" t="s">
        <v>548</v>
      </c>
      <c r="B45" s="985" t="s">
        <v>550</v>
      </c>
      <c r="C45" s="980">
        <v>36.335721596724667</v>
      </c>
      <c r="D45" s="980">
        <v>836.54042988741037</v>
      </c>
      <c r="E45" s="980">
        <v>212.66632548618222</v>
      </c>
      <c r="F45" s="980">
        <v>1085.5424769703172</v>
      </c>
      <c r="G45" s="981">
        <v>16.917605633802818</v>
      </c>
      <c r="H45" s="981">
        <v>1.5473510338920837</v>
      </c>
      <c r="I45" s="981">
        <v>1.6794609553603659</v>
      </c>
      <c r="J45" s="981">
        <v>2.0877118544185937</v>
      </c>
      <c r="K45" s="982">
        <v>512656.70704225352</v>
      </c>
      <c r="L45" s="982">
        <v>15822.289336840817</v>
      </c>
      <c r="M45" s="982">
        <v>12064.096979906148</v>
      </c>
      <c r="N45" s="982">
        <v>31716.274591613041</v>
      </c>
      <c r="O45" s="973"/>
    </row>
    <row r="46" spans="1:15" ht="19.5" customHeight="1">
      <c r="A46" s="985" t="s">
        <v>551</v>
      </c>
      <c r="B46" s="985" t="s">
        <v>692</v>
      </c>
      <c r="C46" s="980">
        <v>29.011509817197023</v>
      </c>
      <c r="D46" s="980">
        <v>907.0751523358158</v>
      </c>
      <c r="E46" s="980">
        <v>150.54163845633039</v>
      </c>
      <c r="F46" s="980">
        <v>1086.6283006093433</v>
      </c>
      <c r="G46" s="981">
        <v>16.25126409957215</v>
      </c>
      <c r="H46" s="981">
        <v>1.5482117310443491</v>
      </c>
      <c r="I46" s="981">
        <v>1.8881643055243236</v>
      </c>
      <c r="J46" s="981">
        <v>1.9878604733273102</v>
      </c>
      <c r="K46" s="982">
        <v>550085.3426682225</v>
      </c>
      <c r="L46" s="982">
        <v>14450.885986191453</v>
      </c>
      <c r="M46" s="982">
        <v>14619.038302975789</v>
      </c>
      <c r="N46" s="982">
        <v>28774.899280351412</v>
      </c>
      <c r="O46" s="973"/>
    </row>
    <row r="47" spans="1:15" ht="19.5" customHeight="1">
      <c r="A47" s="985" t="s">
        <v>554</v>
      </c>
      <c r="B47" s="985" t="s">
        <v>693</v>
      </c>
      <c r="C47" s="980">
        <v>26.293608054319833</v>
      </c>
      <c r="D47" s="980">
        <v>782.6972605947085</v>
      </c>
      <c r="E47" s="980">
        <v>215.78084757667995</v>
      </c>
      <c r="F47" s="980">
        <v>1024.7717162257081</v>
      </c>
      <c r="G47" s="981">
        <v>16.052537845057881</v>
      </c>
      <c r="H47" s="981">
        <v>1.393939393939394</v>
      </c>
      <c r="I47" s="981">
        <v>1.6044921875</v>
      </c>
      <c r="J47" s="981">
        <v>1.8143849387680497</v>
      </c>
      <c r="K47" s="982">
        <v>549675.26090828143</v>
      </c>
      <c r="L47" s="982">
        <v>16119.415776720811</v>
      </c>
      <c r="M47" s="982">
        <v>13267.396918402777</v>
      </c>
      <c r="N47" s="982">
        <v>29208.864878450007</v>
      </c>
      <c r="O47" s="973"/>
    </row>
    <row r="48" spans="1:15" ht="19.5" customHeight="1">
      <c r="A48" s="985" t="s">
        <v>556</v>
      </c>
      <c r="B48" s="985" t="s">
        <v>694</v>
      </c>
      <c r="C48" s="980">
        <v>28.985074626865671</v>
      </c>
      <c r="D48" s="980">
        <v>903.79104477611941</v>
      </c>
      <c r="E48" s="980">
        <v>233.044776119403</v>
      </c>
      <c r="F48" s="980">
        <v>1165.8208955223881</v>
      </c>
      <c r="G48" s="981">
        <v>18.432543769309991</v>
      </c>
      <c r="H48" s="981">
        <v>1.3932027611718467</v>
      </c>
      <c r="I48" s="981">
        <v>1.7863455872934546</v>
      </c>
      <c r="J48" s="981">
        <v>1.895429522468314</v>
      </c>
      <c r="K48" s="982">
        <v>570957.17816683836</v>
      </c>
      <c r="L48" s="982">
        <v>14267.220101066816</v>
      </c>
      <c r="M48" s="982">
        <v>12545.79351863712</v>
      </c>
      <c r="N48" s="982">
        <v>27763.744795800794</v>
      </c>
      <c r="O48" s="973"/>
    </row>
    <row r="49" spans="1:15" ht="19.5" customHeight="1">
      <c r="A49" s="985" t="s">
        <v>559</v>
      </c>
      <c r="B49" s="985" t="s">
        <v>695</v>
      </c>
      <c r="C49" s="980">
        <v>32.675479426549991</v>
      </c>
      <c r="D49" s="980">
        <v>931.78179110035376</v>
      </c>
      <c r="E49" s="980">
        <v>164.77378514243156</v>
      </c>
      <c r="F49" s="980">
        <v>1129.2310556693353</v>
      </c>
      <c r="G49" s="981">
        <v>18.146438746438747</v>
      </c>
      <c r="H49" s="981">
        <v>1.3820485153658635</v>
      </c>
      <c r="I49" s="981">
        <v>1.6152542372881356</v>
      </c>
      <c r="J49" s="981">
        <v>1.9011722807538209</v>
      </c>
      <c r="K49" s="982">
        <v>592402.67407407402</v>
      </c>
      <c r="L49" s="982">
        <v>16406.883207449147</v>
      </c>
      <c r="M49" s="982">
        <v>12786.70395480226</v>
      </c>
      <c r="N49" s="982">
        <v>32545.677729963234</v>
      </c>
      <c r="O49" s="973"/>
    </row>
    <row r="50" spans="1:15" ht="19.5" customHeight="1">
      <c r="A50" s="985" t="s">
        <v>561</v>
      </c>
      <c r="B50" s="985" t="s">
        <v>696</v>
      </c>
      <c r="C50" s="980">
        <v>30.466384009691094</v>
      </c>
      <c r="D50" s="980">
        <v>944.7607510599637</v>
      </c>
      <c r="E50" s="980">
        <v>195.59357964869776</v>
      </c>
      <c r="F50" s="980">
        <v>1170.8207147183525</v>
      </c>
      <c r="G50" s="981">
        <v>17.615805168986082</v>
      </c>
      <c r="H50" s="981">
        <v>1.4698679317861265</v>
      </c>
      <c r="I50" s="981">
        <v>1.7086010683595263</v>
      </c>
      <c r="J50" s="981">
        <v>1.9298896806818329</v>
      </c>
      <c r="K50" s="982">
        <v>540503.68787276337</v>
      </c>
      <c r="L50" s="982">
        <v>15944.075201948968</v>
      </c>
      <c r="M50" s="982">
        <v>13070.911976465124</v>
      </c>
      <c r="N50" s="982">
        <v>29113.864668072063</v>
      </c>
      <c r="O50" s="973"/>
    </row>
    <row r="51" spans="1:15" ht="19.5" customHeight="1">
      <c r="A51" s="985" t="s">
        <v>563</v>
      </c>
      <c r="B51" s="985" t="s">
        <v>697</v>
      </c>
      <c r="C51" s="980">
        <v>29.252315337700473</v>
      </c>
      <c r="D51" s="980">
        <v>980.40810179956338</v>
      </c>
      <c r="E51" s="980">
        <v>201.85979971387695</v>
      </c>
      <c r="F51" s="980">
        <v>1211.5202168511407</v>
      </c>
      <c r="G51" s="981">
        <v>17.066151866151866</v>
      </c>
      <c r="H51" s="981">
        <v>1.4890559719832883</v>
      </c>
      <c r="I51" s="981">
        <v>1.7243090007087172</v>
      </c>
      <c r="J51" s="981">
        <v>1.9043641471206076</v>
      </c>
      <c r="K51" s="982">
        <v>574913.68803088798</v>
      </c>
      <c r="L51" s="982">
        <v>14625.452138117473</v>
      </c>
      <c r="M51" s="982">
        <v>13826.625013987839</v>
      </c>
      <c r="N51" s="982">
        <v>28020.587314017226</v>
      </c>
      <c r="O51" s="973"/>
    </row>
    <row r="52" spans="1:15" ht="19.5" customHeight="1">
      <c r="A52" s="985" t="s">
        <v>565</v>
      </c>
      <c r="B52" s="985" t="s">
        <v>1249</v>
      </c>
      <c r="C52" s="980">
        <v>29.965753424657532</v>
      </c>
      <c r="D52" s="980">
        <v>884.35359589041093</v>
      </c>
      <c r="E52" s="980">
        <v>256.06806506849313</v>
      </c>
      <c r="F52" s="980">
        <v>1170.3874143835617</v>
      </c>
      <c r="G52" s="981">
        <v>15.976428571428572</v>
      </c>
      <c r="H52" s="981">
        <v>1.4712709054384394</v>
      </c>
      <c r="I52" s="981">
        <v>1.5160697120407907</v>
      </c>
      <c r="J52" s="981">
        <v>1.8524519709951446</v>
      </c>
      <c r="K52" s="982">
        <v>546204.16749999998</v>
      </c>
      <c r="L52" s="982">
        <v>13704.653242006922</v>
      </c>
      <c r="M52" s="982">
        <v>11256.416182555273</v>
      </c>
      <c r="N52" s="982">
        <v>26802.738224778484</v>
      </c>
      <c r="O52" s="973"/>
    </row>
    <row r="53" spans="1:15" ht="19.5" customHeight="1">
      <c r="A53" s="985" t="s">
        <v>566</v>
      </c>
      <c r="B53" s="985" t="s">
        <v>698</v>
      </c>
      <c r="C53" s="980">
        <v>26.000495090353994</v>
      </c>
      <c r="D53" s="980">
        <v>929.07005528508955</v>
      </c>
      <c r="E53" s="980">
        <v>179.67654096872678</v>
      </c>
      <c r="F53" s="980">
        <v>1134.7470913441705</v>
      </c>
      <c r="G53" s="981">
        <v>15.902570612503967</v>
      </c>
      <c r="H53" s="981">
        <v>1.4541982698900475</v>
      </c>
      <c r="I53" s="981">
        <v>1.8339380022962113</v>
      </c>
      <c r="J53" s="981">
        <v>1.8453824898196627</v>
      </c>
      <c r="K53" s="982">
        <v>584642.64519200253</v>
      </c>
      <c r="L53" s="982">
        <v>14331.704380339983</v>
      </c>
      <c r="M53" s="982">
        <v>13888.016532721011</v>
      </c>
      <c r="N53" s="982">
        <v>27329.002748691099</v>
      </c>
      <c r="O53" s="973"/>
    </row>
    <row r="54" spans="1:15" ht="19.5" customHeight="1">
      <c r="A54" s="985" t="s">
        <v>568</v>
      </c>
      <c r="B54" s="985" t="s">
        <v>699</v>
      </c>
      <c r="C54" s="980">
        <v>25.555889423076923</v>
      </c>
      <c r="D54" s="980">
        <v>936.29056490384619</v>
      </c>
      <c r="E54" s="980">
        <v>170.79326923076923</v>
      </c>
      <c r="F54" s="980">
        <v>1132.6397235576924</v>
      </c>
      <c r="G54" s="981">
        <v>16.979717813051145</v>
      </c>
      <c r="H54" s="981">
        <v>1.5322571586742513</v>
      </c>
      <c r="I54" s="981">
        <v>1.925316678395496</v>
      </c>
      <c r="J54" s="981">
        <v>1.9400704351459439</v>
      </c>
      <c r="K54" s="982">
        <v>584191.04761904757</v>
      </c>
      <c r="L54" s="982">
        <v>15213.564951580163</v>
      </c>
      <c r="M54" s="982">
        <v>14432.196076706545</v>
      </c>
      <c r="N54" s="982">
        <v>27933.649535406596</v>
      </c>
      <c r="O54" s="973"/>
    </row>
    <row r="55" spans="1:15" ht="19.5" customHeight="1">
      <c r="A55" s="985" t="s">
        <v>570</v>
      </c>
      <c r="B55" s="985" t="s">
        <v>700</v>
      </c>
      <c r="C55" s="980">
        <v>21.830381105743424</v>
      </c>
      <c r="D55" s="980">
        <v>832.44229736983368</v>
      </c>
      <c r="E55" s="980">
        <v>164.5034889962426</v>
      </c>
      <c r="F55" s="980">
        <v>1018.7761674718196</v>
      </c>
      <c r="G55" s="981">
        <v>16.348659945906075</v>
      </c>
      <c r="H55" s="981">
        <v>1.5150885971473524</v>
      </c>
      <c r="I55" s="981">
        <v>1.7431396221489868</v>
      </c>
      <c r="J55" s="981">
        <v>1.8697668047081635</v>
      </c>
      <c r="K55" s="982">
        <v>634691.64740595035</v>
      </c>
      <c r="L55" s="982">
        <v>16332.217095251606</v>
      </c>
      <c r="M55" s="982">
        <v>14021.54321793324</v>
      </c>
      <c r="N55" s="982">
        <v>29209.34214796784</v>
      </c>
      <c r="O55" s="973"/>
    </row>
    <row r="56" spans="1:15" ht="19.5" customHeight="1">
      <c r="A56" s="985" t="s">
        <v>622</v>
      </c>
      <c r="B56" s="985" t="s">
        <v>111</v>
      </c>
      <c r="C56" s="980">
        <v>10.66079295154185</v>
      </c>
      <c r="D56" s="980">
        <v>697.88546255506617</v>
      </c>
      <c r="E56" s="980">
        <v>197.88546255506608</v>
      </c>
      <c r="F56" s="980">
        <v>906.43171806167402</v>
      </c>
      <c r="G56" s="981">
        <v>9.3719008264462804</v>
      </c>
      <c r="H56" s="981">
        <v>1.4543618230021462</v>
      </c>
      <c r="I56" s="981">
        <v>1.6838824577025824</v>
      </c>
      <c r="J56" s="981">
        <v>1.5975894245723172</v>
      </c>
      <c r="K56" s="982">
        <v>597280.57851239666</v>
      </c>
      <c r="L56" s="982">
        <v>14904.887009216009</v>
      </c>
      <c r="M56" s="982">
        <v>12306.660730186999</v>
      </c>
      <c r="N56" s="982">
        <v>21187.14230171073</v>
      </c>
      <c r="O56" s="973"/>
    </row>
    <row r="57" spans="1:15" ht="19.5" customHeight="1">
      <c r="A57" s="985" t="s">
        <v>623</v>
      </c>
      <c r="B57" s="985" t="s">
        <v>682</v>
      </c>
      <c r="C57" s="980">
        <v>11.5916183682568</v>
      </c>
      <c r="D57" s="980">
        <v>694.29335711101203</v>
      </c>
      <c r="E57" s="980">
        <v>210.47703967900136</v>
      </c>
      <c r="F57" s="980">
        <v>916.3620151582702</v>
      </c>
      <c r="G57" s="981">
        <v>10.25</v>
      </c>
      <c r="H57" s="981">
        <v>1.4977204135362487</v>
      </c>
      <c r="I57" s="981">
        <v>1.7309891972039821</v>
      </c>
      <c r="J57" s="981">
        <v>1.6620122603872725</v>
      </c>
      <c r="K57" s="982">
        <v>553765</v>
      </c>
      <c r="L57" s="982">
        <v>14556.179284659347</v>
      </c>
      <c r="M57" s="982">
        <v>12629.66320694768</v>
      </c>
      <c r="N57" s="982">
        <v>20934.461418701954</v>
      </c>
      <c r="O57" s="973"/>
    </row>
    <row r="58" spans="1:15" ht="19.5" customHeight="1">
      <c r="A58" s="985" t="s">
        <v>624</v>
      </c>
      <c r="B58" s="985" t="s">
        <v>122</v>
      </c>
      <c r="C58" s="980">
        <v>9.6529922070283778</v>
      </c>
      <c r="D58" s="980">
        <v>652.28642846640196</v>
      </c>
      <c r="E58" s="980">
        <v>117.64446404940449</v>
      </c>
      <c r="F58" s="980">
        <v>779.58388472283491</v>
      </c>
      <c r="G58" s="981">
        <v>8.4402132520944395</v>
      </c>
      <c r="H58" s="981">
        <v>1.3780375095802715</v>
      </c>
      <c r="I58" s="981">
        <v>1.4758780152480939</v>
      </c>
      <c r="J58" s="981">
        <v>1.4802478333443356</v>
      </c>
      <c r="K58" s="982">
        <v>498284.96039603959</v>
      </c>
      <c r="L58" s="982">
        <v>12391.689159641135</v>
      </c>
      <c r="M58" s="982">
        <v>12861.722909636295</v>
      </c>
      <c r="N58" s="982">
        <v>18479.065928573451</v>
      </c>
      <c r="O58" s="973"/>
    </row>
    <row r="59" spans="1:15" ht="19.5" customHeight="1">
      <c r="A59" s="985" t="s">
        <v>625</v>
      </c>
      <c r="B59" s="985" t="s">
        <v>683</v>
      </c>
      <c r="C59" s="980">
        <v>8.8106450553061002</v>
      </c>
      <c r="D59" s="980">
        <v>566.97513963421318</v>
      </c>
      <c r="E59" s="980">
        <v>211.15430949512648</v>
      </c>
      <c r="F59" s="980">
        <v>786.94009418464577</v>
      </c>
      <c r="G59" s="981">
        <v>9.6693598508390313</v>
      </c>
      <c r="H59" s="981">
        <v>1.3836837581248007</v>
      </c>
      <c r="I59" s="981">
        <v>1.539482897227769</v>
      </c>
      <c r="J59" s="981">
        <v>1.518255387548622</v>
      </c>
      <c r="K59" s="982">
        <v>549284.7047855811</v>
      </c>
      <c r="L59" s="982">
        <v>12855.526989308582</v>
      </c>
      <c r="M59" s="982">
        <v>11797.580975597106</v>
      </c>
      <c r="N59" s="982">
        <v>18577.560033678703</v>
      </c>
      <c r="O59" s="973"/>
    </row>
    <row r="60" spans="1:15" ht="19.5" customHeight="1">
      <c r="A60" s="985" t="s">
        <v>626</v>
      </c>
      <c r="B60" s="985" t="s">
        <v>138</v>
      </c>
      <c r="C60" s="980">
        <v>7.3478260869565215</v>
      </c>
      <c r="D60" s="980">
        <v>773.60869565217399</v>
      </c>
      <c r="E60" s="980">
        <v>217.52173913043481</v>
      </c>
      <c r="F60" s="980">
        <v>998.47826086956525</v>
      </c>
      <c r="G60" s="981">
        <v>7.3668639053254434</v>
      </c>
      <c r="H60" s="981">
        <v>1.3945933794188725</v>
      </c>
      <c r="I60" s="981">
        <v>1.60263841694983</v>
      </c>
      <c r="J60" s="981">
        <v>1.4838667537557153</v>
      </c>
      <c r="K60" s="982">
        <v>476633.72781065089</v>
      </c>
      <c r="L60" s="982">
        <v>11898.714101050975</v>
      </c>
      <c r="M60" s="982">
        <v>12220.69358384969</v>
      </c>
      <c r="N60" s="982">
        <v>15388.854779011539</v>
      </c>
      <c r="O60" s="973"/>
    </row>
    <row r="61" spans="1:15" ht="19.5" customHeight="1">
      <c r="A61" s="985" t="s">
        <v>627</v>
      </c>
      <c r="B61" s="985" t="s">
        <v>140</v>
      </c>
      <c r="C61" s="980">
        <v>11.778603210437202</v>
      </c>
      <c r="D61" s="980">
        <v>638.01073645801887</v>
      </c>
      <c r="E61" s="980">
        <v>172.25058735513002</v>
      </c>
      <c r="F61" s="980">
        <v>822.03992702358607</v>
      </c>
      <c r="G61" s="981">
        <v>9.7834856251392921</v>
      </c>
      <c r="H61" s="981">
        <v>1.4599707052545392</v>
      </c>
      <c r="I61" s="981">
        <v>1.7034502727910024</v>
      </c>
      <c r="J61" s="981">
        <v>1.6302530400572246</v>
      </c>
      <c r="K61" s="982">
        <v>545313.72063739691</v>
      </c>
      <c r="L61" s="982">
        <v>12996.452282891787</v>
      </c>
      <c r="M61" s="982">
        <v>13012.080214270474</v>
      </c>
      <c r="N61" s="982">
        <v>20627.037611128144</v>
      </c>
      <c r="O61" s="973"/>
    </row>
    <row r="62" spans="1:15" ht="17.100000000000001" customHeight="1">
      <c r="A62" s="994"/>
      <c r="B62" s="994"/>
      <c r="C62" s="995"/>
      <c r="D62" s="995"/>
      <c r="E62" s="995"/>
      <c r="F62" s="995"/>
      <c r="G62" s="996"/>
      <c r="H62" s="996"/>
      <c r="I62" s="996"/>
      <c r="J62" s="996"/>
      <c r="K62" s="997"/>
      <c r="L62" s="997"/>
      <c r="M62" s="997"/>
      <c r="N62" s="997"/>
    </row>
  </sheetData>
  <phoneticPr fontId="5"/>
  <pageMargins left="0.66" right="0.28999999999999998" top="0.46" bottom="0.48" header="0.4" footer="0.31"/>
  <pageSetup paperSize="9" scale="6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C020-061D-4908-9A3E-FB89F73D544E}">
  <sheetPr>
    <pageSetUpPr fitToPage="1"/>
  </sheetPr>
  <dimension ref="A1:N58"/>
  <sheetViews>
    <sheetView workbookViewId="0"/>
  </sheetViews>
  <sheetFormatPr defaultColWidth="14.625" defaultRowHeight="14.25"/>
  <cols>
    <col min="1" max="1" width="4.75" style="962" customWidth="1"/>
    <col min="2" max="2" width="13" style="962" customWidth="1"/>
    <col min="3" max="3" width="11.125" style="962" customWidth="1"/>
    <col min="4" max="4" width="6.875" style="962" customWidth="1"/>
    <col min="5" max="5" width="9.5" style="962" customWidth="1"/>
    <col min="6" max="6" width="7.25" style="962" customWidth="1"/>
    <col min="7" max="7" width="11.125" style="962" customWidth="1"/>
    <col min="8" max="8" width="6.875" style="962" customWidth="1"/>
    <col min="9" max="9" width="9.5" style="962" customWidth="1"/>
    <col min="10" max="10" width="6.875" style="962" customWidth="1"/>
    <col min="11" max="11" width="11.125" style="962" customWidth="1"/>
    <col min="12" max="12" width="6.875" style="962" customWidth="1"/>
    <col min="13" max="13" width="9.5" style="962" customWidth="1"/>
    <col min="14" max="14" width="6.875" style="962" customWidth="1"/>
    <col min="15" max="256" width="14.625" style="962"/>
    <col min="257" max="257" width="4.75" style="962" customWidth="1"/>
    <col min="258" max="258" width="13" style="962" customWidth="1"/>
    <col min="259" max="259" width="11.125" style="962" customWidth="1"/>
    <col min="260" max="260" width="6.875" style="962" customWidth="1"/>
    <col min="261" max="261" width="9.5" style="962" customWidth="1"/>
    <col min="262" max="262" width="7.25" style="962" customWidth="1"/>
    <col min="263" max="263" width="11.125" style="962" customWidth="1"/>
    <col min="264" max="264" width="6.875" style="962" customWidth="1"/>
    <col min="265" max="265" width="9.5" style="962" customWidth="1"/>
    <col min="266" max="266" width="6.875" style="962" customWidth="1"/>
    <col min="267" max="267" width="11.125" style="962" customWidth="1"/>
    <col min="268" max="268" width="6.875" style="962" customWidth="1"/>
    <col min="269" max="269" width="9.5" style="962" customWidth="1"/>
    <col min="270" max="270" width="6.875" style="962" customWidth="1"/>
    <col min="271" max="512" width="14.625" style="962"/>
    <col min="513" max="513" width="4.75" style="962" customWidth="1"/>
    <col min="514" max="514" width="13" style="962" customWidth="1"/>
    <col min="515" max="515" width="11.125" style="962" customWidth="1"/>
    <col min="516" max="516" width="6.875" style="962" customWidth="1"/>
    <col min="517" max="517" width="9.5" style="962" customWidth="1"/>
    <col min="518" max="518" width="7.25" style="962" customWidth="1"/>
    <col min="519" max="519" width="11.125" style="962" customWidth="1"/>
    <col min="520" max="520" width="6.875" style="962" customWidth="1"/>
    <col min="521" max="521" width="9.5" style="962" customWidth="1"/>
    <col min="522" max="522" width="6.875" style="962" customWidth="1"/>
    <col min="523" max="523" width="11.125" style="962" customWidth="1"/>
    <col min="524" max="524" width="6.875" style="962" customWidth="1"/>
    <col min="525" max="525" width="9.5" style="962" customWidth="1"/>
    <col min="526" max="526" width="6.875" style="962" customWidth="1"/>
    <col min="527" max="768" width="14.625" style="962"/>
    <col min="769" max="769" width="4.75" style="962" customWidth="1"/>
    <col min="770" max="770" width="13" style="962" customWidth="1"/>
    <col min="771" max="771" width="11.125" style="962" customWidth="1"/>
    <col min="772" max="772" width="6.875" style="962" customWidth="1"/>
    <col min="773" max="773" width="9.5" style="962" customWidth="1"/>
    <col min="774" max="774" width="7.25" style="962" customWidth="1"/>
    <col min="775" max="775" width="11.125" style="962" customWidth="1"/>
    <col min="776" max="776" width="6.875" style="962" customWidth="1"/>
    <col min="777" max="777" width="9.5" style="962" customWidth="1"/>
    <col min="778" max="778" width="6.875" style="962" customWidth="1"/>
    <col min="779" max="779" width="11.125" style="962" customWidth="1"/>
    <col min="780" max="780" width="6.875" style="962" customWidth="1"/>
    <col min="781" max="781" width="9.5" style="962" customWidth="1"/>
    <col min="782" max="782" width="6.875" style="962" customWidth="1"/>
    <col min="783" max="1024" width="14.625" style="962"/>
    <col min="1025" max="1025" width="4.75" style="962" customWidth="1"/>
    <col min="1026" max="1026" width="13" style="962" customWidth="1"/>
    <col min="1027" max="1027" width="11.125" style="962" customWidth="1"/>
    <col min="1028" max="1028" width="6.875" style="962" customWidth="1"/>
    <col min="1029" max="1029" width="9.5" style="962" customWidth="1"/>
    <col min="1030" max="1030" width="7.25" style="962" customWidth="1"/>
    <col min="1031" max="1031" width="11.125" style="962" customWidth="1"/>
    <col min="1032" max="1032" width="6.875" style="962" customWidth="1"/>
    <col min="1033" max="1033" width="9.5" style="962" customWidth="1"/>
    <col min="1034" max="1034" width="6.875" style="962" customWidth="1"/>
    <col min="1035" max="1035" width="11.125" style="962" customWidth="1"/>
    <col min="1036" max="1036" width="6.875" style="962" customWidth="1"/>
    <col min="1037" max="1037" width="9.5" style="962" customWidth="1"/>
    <col min="1038" max="1038" width="6.875" style="962" customWidth="1"/>
    <col min="1039" max="1280" width="14.625" style="962"/>
    <col min="1281" max="1281" width="4.75" style="962" customWidth="1"/>
    <col min="1282" max="1282" width="13" style="962" customWidth="1"/>
    <col min="1283" max="1283" width="11.125" style="962" customWidth="1"/>
    <col min="1284" max="1284" width="6.875" style="962" customWidth="1"/>
    <col min="1285" max="1285" width="9.5" style="962" customWidth="1"/>
    <col min="1286" max="1286" width="7.25" style="962" customWidth="1"/>
    <col min="1287" max="1287" width="11.125" style="962" customWidth="1"/>
    <col min="1288" max="1288" width="6.875" style="962" customWidth="1"/>
    <col min="1289" max="1289" width="9.5" style="962" customWidth="1"/>
    <col min="1290" max="1290" width="6.875" style="962" customWidth="1"/>
    <col min="1291" max="1291" width="11.125" style="962" customWidth="1"/>
    <col min="1292" max="1292" width="6.875" style="962" customWidth="1"/>
    <col min="1293" max="1293" width="9.5" style="962" customWidth="1"/>
    <col min="1294" max="1294" width="6.875" style="962" customWidth="1"/>
    <col min="1295" max="1536" width="14.625" style="962"/>
    <col min="1537" max="1537" width="4.75" style="962" customWidth="1"/>
    <col min="1538" max="1538" width="13" style="962" customWidth="1"/>
    <col min="1539" max="1539" width="11.125" style="962" customWidth="1"/>
    <col min="1540" max="1540" width="6.875" style="962" customWidth="1"/>
    <col min="1541" max="1541" width="9.5" style="962" customWidth="1"/>
    <col min="1542" max="1542" width="7.25" style="962" customWidth="1"/>
    <col min="1543" max="1543" width="11.125" style="962" customWidth="1"/>
    <col min="1544" max="1544" width="6.875" style="962" customWidth="1"/>
    <col min="1545" max="1545" width="9.5" style="962" customWidth="1"/>
    <col min="1546" max="1546" width="6.875" style="962" customWidth="1"/>
    <col min="1547" max="1547" width="11.125" style="962" customWidth="1"/>
    <col min="1548" max="1548" width="6.875" style="962" customWidth="1"/>
    <col min="1549" max="1549" width="9.5" style="962" customWidth="1"/>
    <col min="1550" max="1550" width="6.875" style="962" customWidth="1"/>
    <col min="1551" max="1792" width="14.625" style="962"/>
    <col min="1793" max="1793" width="4.75" style="962" customWidth="1"/>
    <col min="1794" max="1794" width="13" style="962" customWidth="1"/>
    <col min="1795" max="1795" width="11.125" style="962" customWidth="1"/>
    <col min="1796" max="1796" width="6.875" style="962" customWidth="1"/>
    <col min="1797" max="1797" width="9.5" style="962" customWidth="1"/>
    <col min="1798" max="1798" width="7.25" style="962" customWidth="1"/>
    <col min="1799" max="1799" width="11.125" style="962" customWidth="1"/>
    <col min="1800" max="1800" width="6.875" style="962" customWidth="1"/>
    <col min="1801" max="1801" width="9.5" style="962" customWidth="1"/>
    <col min="1802" max="1802" width="6.875" style="962" customWidth="1"/>
    <col min="1803" max="1803" width="11.125" style="962" customWidth="1"/>
    <col min="1804" max="1804" width="6.875" style="962" customWidth="1"/>
    <col min="1805" max="1805" width="9.5" style="962" customWidth="1"/>
    <col min="1806" max="1806" width="6.875" style="962" customWidth="1"/>
    <col min="1807" max="2048" width="14.625" style="962"/>
    <col min="2049" max="2049" width="4.75" style="962" customWidth="1"/>
    <col min="2050" max="2050" width="13" style="962" customWidth="1"/>
    <col min="2051" max="2051" width="11.125" style="962" customWidth="1"/>
    <col min="2052" max="2052" width="6.875" style="962" customWidth="1"/>
    <col min="2053" max="2053" width="9.5" style="962" customWidth="1"/>
    <col min="2054" max="2054" width="7.25" style="962" customWidth="1"/>
    <col min="2055" max="2055" width="11.125" style="962" customWidth="1"/>
    <col min="2056" max="2056" width="6.875" style="962" customWidth="1"/>
    <col min="2057" max="2057" width="9.5" style="962" customWidth="1"/>
    <col min="2058" max="2058" width="6.875" style="962" customWidth="1"/>
    <col min="2059" max="2059" width="11.125" style="962" customWidth="1"/>
    <col min="2060" max="2060" width="6.875" style="962" customWidth="1"/>
    <col min="2061" max="2061" width="9.5" style="962" customWidth="1"/>
    <col min="2062" max="2062" width="6.875" style="962" customWidth="1"/>
    <col min="2063" max="2304" width="14.625" style="962"/>
    <col min="2305" max="2305" width="4.75" style="962" customWidth="1"/>
    <col min="2306" max="2306" width="13" style="962" customWidth="1"/>
    <col min="2307" max="2307" width="11.125" style="962" customWidth="1"/>
    <col min="2308" max="2308" width="6.875" style="962" customWidth="1"/>
    <col min="2309" max="2309" width="9.5" style="962" customWidth="1"/>
    <col min="2310" max="2310" width="7.25" style="962" customWidth="1"/>
    <col min="2311" max="2311" width="11.125" style="962" customWidth="1"/>
    <col min="2312" max="2312" width="6.875" style="962" customWidth="1"/>
    <col min="2313" max="2313" width="9.5" style="962" customWidth="1"/>
    <col min="2314" max="2314" width="6.875" style="962" customWidth="1"/>
    <col min="2315" max="2315" width="11.125" style="962" customWidth="1"/>
    <col min="2316" max="2316" width="6.875" style="962" customWidth="1"/>
    <col min="2317" max="2317" width="9.5" style="962" customWidth="1"/>
    <col min="2318" max="2318" width="6.875" style="962" customWidth="1"/>
    <col min="2319" max="2560" width="14.625" style="962"/>
    <col min="2561" max="2561" width="4.75" style="962" customWidth="1"/>
    <col min="2562" max="2562" width="13" style="962" customWidth="1"/>
    <col min="2563" max="2563" width="11.125" style="962" customWidth="1"/>
    <col min="2564" max="2564" width="6.875" style="962" customWidth="1"/>
    <col min="2565" max="2565" width="9.5" style="962" customWidth="1"/>
    <col min="2566" max="2566" width="7.25" style="962" customWidth="1"/>
    <col min="2567" max="2567" width="11.125" style="962" customWidth="1"/>
    <col min="2568" max="2568" width="6.875" style="962" customWidth="1"/>
    <col min="2569" max="2569" width="9.5" style="962" customWidth="1"/>
    <col min="2570" max="2570" width="6.875" style="962" customWidth="1"/>
    <col min="2571" max="2571" width="11.125" style="962" customWidth="1"/>
    <col min="2572" max="2572" width="6.875" style="962" customWidth="1"/>
    <col min="2573" max="2573" width="9.5" style="962" customWidth="1"/>
    <col min="2574" max="2574" width="6.875" style="962" customWidth="1"/>
    <col min="2575" max="2816" width="14.625" style="962"/>
    <col min="2817" max="2817" width="4.75" style="962" customWidth="1"/>
    <col min="2818" max="2818" width="13" style="962" customWidth="1"/>
    <col min="2819" max="2819" width="11.125" style="962" customWidth="1"/>
    <col min="2820" max="2820" width="6.875" style="962" customWidth="1"/>
    <col min="2821" max="2821" width="9.5" style="962" customWidth="1"/>
    <col min="2822" max="2822" width="7.25" style="962" customWidth="1"/>
    <col min="2823" max="2823" width="11.125" style="962" customWidth="1"/>
    <col min="2824" max="2824" width="6.875" style="962" customWidth="1"/>
    <col min="2825" max="2825" width="9.5" style="962" customWidth="1"/>
    <col min="2826" max="2826" width="6.875" style="962" customWidth="1"/>
    <col min="2827" max="2827" width="11.125" style="962" customWidth="1"/>
    <col min="2828" max="2828" width="6.875" style="962" customWidth="1"/>
    <col min="2829" max="2829" width="9.5" style="962" customWidth="1"/>
    <col min="2830" max="2830" width="6.875" style="962" customWidth="1"/>
    <col min="2831" max="3072" width="14.625" style="962"/>
    <col min="3073" max="3073" width="4.75" style="962" customWidth="1"/>
    <col min="3074" max="3074" width="13" style="962" customWidth="1"/>
    <col min="3075" max="3075" width="11.125" style="962" customWidth="1"/>
    <col min="3076" max="3076" width="6.875" style="962" customWidth="1"/>
    <col min="3077" max="3077" width="9.5" style="962" customWidth="1"/>
    <col min="3078" max="3078" width="7.25" style="962" customWidth="1"/>
    <col min="3079" max="3079" width="11.125" style="962" customWidth="1"/>
    <col min="3080" max="3080" width="6.875" style="962" customWidth="1"/>
    <col min="3081" max="3081" width="9.5" style="962" customWidth="1"/>
    <col min="3082" max="3082" width="6.875" style="962" customWidth="1"/>
    <col min="3083" max="3083" width="11.125" style="962" customWidth="1"/>
    <col min="3084" max="3084" width="6.875" style="962" customWidth="1"/>
    <col min="3085" max="3085" width="9.5" style="962" customWidth="1"/>
    <col min="3086" max="3086" width="6.875" style="962" customWidth="1"/>
    <col min="3087" max="3328" width="14.625" style="962"/>
    <col min="3329" max="3329" width="4.75" style="962" customWidth="1"/>
    <col min="3330" max="3330" width="13" style="962" customWidth="1"/>
    <col min="3331" max="3331" width="11.125" style="962" customWidth="1"/>
    <col min="3332" max="3332" width="6.875" style="962" customWidth="1"/>
    <col min="3333" max="3333" width="9.5" style="962" customWidth="1"/>
    <col min="3334" max="3334" width="7.25" style="962" customWidth="1"/>
    <col min="3335" max="3335" width="11.125" style="962" customWidth="1"/>
    <col min="3336" max="3336" width="6.875" style="962" customWidth="1"/>
    <col min="3337" max="3337" width="9.5" style="962" customWidth="1"/>
    <col min="3338" max="3338" width="6.875" style="962" customWidth="1"/>
    <col min="3339" max="3339" width="11.125" style="962" customWidth="1"/>
    <col min="3340" max="3340" width="6.875" style="962" customWidth="1"/>
    <col min="3341" max="3341" width="9.5" style="962" customWidth="1"/>
    <col min="3342" max="3342" width="6.875" style="962" customWidth="1"/>
    <col min="3343" max="3584" width="14.625" style="962"/>
    <col min="3585" max="3585" width="4.75" style="962" customWidth="1"/>
    <col min="3586" max="3586" width="13" style="962" customWidth="1"/>
    <col min="3587" max="3587" width="11.125" style="962" customWidth="1"/>
    <col min="3588" max="3588" width="6.875" style="962" customWidth="1"/>
    <col min="3589" max="3589" width="9.5" style="962" customWidth="1"/>
    <col min="3590" max="3590" width="7.25" style="962" customWidth="1"/>
    <col min="3591" max="3591" width="11.125" style="962" customWidth="1"/>
    <col min="3592" max="3592" width="6.875" style="962" customWidth="1"/>
    <col min="3593" max="3593" width="9.5" style="962" customWidth="1"/>
    <col min="3594" max="3594" width="6.875" style="962" customWidth="1"/>
    <col min="3595" max="3595" width="11.125" style="962" customWidth="1"/>
    <col min="3596" max="3596" width="6.875" style="962" customWidth="1"/>
    <col min="3597" max="3597" width="9.5" style="962" customWidth="1"/>
    <col min="3598" max="3598" width="6.875" style="962" customWidth="1"/>
    <col min="3599" max="3840" width="14.625" style="962"/>
    <col min="3841" max="3841" width="4.75" style="962" customWidth="1"/>
    <col min="3842" max="3842" width="13" style="962" customWidth="1"/>
    <col min="3843" max="3843" width="11.125" style="962" customWidth="1"/>
    <col min="3844" max="3844" width="6.875" style="962" customWidth="1"/>
    <col min="3845" max="3845" width="9.5" style="962" customWidth="1"/>
    <col min="3846" max="3846" width="7.25" style="962" customWidth="1"/>
    <col min="3847" max="3847" width="11.125" style="962" customWidth="1"/>
    <col min="3848" max="3848" width="6.875" style="962" customWidth="1"/>
    <col min="3849" max="3849" width="9.5" style="962" customWidth="1"/>
    <col min="3850" max="3850" width="6.875" style="962" customWidth="1"/>
    <col min="3851" max="3851" width="11.125" style="962" customWidth="1"/>
    <col min="3852" max="3852" width="6.875" style="962" customWidth="1"/>
    <col min="3853" max="3853" width="9.5" style="962" customWidth="1"/>
    <col min="3854" max="3854" width="6.875" style="962" customWidth="1"/>
    <col min="3855" max="4096" width="14.625" style="962"/>
    <col min="4097" max="4097" width="4.75" style="962" customWidth="1"/>
    <col min="4098" max="4098" width="13" style="962" customWidth="1"/>
    <col min="4099" max="4099" width="11.125" style="962" customWidth="1"/>
    <col min="4100" max="4100" width="6.875" style="962" customWidth="1"/>
    <col min="4101" max="4101" width="9.5" style="962" customWidth="1"/>
    <col min="4102" max="4102" width="7.25" style="962" customWidth="1"/>
    <col min="4103" max="4103" width="11.125" style="962" customWidth="1"/>
    <col min="4104" max="4104" width="6.875" style="962" customWidth="1"/>
    <col min="4105" max="4105" width="9.5" style="962" customWidth="1"/>
    <col min="4106" max="4106" width="6.875" style="962" customWidth="1"/>
    <col min="4107" max="4107" width="11.125" style="962" customWidth="1"/>
    <col min="4108" max="4108" width="6.875" style="962" customWidth="1"/>
    <col min="4109" max="4109" width="9.5" style="962" customWidth="1"/>
    <col min="4110" max="4110" width="6.875" style="962" customWidth="1"/>
    <col min="4111" max="4352" width="14.625" style="962"/>
    <col min="4353" max="4353" width="4.75" style="962" customWidth="1"/>
    <col min="4354" max="4354" width="13" style="962" customWidth="1"/>
    <col min="4355" max="4355" width="11.125" style="962" customWidth="1"/>
    <col min="4356" max="4356" width="6.875" style="962" customWidth="1"/>
    <col min="4357" max="4357" width="9.5" style="962" customWidth="1"/>
    <col min="4358" max="4358" width="7.25" style="962" customWidth="1"/>
    <col min="4359" max="4359" width="11.125" style="962" customWidth="1"/>
    <col min="4360" max="4360" width="6.875" style="962" customWidth="1"/>
    <col min="4361" max="4361" width="9.5" style="962" customWidth="1"/>
    <col min="4362" max="4362" width="6.875" style="962" customWidth="1"/>
    <col min="4363" max="4363" width="11.125" style="962" customWidth="1"/>
    <col min="4364" max="4364" width="6.875" style="962" customWidth="1"/>
    <col min="4365" max="4365" width="9.5" style="962" customWidth="1"/>
    <col min="4366" max="4366" width="6.875" style="962" customWidth="1"/>
    <col min="4367" max="4608" width="14.625" style="962"/>
    <col min="4609" max="4609" width="4.75" style="962" customWidth="1"/>
    <col min="4610" max="4610" width="13" style="962" customWidth="1"/>
    <col min="4611" max="4611" width="11.125" style="962" customWidth="1"/>
    <col min="4612" max="4612" width="6.875" style="962" customWidth="1"/>
    <col min="4613" max="4613" width="9.5" style="962" customWidth="1"/>
    <col min="4614" max="4614" width="7.25" style="962" customWidth="1"/>
    <col min="4615" max="4615" width="11.125" style="962" customWidth="1"/>
    <col min="4616" max="4616" width="6.875" style="962" customWidth="1"/>
    <col min="4617" max="4617" width="9.5" style="962" customWidth="1"/>
    <col min="4618" max="4618" width="6.875" style="962" customWidth="1"/>
    <col min="4619" max="4619" width="11.125" style="962" customWidth="1"/>
    <col min="4620" max="4620" width="6.875" style="962" customWidth="1"/>
    <col min="4621" max="4621" width="9.5" style="962" customWidth="1"/>
    <col min="4622" max="4622" width="6.875" style="962" customWidth="1"/>
    <col min="4623" max="4864" width="14.625" style="962"/>
    <col min="4865" max="4865" width="4.75" style="962" customWidth="1"/>
    <col min="4866" max="4866" width="13" style="962" customWidth="1"/>
    <col min="4867" max="4867" width="11.125" style="962" customWidth="1"/>
    <col min="4868" max="4868" width="6.875" style="962" customWidth="1"/>
    <col min="4869" max="4869" width="9.5" style="962" customWidth="1"/>
    <col min="4870" max="4870" width="7.25" style="962" customWidth="1"/>
    <col min="4871" max="4871" width="11.125" style="962" customWidth="1"/>
    <col min="4872" max="4872" width="6.875" style="962" customWidth="1"/>
    <col min="4873" max="4873" width="9.5" style="962" customWidth="1"/>
    <col min="4874" max="4874" width="6.875" style="962" customWidth="1"/>
    <col min="4875" max="4875" width="11.125" style="962" customWidth="1"/>
    <col min="4876" max="4876" width="6.875" style="962" customWidth="1"/>
    <col min="4877" max="4877" width="9.5" style="962" customWidth="1"/>
    <col min="4878" max="4878" width="6.875" style="962" customWidth="1"/>
    <col min="4879" max="5120" width="14.625" style="962"/>
    <col min="5121" max="5121" width="4.75" style="962" customWidth="1"/>
    <col min="5122" max="5122" width="13" style="962" customWidth="1"/>
    <col min="5123" max="5123" width="11.125" style="962" customWidth="1"/>
    <col min="5124" max="5124" width="6.875" style="962" customWidth="1"/>
    <col min="5125" max="5125" width="9.5" style="962" customWidth="1"/>
    <col min="5126" max="5126" width="7.25" style="962" customWidth="1"/>
    <col min="5127" max="5127" width="11.125" style="962" customWidth="1"/>
    <col min="5128" max="5128" width="6.875" style="962" customWidth="1"/>
    <col min="5129" max="5129" width="9.5" style="962" customWidth="1"/>
    <col min="5130" max="5130" width="6.875" style="962" customWidth="1"/>
    <col min="5131" max="5131" width="11.125" style="962" customWidth="1"/>
    <col min="5132" max="5132" width="6.875" style="962" customWidth="1"/>
    <col min="5133" max="5133" width="9.5" style="962" customWidth="1"/>
    <col min="5134" max="5134" width="6.875" style="962" customWidth="1"/>
    <col min="5135" max="5376" width="14.625" style="962"/>
    <col min="5377" max="5377" width="4.75" style="962" customWidth="1"/>
    <col min="5378" max="5378" width="13" style="962" customWidth="1"/>
    <col min="5379" max="5379" width="11.125" style="962" customWidth="1"/>
    <col min="5380" max="5380" width="6.875" style="962" customWidth="1"/>
    <col min="5381" max="5381" width="9.5" style="962" customWidth="1"/>
    <col min="5382" max="5382" width="7.25" style="962" customWidth="1"/>
    <col min="5383" max="5383" width="11.125" style="962" customWidth="1"/>
    <col min="5384" max="5384" width="6.875" style="962" customWidth="1"/>
    <col min="5385" max="5385" width="9.5" style="962" customWidth="1"/>
    <col min="5386" max="5386" width="6.875" style="962" customWidth="1"/>
    <col min="5387" max="5387" width="11.125" style="962" customWidth="1"/>
    <col min="5388" max="5388" width="6.875" style="962" customWidth="1"/>
    <col min="5389" max="5389" width="9.5" style="962" customWidth="1"/>
    <col min="5390" max="5390" width="6.875" style="962" customWidth="1"/>
    <col min="5391" max="5632" width="14.625" style="962"/>
    <col min="5633" max="5633" width="4.75" style="962" customWidth="1"/>
    <col min="5634" max="5634" width="13" style="962" customWidth="1"/>
    <col min="5635" max="5635" width="11.125" style="962" customWidth="1"/>
    <col min="5636" max="5636" width="6.875" style="962" customWidth="1"/>
    <col min="5637" max="5637" width="9.5" style="962" customWidth="1"/>
    <col min="5638" max="5638" width="7.25" style="962" customWidth="1"/>
    <col min="5639" max="5639" width="11.125" style="962" customWidth="1"/>
    <col min="5640" max="5640" width="6.875" style="962" customWidth="1"/>
    <col min="5641" max="5641" width="9.5" style="962" customWidth="1"/>
    <col min="5642" max="5642" width="6.875" style="962" customWidth="1"/>
    <col min="5643" max="5643" width="11.125" style="962" customWidth="1"/>
    <col min="5644" max="5644" width="6.875" style="962" customWidth="1"/>
    <col min="5645" max="5645" width="9.5" style="962" customWidth="1"/>
    <col min="5646" max="5646" width="6.875" style="962" customWidth="1"/>
    <col min="5647" max="5888" width="14.625" style="962"/>
    <col min="5889" max="5889" width="4.75" style="962" customWidth="1"/>
    <col min="5890" max="5890" width="13" style="962" customWidth="1"/>
    <col min="5891" max="5891" width="11.125" style="962" customWidth="1"/>
    <col min="5892" max="5892" width="6.875" style="962" customWidth="1"/>
    <col min="5893" max="5893" width="9.5" style="962" customWidth="1"/>
    <col min="5894" max="5894" width="7.25" style="962" customWidth="1"/>
    <col min="5895" max="5895" width="11.125" style="962" customWidth="1"/>
    <col min="5896" max="5896" width="6.875" style="962" customWidth="1"/>
    <col min="5897" max="5897" width="9.5" style="962" customWidth="1"/>
    <col min="5898" max="5898" width="6.875" style="962" customWidth="1"/>
    <col min="5899" max="5899" width="11.125" style="962" customWidth="1"/>
    <col min="5900" max="5900" width="6.875" style="962" customWidth="1"/>
    <col min="5901" max="5901" width="9.5" style="962" customWidth="1"/>
    <col min="5902" max="5902" width="6.875" style="962" customWidth="1"/>
    <col min="5903" max="6144" width="14.625" style="962"/>
    <col min="6145" max="6145" width="4.75" style="962" customWidth="1"/>
    <col min="6146" max="6146" width="13" style="962" customWidth="1"/>
    <col min="6147" max="6147" width="11.125" style="962" customWidth="1"/>
    <col min="6148" max="6148" width="6.875" style="962" customWidth="1"/>
    <col min="6149" max="6149" width="9.5" style="962" customWidth="1"/>
    <col min="6150" max="6150" width="7.25" style="962" customWidth="1"/>
    <col min="6151" max="6151" width="11.125" style="962" customWidth="1"/>
    <col min="6152" max="6152" width="6.875" style="962" customWidth="1"/>
    <col min="6153" max="6153" width="9.5" style="962" customWidth="1"/>
    <col min="6154" max="6154" width="6.875" style="962" customWidth="1"/>
    <col min="6155" max="6155" width="11.125" style="962" customWidth="1"/>
    <col min="6156" max="6156" width="6.875" style="962" customWidth="1"/>
    <col min="6157" max="6157" width="9.5" style="962" customWidth="1"/>
    <col min="6158" max="6158" width="6.875" style="962" customWidth="1"/>
    <col min="6159" max="6400" width="14.625" style="962"/>
    <col min="6401" max="6401" width="4.75" style="962" customWidth="1"/>
    <col min="6402" max="6402" width="13" style="962" customWidth="1"/>
    <col min="6403" max="6403" width="11.125" style="962" customWidth="1"/>
    <col min="6404" max="6404" width="6.875" style="962" customWidth="1"/>
    <col min="6405" max="6405" width="9.5" style="962" customWidth="1"/>
    <col min="6406" max="6406" width="7.25" style="962" customWidth="1"/>
    <col min="6407" max="6407" width="11.125" style="962" customWidth="1"/>
    <col min="6408" max="6408" width="6.875" style="962" customWidth="1"/>
    <col min="6409" max="6409" width="9.5" style="962" customWidth="1"/>
    <col min="6410" max="6410" width="6.875" style="962" customWidth="1"/>
    <col min="6411" max="6411" width="11.125" style="962" customWidth="1"/>
    <col min="6412" max="6412" width="6.875" style="962" customWidth="1"/>
    <col min="6413" max="6413" width="9.5" style="962" customWidth="1"/>
    <col min="6414" max="6414" width="6.875" style="962" customWidth="1"/>
    <col min="6415" max="6656" width="14.625" style="962"/>
    <col min="6657" max="6657" width="4.75" style="962" customWidth="1"/>
    <col min="6658" max="6658" width="13" style="962" customWidth="1"/>
    <col min="6659" max="6659" width="11.125" style="962" customWidth="1"/>
    <col min="6660" max="6660" width="6.875" style="962" customWidth="1"/>
    <col min="6661" max="6661" width="9.5" style="962" customWidth="1"/>
    <col min="6662" max="6662" width="7.25" style="962" customWidth="1"/>
    <col min="6663" max="6663" width="11.125" style="962" customWidth="1"/>
    <col min="6664" max="6664" width="6.875" style="962" customWidth="1"/>
    <col min="6665" max="6665" width="9.5" style="962" customWidth="1"/>
    <col min="6666" max="6666" width="6.875" style="962" customWidth="1"/>
    <col min="6667" max="6667" width="11.125" style="962" customWidth="1"/>
    <col min="6668" max="6668" width="6.875" style="962" customWidth="1"/>
    <col min="6669" max="6669" width="9.5" style="962" customWidth="1"/>
    <col min="6670" max="6670" width="6.875" style="962" customWidth="1"/>
    <col min="6671" max="6912" width="14.625" style="962"/>
    <col min="6913" max="6913" width="4.75" style="962" customWidth="1"/>
    <col min="6914" max="6914" width="13" style="962" customWidth="1"/>
    <col min="6915" max="6915" width="11.125" style="962" customWidth="1"/>
    <col min="6916" max="6916" width="6.875" style="962" customWidth="1"/>
    <col min="6917" max="6917" width="9.5" style="962" customWidth="1"/>
    <col min="6918" max="6918" width="7.25" style="962" customWidth="1"/>
    <col min="6919" max="6919" width="11.125" style="962" customWidth="1"/>
    <col min="6920" max="6920" width="6.875" style="962" customWidth="1"/>
    <col min="6921" max="6921" width="9.5" style="962" customWidth="1"/>
    <col min="6922" max="6922" width="6.875" style="962" customWidth="1"/>
    <col min="6923" max="6923" width="11.125" style="962" customWidth="1"/>
    <col min="6924" max="6924" width="6.875" style="962" customWidth="1"/>
    <col min="6925" max="6925" width="9.5" style="962" customWidth="1"/>
    <col min="6926" max="6926" width="6.875" style="962" customWidth="1"/>
    <col min="6927" max="7168" width="14.625" style="962"/>
    <col min="7169" max="7169" width="4.75" style="962" customWidth="1"/>
    <col min="7170" max="7170" width="13" style="962" customWidth="1"/>
    <col min="7171" max="7171" width="11.125" style="962" customWidth="1"/>
    <col min="7172" max="7172" width="6.875" style="962" customWidth="1"/>
    <col min="7173" max="7173" width="9.5" style="962" customWidth="1"/>
    <col min="7174" max="7174" width="7.25" style="962" customWidth="1"/>
    <col min="7175" max="7175" width="11.125" style="962" customWidth="1"/>
    <col min="7176" max="7176" width="6.875" style="962" customWidth="1"/>
    <col min="7177" max="7177" width="9.5" style="962" customWidth="1"/>
    <col min="7178" max="7178" width="6.875" style="962" customWidth="1"/>
    <col min="7179" max="7179" width="11.125" style="962" customWidth="1"/>
    <col min="7180" max="7180" width="6.875" style="962" customWidth="1"/>
    <col min="7181" max="7181" width="9.5" style="962" customWidth="1"/>
    <col min="7182" max="7182" width="6.875" style="962" customWidth="1"/>
    <col min="7183" max="7424" width="14.625" style="962"/>
    <col min="7425" max="7425" width="4.75" style="962" customWidth="1"/>
    <col min="7426" max="7426" width="13" style="962" customWidth="1"/>
    <col min="7427" max="7427" width="11.125" style="962" customWidth="1"/>
    <col min="7428" max="7428" width="6.875" style="962" customWidth="1"/>
    <col min="7429" max="7429" width="9.5" style="962" customWidth="1"/>
    <col min="7430" max="7430" width="7.25" style="962" customWidth="1"/>
    <col min="7431" max="7431" width="11.125" style="962" customWidth="1"/>
    <col min="7432" max="7432" width="6.875" style="962" customWidth="1"/>
    <col min="7433" max="7433" width="9.5" style="962" customWidth="1"/>
    <col min="7434" max="7434" width="6.875" style="962" customWidth="1"/>
    <col min="7435" max="7435" width="11.125" style="962" customWidth="1"/>
    <col min="7436" max="7436" width="6.875" style="962" customWidth="1"/>
    <col min="7437" max="7437" width="9.5" style="962" customWidth="1"/>
    <col min="7438" max="7438" width="6.875" style="962" customWidth="1"/>
    <col min="7439" max="7680" width="14.625" style="962"/>
    <col min="7681" max="7681" width="4.75" style="962" customWidth="1"/>
    <col min="7682" max="7682" width="13" style="962" customWidth="1"/>
    <col min="7683" max="7683" width="11.125" style="962" customWidth="1"/>
    <col min="7684" max="7684" width="6.875" style="962" customWidth="1"/>
    <col min="7685" max="7685" width="9.5" style="962" customWidth="1"/>
    <col min="7686" max="7686" width="7.25" style="962" customWidth="1"/>
    <col min="7687" max="7687" width="11.125" style="962" customWidth="1"/>
    <col min="7688" max="7688" width="6.875" style="962" customWidth="1"/>
    <col min="7689" max="7689" width="9.5" style="962" customWidth="1"/>
    <col min="7690" max="7690" width="6.875" style="962" customWidth="1"/>
    <col min="7691" max="7691" width="11.125" style="962" customWidth="1"/>
    <col min="7692" max="7692" width="6.875" style="962" customWidth="1"/>
    <col min="7693" max="7693" width="9.5" style="962" customWidth="1"/>
    <col min="7694" max="7694" width="6.875" style="962" customWidth="1"/>
    <col min="7695" max="7936" width="14.625" style="962"/>
    <col min="7937" max="7937" width="4.75" style="962" customWidth="1"/>
    <col min="7938" max="7938" width="13" style="962" customWidth="1"/>
    <col min="7939" max="7939" width="11.125" style="962" customWidth="1"/>
    <col min="7940" max="7940" width="6.875" style="962" customWidth="1"/>
    <col min="7941" max="7941" width="9.5" style="962" customWidth="1"/>
    <col min="7942" max="7942" width="7.25" style="962" customWidth="1"/>
    <col min="7943" max="7943" width="11.125" style="962" customWidth="1"/>
    <col min="7944" max="7944" width="6.875" style="962" customWidth="1"/>
    <col min="7945" max="7945" width="9.5" style="962" customWidth="1"/>
    <col min="7946" max="7946" width="6.875" style="962" customWidth="1"/>
    <col min="7947" max="7947" width="11.125" style="962" customWidth="1"/>
    <col min="7948" max="7948" width="6.875" style="962" customWidth="1"/>
    <col min="7949" max="7949" width="9.5" style="962" customWidth="1"/>
    <col min="7950" max="7950" width="6.875" style="962" customWidth="1"/>
    <col min="7951" max="8192" width="14.625" style="962"/>
    <col min="8193" max="8193" width="4.75" style="962" customWidth="1"/>
    <col min="8194" max="8194" width="13" style="962" customWidth="1"/>
    <col min="8195" max="8195" width="11.125" style="962" customWidth="1"/>
    <col min="8196" max="8196" width="6.875" style="962" customWidth="1"/>
    <col min="8197" max="8197" width="9.5" style="962" customWidth="1"/>
    <col min="8198" max="8198" width="7.25" style="962" customWidth="1"/>
    <col min="8199" max="8199" width="11.125" style="962" customWidth="1"/>
    <col min="8200" max="8200" width="6.875" style="962" customWidth="1"/>
    <col min="8201" max="8201" width="9.5" style="962" customWidth="1"/>
    <col min="8202" max="8202" width="6.875" style="962" customWidth="1"/>
    <col min="8203" max="8203" width="11.125" style="962" customWidth="1"/>
    <col min="8204" max="8204" width="6.875" style="962" customWidth="1"/>
    <col min="8205" max="8205" width="9.5" style="962" customWidth="1"/>
    <col min="8206" max="8206" width="6.875" style="962" customWidth="1"/>
    <col min="8207" max="8448" width="14.625" style="962"/>
    <col min="8449" max="8449" width="4.75" style="962" customWidth="1"/>
    <col min="8450" max="8450" width="13" style="962" customWidth="1"/>
    <col min="8451" max="8451" width="11.125" style="962" customWidth="1"/>
    <col min="8452" max="8452" width="6.875" style="962" customWidth="1"/>
    <col min="8453" max="8453" width="9.5" style="962" customWidth="1"/>
    <col min="8454" max="8454" width="7.25" style="962" customWidth="1"/>
    <col min="8455" max="8455" width="11.125" style="962" customWidth="1"/>
    <col min="8456" max="8456" width="6.875" style="962" customWidth="1"/>
    <col min="8457" max="8457" width="9.5" style="962" customWidth="1"/>
    <col min="8458" max="8458" width="6.875" style="962" customWidth="1"/>
    <col min="8459" max="8459" width="11.125" style="962" customWidth="1"/>
    <col min="8460" max="8460" width="6.875" style="962" customWidth="1"/>
    <col min="8461" max="8461" width="9.5" style="962" customWidth="1"/>
    <col min="8462" max="8462" width="6.875" style="962" customWidth="1"/>
    <col min="8463" max="8704" width="14.625" style="962"/>
    <col min="8705" max="8705" width="4.75" style="962" customWidth="1"/>
    <col min="8706" max="8706" width="13" style="962" customWidth="1"/>
    <col min="8707" max="8707" width="11.125" style="962" customWidth="1"/>
    <col min="8708" max="8708" width="6.875" style="962" customWidth="1"/>
    <col min="8709" max="8709" width="9.5" style="962" customWidth="1"/>
    <col min="8710" max="8710" width="7.25" style="962" customWidth="1"/>
    <col min="8711" max="8711" width="11.125" style="962" customWidth="1"/>
    <col min="8712" max="8712" width="6.875" style="962" customWidth="1"/>
    <col min="8713" max="8713" width="9.5" style="962" customWidth="1"/>
    <col min="8714" max="8714" width="6.875" style="962" customWidth="1"/>
    <col min="8715" max="8715" width="11.125" style="962" customWidth="1"/>
    <col min="8716" max="8716" width="6.875" style="962" customWidth="1"/>
    <col min="8717" max="8717" width="9.5" style="962" customWidth="1"/>
    <col min="8718" max="8718" width="6.875" style="962" customWidth="1"/>
    <col min="8719" max="8960" width="14.625" style="962"/>
    <col min="8961" max="8961" width="4.75" style="962" customWidth="1"/>
    <col min="8962" max="8962" width="13" style="962" customWidth="1"/>
    <col min="8963" max="8963" width="11.125" style="962" customWidth="1"/>
    <col min="8964" max="8964" width="6.875" style="962" customWidth="1"/>
    <col min="8965" max="8965" width="9.5" style="962" customWidth="1"/>
    <col min="8966" max="8966" width="7.25" style="962" customWidth="1"/>
    <col min="8967" max="8967" width="11.125" style="962" customWidth="1"/>
    <col min="8968" max="8968" width="6.875" style="962" customWidth="1"/>
    <col min="8969" max="8969" width="9.5" style="962" customWidth="1"/>
    <col min="8970" max="8970" width="6.875" style="962" customWidth="1"/>
    <col min="8971" max="8971" width="11.125" style="962" customWidth="1"/>
    <col min="8972" max="8972" width="6.875" style="962" customWidth="1"/>
    <col min="8973" max="8973" width="9.5" style="962" customWidth="1"/>
    <col min="8974" max="8974" width="6.875" style="962" customWidth="1"/>
    <col min="8975" max="9216" width="14.625" style="962"/>
    <col min="9217" max="9217" width="4.75" style="962" customWidth="1"/>
    <col min="9218" max="9218" width="13" style="962" customWidth="1"/>
    <col min="9219" max="9219" width="11.125" style="962" customWidth="1"/>
    <col min="9220" max="9220" width="6.875" style="962" customWidth="1"/>
    <col min="9221" max="9221" width="9.5" style="962" customWidth="1"/>
    <col min="9222" max="9222" width="7.25" style="962" customWidth="1"/>
    <col min="9223" max="9223" width="11.125" style="962" customWidth="1"/>
    <col min="9224" max="9224" width="6.875" style="962" customWidth="1"/>
    <col min="9225" max="9225" width="9.5" style="962" customWidth="1"/>
    <col min="9226" max="9226" width="6.875" style="962" customWidth="1"/>
    <col min="9227" max="9227" width="11.125" style="962" customWidth="1"/>
    <col min="9228" max="9228" width="6.875" style="962" customWidth="1"/>
    <col min="9229" max="9229" width="9.5" style="962" customWidth="1"/>
    <col min="9230" max="9230" width="6.875" style="962" customWidth="1"/>
    <col min="9231" max="9472" width="14.625" style="962"/>
    <col min="9473" max="9473" width="4.75" style="962" customWidth="1"/>
    <col min="9474" max="9474" width="13" style="962" customWidth="1"/>
    <col min="9475" max="9475" width="11.125" style="962" customWidth="1"/>
    <col min="9476" max="9476" width="6.875" style="962" customWidth="1"/>
    <col min="9477" max="9477" width="9.5" style="962" customWidth="1"/>
    <col min="9478" max="9478" width="7.25" style="962" customWidth="1"/>
    <col min="9479" max="9479" width="11.125" style="962" customWidth="1"/>
    <col min="9480" max="9480" width="6.875" style="962" customWidth="1"/>
    <col min="9481" max="9481" width="9.5" style="962" customWidth="1"/>
    <col min="9482" max="9482" width="6.875" style="962" customWidth="1"/>
    <col min="9483" max="9483" width="11.125" style="962" customWidth="1"/>
    <col min="9484" max="9484" width="6.875" style="962" customWidth="1"/>
    <col min="9485" max="9485" width="9.5" style="962" customWidth="1"/>
    <col min="9486" max="9486" width="6.875" style="962" customWidth="1"/>
    <col min="9487" max="9728" width="14.625" style="962"/>
    <col min="9729" max="9729" width="4.75" style="962" customWidth="1"/>
    <col min="9730" max="9730" width="13" style="962" customWidth="1"/>
    <col min="9731" max="9731" width="11.125" style="962" customWidth="1"/>
    <col min="9732" max="9732" width="6.875" style="962" customWidth="1"/>
    <col min="9733" max="9733" width="9.5" style="962" customWidth="1"/>
    <col min="9734" max="9734" width="7.25" style="962" customWidth="1"/>
    <col min="9735" max="9735" width="11.125" style="962" customWidth="1"/>
    <col min="9736" max="9736" width="6.875" style="962" customWidth="1"/>
    <col min="9737" max="9737" width="9.5" style="962" customWidth="1"/>
    <col min="9738" max="9738" width="6.875" style="962" customWidth="1"/>
    <col min="9739" max="9739" width="11.125" style="962" customWidth="1"/>
    <col min="9740" max="9740" width="6.875" style="962" customWidth="1"/>
    <col min="9741" max="9741" width="9.5" style="962" customWidth="1"/>
    <col min="9742" max="9742" width="6.875" style="962" customWidth="1"/>
    <col min="9743" max="9984" width="14.625" style="962"/>
    <col min="9985" max="9985" width="4.75" style="962" customWidth="1"/>
    <col min="9986" max="9986" width="13" style="962" customWidth="1"/>
    <col min="9987" max="9987" width="11.125" style="962" customWidth="1"/>
    <col min="9988" max="9988" width="6.875" style="962" customWidth="1"/>
    <col min="9989" max="9989" width="9.5" style="962" customWidth="1"/>
    <col min="9990" max="9990" width="7.25" style="962" customWidth="1"/>
    <col min="9991" max="9991" width="11.125" style="962" customWidth="1"/>
    <col min="9992" max="9992" width="6.875" style="962" customWidth="1"/>
    <col min="9993" max="9993" width="9.5" style="962" customWidth="1"/>
    <col min="9994" max="9994" width="6.875" style="962" customWidth="1"/>
    <col min="9995" max="9995" width="11.125" style="962" customWidth="1"/>
    <col min="9996" max="9996" width="6.875" style="962" customWidth="1"/>
    <col min="9997" max="9997" width="9.5" style="962" customWidth="1"/>
    <col min="9998" max="9998" width="6.875" style="962" customWidth="1"/>
    <col min="9999" max="10240" width="14.625" style="962"/>
    <col min="10241" max="10241" width="4.75" style="962" customWidth="1"/>
    <col min="10242" max="10242" width="13" style="962" customWidth="1"/>
    <col min="10243" max="10243" width="11.125" style="962" customWidth="1"/>
    <col min="10244" max="10244" width="6.875" style="962" customWidth="1"/>
    <col min="10245" max="10245" width="9.5" style="962" customWidth="1"/>
    <col min="10246" max="10246" width="7.25" style="962" customWidth="1"/>
    <col min="10247" max="10247" width="11.125" style="962" customWidth="1"/>
    <col min="10248" max="10248" width="6.875" style="962" customWidth="1"/>
    <col min="10249" max="10249" width="9.5" style="962" customWidth="1"/>
    <col min="10250" max="10250" width="6.875" style="962" customWidth="1"/>
    <col min="10251" max="10251" width="11.125" style="962" customWidth="1"/>
    <col min="10252" max="10252" width="6.875" style="962" customWidth="1"/>
    <col min="10253" max="10253" width="9.5" style="962" customWidth="1"/>
    <col min="10254" max="10254" width="6.875" style="962" customWidth="1"/>
    <col min="10255" max="10496" width="14.625" style="962"/>
    <col min="10497" max="10497" width="4.75" style="962" customWidth="1"/>
    <col min="10498" max="10498" width="13" style="962" customWidth="1"/>
    <col min="10499" max="10499" width="11.125" style="962" customWidth="1"/>
    <col min="10500" max="10500" width="6.875" style="962" customWidth="1"/>
    <col min="10501" max="10501" width="9.5" style="962" customWidth="1"/>
    <col min="10502" max="10502" width="7.25" style="962" customWidth="1"/>
    <col min="10503" max="10503" width="11.125" style="962" customWidth="1"/>
    <col min="10504" max="10504" width="6.875" style="962" customWidth="1"/>
    <col min="10505" max="10505" width="9.5" style="962" customWidth="1"/>
    <col min="10506" max="10506" width="6.875" style="962" customWidth="1"/>
    <col min="10507" max="10507" width="11.125" style="962" customWidth="1"/>
    <col min="10508" max="10508" width="6.875" style="962" customWidth="1"/>
    <col min="10509" max="10509" width="9.5" style="962" customWidth="1"/>
    <col min="10510" max="10510" width="6.875" style="962" customWidth="1"/>
    <col min="10511" max="10752" width="14.625" style="962"/>
    <col min="10753" max="10753" width="4.75" style="962" customWidth="1"/>
    <col min="10754" max="10754" width="13" style="962" customWidth="1"/>
    <col min="10755" max="10755" width="11.125" style="962" customWidth="1"/>
    <col min="10756" max="10756" width="6.875" style="962" customWidth="1"/>
    <col min="10757" max="10757" width="9.5" style="962" customWidth="1"/>
    <col min="10758" max="10758" width="7.25" style="962" customWidth="1"/>
    <col min="10759" max="10759" width="11.125" style="962" customWidth="1"/>
    <col min="10760" max="10760" width="6.875" style="962" customWidth="1"/>
    <col min="10761" max="10761" width="9.5" style="962" customWidth="1"/>
    <col min="10762" max="10762" width="6.875" style="962" customWidth="1"/>
    <col min="10763" max="10763" width="11.125" style="962" customWidth="1"/>
    <col min="10764" max="10764" width="6.875" style="962" customWidth="1"/>
    <col min="10765" max="10765" width="9.5" style="962" customWidth="1"/>
    <col min="10766" max="10766" width="6.875" style="962" customWidth="1"/>
    <col min="10767" max="11008" width="14.625" style="962"/>
    <col min="11009" max="11009" width="4.75" style="962" customWidth="1"/>
    <col min="11010" max="11010" width="13" style="962" customWidth="1"/>
    <col min="11011" max="11011" width="11.125" style="962" customWidth="1"/>
    <col min="11012" max="11012" width="6.875" style="962" customWidth="1"/>
    <col min="11013" max="11013" width="9.5" style="962" customWidth="1"/>
    <col min="11014" max="11014" width="7.25" style="962" customWidth="1"/>
    <col min="11015" max="11015" width="11.125" style="962" customWidth="1"/>
    <col min="11016" max="11016" width="6.875" style="962" customWidth="1"/>
    <col min="11017" max="11017" width="9.5" style="962" customWidth="1"/>
    <col min="11018" max="11018" width="6.875" style="962" customWidth="1"/>
    <col min="11019" max="11019" width="11.125" style="962" customWidth="1"/>
    <col min="11020" max="11020" width="6.875" style="962" customWidth="1"/>
    <col min="11021" max="11021" width="9.5" style="962" customWidth="1"/>
    <col min="11022" max="11022" width="6.875" style="962" customWidth="1"/>
    <col min="11023" max="11264" width="14.625" style="962"/>
    <col min="11265" max="11265" width="4.75" style="962" customWidth="1"/>
    <col min="11266" max="11266" width="13" style="962" customWidth="1"/>
    <col min="11267" max="11267" width="11.125" style="962" customWidth="1"/>
    <col min="11268" max="11268" width="6.875" style="962" customWidth="1"/>
    <col min="11269" max="11269" width="9.5" style="962" customWidth="1"/>
    <col min="11270" max="11270" width="7.25" style="962" customWidth="1"/>
    <col min="11271" max="11271" width="11.125" style="962" customWidth="1"/>
    <col min="11272" max="11272" width="6.875" style="962" customWidth="1"/>
    <col min="11273" max="11273" width="9.5" style="962" customWidth="1"/>
    <col min="11274" max="11274" width="6.875" style="962" customWidth="1"/>
    <col min="11275" max="11275" width="11.125" style="962" customWidth="1"/>
    <col min="11276" max="11276" width="6.875" style="962" customWidth="1"/>
    <col min="11277" max="11277" width="9.5" style="962" customWidth="1"/>
    <col min="11278" max="11278" width="6.875" style="962" customWidth="1"/>
    <col min="11279" max="11520" width="14.625" style="962"/>
    <col min="11521" max="11521" width="4.75" style="962" customWidth="1"/>
    <col min="11522" max="11522" width="13" style="962" customWidth="1"/>
    <col min="11523" max="11523" width="11.125" style="962" customWidth="1"/>
    <col min="11524" max="11524" width="6.875" style="962" customWidth="1"/>
    <col min="11525" max="11525" width="9.5" style="962" customWidth="1"/>
    <col min="11526" max="11526" width="7.25" style="962" customWidth="1"/>
    <col min="11527" max="11527" width="11.125" style="962" customWidth="1"/>
    <col min="11528" max="11528" width="6.875" style="962" customWidth="1"/>
    <col min="11529" max="11529" width="9.5" style="962" customWidth="1"/>
    <col min="11530" max="11530" width="6.875" style="962" customWidth="1"/>
    <col min="11531" max="11531" width="11.125" style="962" customWidth="1"/>
    <col min="11532" max="11532" width="6.875" style="962" customWidth="1"/>
    <col min="11533" max="11533" width="9.5" style="962" customWidth="1"/>
    <col min="11534" max="11534" width="6.875" style="962" customWidth="1"/>
    <col min="11535" max="11776" width="14.625" style="962"/>
    <col min="11777" max="11777" width="4.75" style="962" customWidth="1"/>
    <col min="11778" max="11778" width="13" style="962" customWidth="1"/>
    <col min="11779" max="11779" width="11.125" style="962" customWidth="1"/>
    <col min="11780" max="11780" width="6.875" style="962" customWidth="1"/>
    <col min="11781" max="11781" width="9.5" style="962" customWidth="1"/>
    <col min="11782" max="11782" width="7.25" style="962" customWidth="1"/>
    <col min="11783" max="11783" width="11.125" style="962" customWidth="1"/>
    <col min="11784" max="11784" width="6.875" style="962" customWidth="1"/>
    <col min="11785" max="11785" width="9.5" style="962" customWidth="1"/>
    <col min="11786" max="11786" width="6.875" style="962" customWidth="1"/>
    <col min="11787" max="11787" width="11.125" style="962" customWidth="1"/>
    <col min="11788" max="11788" width="6.875" style="962" customWidth="1"/>
    <col min="11789" max="11789" width="9.5" style="962" customWidth="1"/>
    <col min="11790" max="11790" width="6.875" style="962" customWidth="1"/>
    <col min="11791" max="12032" width="14.625" style="962"/>
    <col min="12033" max="12033" width="4.75" style="962" customWidth="1"/>
    <col min="12034" max="12034" width="13" style="962" customWidth="1"/>
    <col min="12035" max="12035" width="11.125" style="962" customWidth="1"/>
    <col min="12036" max="12036" width="6.875" style="962" customWidth="1"/>
    <col min="12037" max="12037" width="9.5" style="962" customWidth="1"/>
    <col min="12038" max="12038" width="7.25" style="962" customWidth="1"/>
    <col min="12039" max="12039" width="11.125" style="962" customWidth="1"/>
    <col min="12040" max="12040" width="6.875" style="962" customWidth="1"/>
    <col min="12041" max="12041" width="9.5" style="962" customWidth="1"/>
    <col min="12042" max="12042" width="6.875" style="962" customWidth="1"/>
    <col min="12043" max="12043" width="11.125" style="962" customWidth="1"/>
    <col min="12044" max="12044" width="6.875" style="962" customWidth="1"/>
    <col min="12045" max="12045" width="9.5" style="962" customWidth="1"/>
    <col min="12046" max="12046" width="6.875" style="962" customWidth="1"/>
    <col min="12047" max="12288" width="14.625" style="962"/>
    <col min="12289" max="12289" width="4.75" style="962" customWidth="1"/>
    <col min="12290" max="12290" width="13" style="962" customWidth="1"/>
    <col min="12291" max="12291" width="11.125" style="962" customWidth="1"/>
    <col min="12292" max="12292" width="6.875" style="962" customWidth="1"/>
    <col min="12293" max="12293" width="9.5" style="962" customWidth="1"/>
    <col min="12294" max="12294" width="7.25" style="962" customWidth="1"/>
    <col min="12295" max="12295" width="11.125" style="962" customWidth="1"/>
    <col min="12296" max="12296" width="6.875" style="962" customWidth="1"/>
    <col min="12297" max="12297" width="9.5" style="962" customWidth="1"/>
    <col min="12298" max="12298" width="6.875" style="962" customWidth="1"/>
    <col min="12299" max="12299" width="11.125" style="962" customWidth="1"/>
    <col min="12300" max="12300" width="6.875" style="962" customWidth="1"/>
    <col min="12301" max="12301" width="9.5" style="962" customWidth="1"/>
    <col min="12302" max="12302" width="6.875" style="962" customWidth="1"/>
    <col min="12303" max="12544" width="14.625" style="962"/>
    <col min="12545" max="12545" width="4.75" style="962" customWidth="1"/>
    <col min="12546" max="12546" width="13" style="962" customWidth="1"/>
    <col min="12547" max="12547" width="11.125" style="962" customWidth="1"/>
    <col min="12548" max="12548" width="6.875" style="962" customWidth="1"/>
    <col min="12549" max="12549" width="9.5" style="962" customWidth="1"/>
    <col min="12550" max="12550" width="7.25" style="962" customWidth="1"/>
    <col min="12551" max="12551" width="11.125" style="962" customWidth="1"/>
    <col min="12552" max="12552" width="6.875" style="962" customWidth="1"/>
    <col min="12553" max="12553" width="9.5" style="962" customWidth="1"/>
    <col min="12554" max="12554" width="6.875" style="962" customWidth="1"/>
    <col min="12555" max="12555" width="11.125" style="962" customWidth="1"/>
    <col min="12556" max="12556" width="6.875" style="962" customWidth="1"/>
    <col min="12557" max="12557" width="9.5" style="962" customWidth="1"/>
    <col min="12558" max="12558" width="6.875" style="962" customWidth="1"/>
    <col min="12559" max="12800" width="14.625" style="962"/>
    <col min="12801" max="12801" width="4.75" style="962" customWidth="1"/>
    <col min="12802" max="12802" width="13" style="962" customWidth="1"/>
    <col min="12803" max="12803" width="11.125" style="962" customWidth="1"/>
    <col min="12804" max="12804" width="6.875" style="962" customWidth="1"/>
    <col min="12805" max="12805" width="9.5" style="962" customWidth="1"/>
    <col min="12806" max="12806" width="7.25" style="962" customWidth="1"/>
    <col min="12807" max="12807" width="11.125" style="962" customWidth="1"/>
    <col min="12808" max="12808" width="6.875" style="962" customWidth="1"/>
    <col min="12809" max="12809" width="9.5" style="962" customWidth="1"/>
    <col min="12810" max="12810" width="6.875" style="962" customWidth="1"/>
    <col min="12811" max="12811" width="11.125" style="962" customWidth="1"/>
    <col min="12812" max="12812" width="6.875" style="962" customWidth="1"/>
    <col min="12813" max="12813" width="9.5" style="962" customWidth="1"/>
    <col min="12814" max="12814" width="6.875" style="962" customWidth="1"/>
    <col min="12815" max="13056" width="14.625" style="962"/>
    <col min="13057" max="13057" width="4.75" style="962" customWidth="1"/>
    <col min="13058" max="13058" width="13" style="962" customWidth="1"/>
    <col min="13059" max="13059" width="11.125" style="962" customWidth="1"/>
    <col min="13060" max="13060" width="6.875" style="962" customWidth="1"/>
    <col min="13061" max="13061" width="9.5" style="962" customWidth="1"/>
    <col min="13062" max="13062" width="7.25" style="962" customWidth="1"/>
    <col min="13063" max="13063" width="11.125" style="962" customWidth="1"/>
    <col min="13064" max="13064" width="6.875" style="962" customWidth="1"/>
    <col min="13065" max="13065" width="9.5" style="962" customWidth="1"/>
    <col min="13066" max="13066" width="6.875" style="962" customWidth="1"/>
    <col min="13067" max="13067" width="11.125" style="962" customWidth="1"/>
    <col min="13068" max="13068" width="6.875" style="962" customWidth="1"/>
    <col min="13069" max="13069" width="9.5" style="962" customWidth="1"/>
    <col min="13070" max="13070" width="6.875" style="962" customWidth="1"/>
    <col min="13071" max="13312" width="14.625" style="962"/>
    <col min="13313" max="13313" width="4.75" style="962" customWidth="1"/>
    <col min="13314" max="13314" width="13" style="962" customWidth="1"/>
    <col min="13315" max="13315" width="11.125" style="962" customWidth="1"/>
    <col min="13316" max="13316" width="6.875" style="962" customWidth="1"/>
    <col min="13317" max="13317" width="9.5" style="962" customWidth="1"/>
    <col min="13318" max="13318" width="7.25" style="962" customWidth="1"/>
    <col min="13319" max="13319" width="11.125" style="962" customWidth="1"/>
    <col min="13320" max="13320" width="6.875" style="962" customWidth="1"/>
    <col min="13321" max="13321" width="9.5" style="962" customWidth="1"/>
    <col min="13322" max="13322" width="6.875" style="962" customWidth="1"/>
    <col min="13323" max="13323" width="11.125" style="962" customWidth="1"/>
    <col min="13324" max="13324" width="6.875" style="962" customWidth="1"/>
    <col min="13325" max="13325" width="9.5" style="962" customWidth="1"/>
    <col min="13326" max="13326" width="6.875" style="962" customWidth="1"/>
    <col min="13327" max="13568" width="14.625" style="962"/>
    <col min="13569" max="13569" width="4.75" style="962" customWidth="1"/>
    <col min="13570" max="13570" width="13" style="962" customWidth="1"/>
    <col min="13571" max="13571" width="11.125" style="962" customWidth="1"/>
    <col min="13572" max="13572" width="6.875" style="962" customWidth="1"/>
    <col min="13573" max="13573" width="9.5" style="962" customWidth="1"/>
    <col min="13574" max="13574" width="7.25" style="962" customWidth="1"/>
    <col min="13575" max="13575" width="11.125" style="962" customWidth="1"/>
    <col min="13576" max="13576" width="6.875" style="962" customWidth="1"/>
    <col min="13577" max="13577" width="9.5" style="962" customWidth="1"/>
    <col min="13578" max="13578" width="6.875" style="962" customWidth="1"/>
    <col min="13579" max="13579" width="11.125" style="962" customWidth="1"/>
    <col min="13580" max="13580" width="6.875" style="962" customWidth="1"/>
    <col min="13581" max="13581" width="9.5" style="962" customWidth="1"/>
    <col min="13582" max="13582" width="6.875" style="962" customWidth="1"/>
    <col min="13583" max="13824" width="14.625" style="962"/>
    <col min="13825" max="13825" width="4.75" style="962" customWidth="1"/>
    <col min="13826" max="13826" width="13" style="962" customWidth="1"/>
    <col min="13827" max="13827" width="11.125" style="962" customWidth="1"/>
    <col min="13828" max="13828" width="6.875" style="962" customWidth="1"/>
    <col min="13829" max="13829" width="9.5" style="962" customWidth="1"/>
    <col min="13830" max="13830" width="7.25" style="962" customWidth="1"/>
    <col min="13831" max="13831" width="11.125" style="962" customWidth="1"/>
    <col min="13832" max="13832" width="6.875" style="962" customWidth="1"/>
    <col min="13833" max="13833" width="9.5" style="962" customWidth="1"/>
    <col min="13834" max="13834" width="6.875" style="962" customWidth="1"/>
    <col min="13835" max="13835" width="11.125" style="962" customWidth="1"/>
    <col min="13836" max="13836" width="6.875" style="962" customWidth="1"/>
    <col min="13837" max="13837" width="9.5" style="962" customWidth="1"/>
    <col min="13838" max="13838" width="6.875" style="962" customWidth="1"/>
    <col min="13839" max="14080" width="14.625" style="962"/>
    <col min="14081" max="14081" width="4.75" style="962" customWidth="1"/>
    <col min="14082" max="14082" width="13" style="962" customWidth="1"/>
    <col min="14083" max="14083" width="11.125" style="962" customWidth="1"/>
    <col min="14084" max="14084" width="6.875" style="962" customWidth="1"/>
    <col min="14085" max="14085" width="9.5" style="962" customWidth="1"/>
    <col min="14086" max="14086" width="7.25" style="962" customWidth="1"/>
    <col min="14087" max="14087" width="11.125" style="962" customWidth="1"/>
    <col min="14088" max="14088" width="6.875" style="962" customWidth="1"/>
    <col min="14089" max="14089" width="9.5" style="962" customWidth="1"/>
    <col min="14090" max="14090" width="6.875" style="962" customWidth="1"/>
    <col min="14091" max="14091" width="11.125" style="962" customWidth="1"/>
    <col min="14092" max="14092" width="6.875" style="962" customWidth="1"/>
    <col min="14093" max="14093" width="9.5" style="962" customWidth="1"/>
    <col min="14094" max="14094" width="6.875" style="962" customWidth="1"/>
    <col min="14095" max="14336" width="14.625" style="962"/>
    <col min="14337" max="14337" width="4.75" style="962" customWidth="1"/>
    <col min="14338" max="14338" width="13" style="962" customWidth="1"/>
    <col min="14339" max="14339" width="11.125" style="962" customWidth="1"/>
    <col min="14340" max="14340" width="6.875" style="962" customWidth="1"/>
    <col min="14341" max="14341" width="9.5" style="962" customWidth="1"/>
    <col min="14342" max="14342" width="7.25" style="962" customWidth="1"/>
    <col min="14343" max="14343" width="11.125" style="962" customWidth="1"/>
    <col min="14344" max="14344" width="6.875" style="962" customWidth="1"/>
    <col min="14345" max="14345" width="9.5" style="962" customWidth="1"/>
    <col min="14346" max="14346" width="6.875" style="962" customWidth="1"/>
    <col min="14347" max="14347" width="11.125" style="962" customWidth="1"/>
    <col min="14348" max="14348" width="6.875" style="962" customWidth="1"/>
    <col min="14349" max="14349" width="9.5" style="962" customWidth="1"/>
    <col min="14350" max="14350" width="6.875" style="962" customWidth="1"/>
    <col min="14351" max="14592" width="14.625" style="962"/>
    <col min="14593" max="14593" width="4.75" style="962" customWidth="1"/>
    <col min="14594" max="14594" width="13" style="962" customWidth="1"/>
    <col min="14595" max="14595" width="11.125" style="962" customWidth="1"/>
    <col min="14596" max="14596" width="6.875" style="962" customWidth="1"/>
    <col min="14597" max="14597" width="9.5" style="962" customWidth="1"/>
    <col min="14598" max="14598" width="7.25" style="962" customWidth="1"/>
    <col min="14599" max="14599" width="11.125" style="962" customWidth="1"/>
    <col min="14600" max="14600" width="6.875" style="962" customWidth="1"/>
    <col min="14601" max="14601" width="9.5" style="962" customWidth="1"/>
    <col min="14602" max="14602" width="6.875" style="962" customWidth="1"/>
    <col min="14603" max="14603" width="11.125" style="962" customWidth="1"/>
    <col min="14604" max="14604" width="6.875" style="962" customWidth="1"/>
    <col min="14605" max="14605" width="9.5" style="962" customWidth="1"/>
    <col min="14606" max="14606" width="6.875" style="962" customWidth="1"/>
    <col min="14607" max="14848" width="14.625" style="962"/>
    <col min="14849" max="14849" width="4.75" style="962" customWidth="1"/>
    <col min="14850" max="14850" width="13" style="962" customWidth="1"/>
    <col min="14851" max="14851" width="11.125" style="962" customWidth="1"/>
    <col min="14852" max="14852" width="6.875" style="962" customWidth="1"/>
    <col min="14853" max="14853" width="9.5" style="962" customWidth="1"/>
    <col min="14854" max="14854" width="7.25" style="962" customWidth="1"/>
    <col min="14855" max="14855" width="11.125" style="962" customWidth="1"/>
    <col min="14856" max="14856" width="6.875" style="962" customWidth="1"/>
    <col min="14857" max="14857" width="9.5" style="962" customWidth="1"/>
    <col min="14858" max="14858" width="6.875" style="962" customWidth="1"/>
    <col min="14859" max="14859" width="11.125" style="962" customWidth="1"/>
    <col min="14860" max="14860" width="6.875" style="962" customWidth="1"/>
    <col min="14861" max="14861" width="9.5" style="962" customWidth="1"/>
    <col min="14862" max="14862" width="6.875" style="962" customWidth="1"/>
    <col min="14863" max="15104" width="14.625" style="962"/>
    <col min="15105" max="15105" width="4.75" style="962" customWidth="1"/>
    <col min="15106" max="15106" width="13" style="962" customWidth="1"/>
    <col min="15107" max="15107" width="11.125" style="962" customWidth="1"/>
    <col min="15108" max="15108" width="6.875" style="962" customWidth="1"/>
    <col min="15109" max="15109" width="9.5" style="962" customWidth="1"/>
    <col min="15110" max="15110" width="7.25" style="962" customWidth="1"/>
    <col min="15111" max="15111" width="11.125" style="962" customWidth="1"/>
    <col min="15112" max="15112" width="6.875" style="962" customWidth="1"/>
    <col min="15113" max="15113" width="9.5" style="962" customWidth="1"/>
    <col min="15114" max="15114" width="6.875" style="962" customWidth="1"/>
    <col min="15115" max="15115" width="11.125" style="962" customWidth="1"/>
    <col min="15116" max="15116" width="6.875" style="962" customWidth="1"/>
    <col min="15117" max="15117" width="9.5" style="962" customWidth="1"/>
    <col min="15118" max="15118" width="6.875" style="962" customWidth="1"/>
    <col min="15119" max="15360" width="14.625" style="962"/>
    <col min="15361" max="15361" width="4.75" style="962" customWidth="1"/>
    <col min="15362" max="15362" width="13" style="962" customWidth="1"/>
    <col min="15363" max="15363" width="11.125" style="962" customWidth="1"/>
    <col min="15364" max="15364" width="6.875" style="962" customWidth="1"/>
    <col min="15365" max="15365" width="9.5" style="962" customWidth="1"/>
    <col min="15366" max="15366" width="7.25" style="962" customWidth="1"/>
    <col min="15367" max="15367" width="11.125" style="962" customWidth="1"/>
    <col min="15368" max="15368" width="6.875" style="962" customWidth="1"/>
    <col min="15369" max="15369" width="9.5" style="962" customWidth="1"/>
    <col min="15370" max="15370" width="6.875" style="962" customWidth="1"/>
    <col min="15371" max="15371" width="11.125" style="962" customWidth="1"/>
    <col min="15372" max="15372" width="6.875" style="962" customWidth="1"/>
    <col min="15373" max="15373" width="9.5" style="962" customWidth="1"/>
    <col min="15374" max="15374" width="6.875" style="962" customWidth="1"/>
    <col min="15375" max="15616" width="14.625" style="962"/>
    <col min="15617" max="15617" width="4.75" style="962" customWidth="1"/>
    <col min="15618" max="15618" width="13" style="962" customWidth="1"/>
    <col min="15619" max="15619" width="11.125" style="962" customWidth="1"/>
    <col min="15620" max="15620" width="6.875" style="962" customWidth="1"/>
    <col min="15621" max="15621" width="9.5" style="962" customWidth="1"/>
    <col min="15622" max="15622" width="7.25" style="962" customWidth="1"/>
    <col min="15623" max="15623" width="11.125" style="962" customWidth="1"/>
    <col min="15624" max="15624" width="6.875" style="962" customWidth="1"/>
    <col min="15625" max="15625" width="9.5" style="962" customWidth="1"/>
    <col min="15626" max="15626" width="6.875" style="962" customWidth="1"/>
    <col min="15627" max="15627" width="11.125" style="962" customWidth="1"/>
    <col min="15628" max="15628" width="6.875" style="962" customWidth="1"/>
    <col min="15629" max="15629" width="9.5" style="962" customWidth="1"/>
    <col min="15630" max="15630" width="6.875" style="962" customWidth="1"/>
    <col min="15631" max="15872" width="14.625" style="962"/>
    <col min="15873" max="15873" width="4.75" style="962" customWidth="1"/>
    <col min="15874" max="15874" width="13" style="962" customWidth="1"/>
    <col min="15875" max="15875" width="11.125" style="962" customWidth="1"/>
    <col min="15876" max="15876" width="6.875" style="962" customWidth="1"/>
    <col min="15877" max="15877" width="9.5" style="962" customWidth="1"/>
    <col min="15878" max="15878" width="7.25" style="962" customWidth="1"/>
    <col min="15879" max="15879" width="11.125" style="962" customWidth="1"/>
    <col min="15880" max="15880" width="6.875" style="962" customWidth="1"/>
    <col min="15881" max="15881" width="9.5" style="962" customWidth="1"/>
    <col min="15882" max="15882" width="6.875" style="962" customWidth="1"/>
    <col min="15883" max="15883" width="11.125" style="962" customWidth="1"/>
    <col min="15884" max="15884" width="6.875" style="962" customWidth="1"/>
    <col min="15885" max="15885" width="9.5" style="962" customWidth="1"/>
    <col min="15886" max="15886" width="6.875" style="962" customWidth="1"/>
    <col min="15887" max="16128" width="14.625" style="962"/>
    <col min="16129" max="16129" width="4.75" style="962" customWidth="1"/>
    <col min="16130" max="16130" width="13" style="962" customWidth="1"/>
    <col min="16131" max="16131" width="11.125" style="962" customWidth="1"/>
    <col min="16132" max="16132" width="6.875" style="962" customWidth="1"/>
    <col min="16133" max="16133" width="9.5" style="962" customWidth="1"/>
    <col min="16134" max="16134" width="7.25" style="962" customWidth="1"/>
    <col min="16135" max="16135" width="11.125" style="962" customWidth="1"/>
    <col min="16136" max="16136" width="6.875" style="962" customWidth="1"/>
    <col min="16137" max="16137" width="9.5" style="962" customWidth="1"/>
    <col min="16138" max="16138" width="6.875" style="962" customWidth="1"/>
    <col min="16139" max="16139" width="11.125" style="962" customWidth="1"/>
    <col min="16140" max="16140" width="6.875" style="962" customWidth="1"/>
    <col min="16141" max="16141" width="9.5" style="962" customWidth="1"/>
    <col min="16142" max="16142" width="6.875" style="962" customWidth="1"/>
    <col min="16143" max="16384" width="14.625" style="962"/>
  </cols>
  <sheetData>
    <row r="1" spans="1:14" ht="22.5" customHeight="1">
      <c r="A1" s="960"/>
      <c r="B1" s="961" t="s">
        <v>703</v>
      </c>
    </row>
    <row r="2" spans="1:14" ht="9.9499999999999993" customHeight="1"/>
    <row r="3" spans="1:14" ht="18.600000000000001" customHeight="1">
      <c r="A3" s="964"/>
      <c r="B3" s="998" t="s">
        <v>15</v>
      </c>
      <c r="C3" s="970" t="s">
        <v>397</v>
      </c>
      <c r="D3" s="999"/>
      <c r="E3" s="999"/>
      <c r="F3" s="999"/>
      <c r="G3" s="970" t="s">
        <v>398</v>
      </c>
      <c r="H3" s="999"/>
      <c r="I3" s="999"/>
      <c r="J3" s="999"/>
      <c r="K3" s="970" t="s">
        <v>704</v>
      </c>
      <c r="L3" s="999"/>
      <c r="M3" s="999"/>
      <c r="N3" s="1000"/>
    </row>
    <row r="4" spans="1:14" ht="18.600000000000001" customHeight="1">
      <c r="A4" s="985"/>
      <c r="B4" s="1001"/>
      <c r="C4" s="1002" t="s">
        <v>705</v>
      </c>
      <c r="D4" s="1003" t="s">
        <v>400</v>
      </c>
      <c r="E4" s="1004" t="s">
        <v>706</v>
      </c>
      <c r="F4" s="1003" t="s">
        <v>400</v>
      </c>
      <c r="G4" s="1002" t="s">
        <v>705</v>
      </c>
      <c r="H4" s="1003" t="s">
        <v>400</v>
      </c>
      <c r="I4" s="1004" t="s">
        <v>706</v>
      </c>
      <c r="J4" s="1003" t="s">
        <v>400</v>
      </c>
      <c r="K4" s="1002" t="s">
        <v>705</v>
      </c>
      <c r="L4" s="1003" t="s">
        <v>400</v>
      </c>
      <c r="M4" s="1004" t="s">
        <v>706</v>
      </c>
      <c r="N4" s="1005" t="s">
        <v>400</v>
      </c>
    </row>
    <row r="5" spans="1:14" ht="18.600000000000001" customHeight="1">
      <c r="A5" s="1006"/>
      <c r="B5" s="1007" t="s">
        <v>1247</v>
      </c>
      <c r="C5" s="1008">
        <v>300410.62758656865</v>
      </c>
      <c r="D5" s="1009"/>
      <c r="E5" s="1010">
        <v>1.0284146306191111</v>
      </c>
      <c r="F5" s="1009"/>
      <c r="G5" s="1008">
        <v>361385.86013215862</v>
      </c>
      <c r="H5" s="1009"/>
      <c r="I5" s="1010">
        <v>0.97547284585320659</v>
      </c>
      <c r="J5" s="1009"/>
      <c r="K5" s="1008">
        <v>300454.59683907154</v>
      </c>
      <c r="L5" s="1009"/>
      <c r="M5" s="1010">
        <v>1.0274132464843182</v>
      </c>
      <c r="N5" s="1011"/>
    </row>
    <row r="6" spans="1:14" ht="18.600000000000001" customHeight="1">
      <c r="A6" s="979"/>
      <c r="B6" s="985" t="s">
        <v>46</v>
      </c>
      <c r="C6" s="982">
        <v>313035.16102061729</v>
      </c>
      <c r="D6" s="1012"/>
      <c r="E6" s="1013">
        <v>1.0305013744109977</v>
      </c>
      <c r="F6" s="1012"/>
      <c r="G6" s="982">
        <v>353606.44363636366</v>
      </c>
      <c r="H6" s="1012"/>
      <c r="I6" s="1013">
        <v>0.95600748937557734</v>
      </c>
      <c r="J6" s="1012"/>
      <c r="K6" s="982">
        <v>313065.89712302224</v>
      </c>
      <c r="L6" s="1012"/>
      <c r="M6" s="1013">
        <v>1.0296076866857207</v>
      </c>
      <c r="N6" s="1014"/>
    </row>
    <row r="7" spans="1:14" ht="18.600000000000001" customHeight="1">
      <c r="A7" s="979"/>
      <c r="B7" s="985" t="s">
        <v>47</v>
      </c>
      <c r="C7" s="982">
        <v>333730.29496479436</v>
      </c>
      <c r="D7" s="1012"/>
      <c r="E7" s="1013">
        <v>1.0314728274606482</v>
      </c>
      <c r="F7" s="1012"/>
      <c r="G7" s="982">
        <v>438711.38554216869</v>
      </c>
      <c r="H7" s="1012"/>
      <c r="I7" s="1013">
        <v>1.1625025788385965</v>
      </c>
      <c r="J7" s="1012"/>
      <c r="K7" s="982">
        <v>333884.60783480323</v>
      </c>
      <c r="L7" s="1012"/>
      <c r="M7" s="1013">
        <v>1.0306928004122546</v>
      </c>
      <c r="N7" s="1014"/>
    </row>
    <row r="8" spans="1:14" ht="18.600000000000001" customHeight="1">
      <c r="A8" s="979"/>
      <c r="B8" s="985" t="s">
        <v>48</v>
      </c>
      <c r="C8" s="982">
        <v>314054.6497071333</v>
      </c>
      <c r="D8" s="1012"/>
      <c r="E8" s="1013">
        <v>1.0305458084411183</v>
      </c>
      <c r="F8" s="1012"/>
      <c r="G8" s="982">
        <v>361385.86013215862</v>
      </c>
      <c r="H8" s="1012"/>
      <c r="I8" s="981">
        <v>0.97547284585320659</v>
      </c>
      <c r="J8" s="1012"/>
      <c r="K8" s="982">
        <v>314092.1690348647</v>
      </c>
      <c r="L8" s="1012"/>
      <c r="M8" s="1013">
        <v>1.0296511769078642</v>
      </c>
      <c r="N8" s="1014"/>
    </row>
    <row r="9" spans="1:14" ht="18.600000000000001" customHeight="1">
      <c r="A9" s="979"/>
      <c r="B9" s="985" t="s">
        <v>50</v>
      </c>
      <c r="C9" s="982">
        <v>163102.08171914431</v>
      </c>
      <c r="D9" s="1012"/>
      <c r="E9" s="981">
        <v>1.0076807136112016</v>
      </c>
      <c r="F9" s="1012"/>
      <c r="G9" s="982" t="s">
        <v>206</v>
      </c>
      <c r="H9" s="1012"/>
      <c r="I9" s="981"/>
      <c r="J9" s="1012"/>
      <c r="K9" s="982">
        <v>163102.08171914431</v>
      </c>
      <c r="L9" s="1012"/>
      <c r="M9" s="981">
        <v>1.0076807136112016</v>
      </c>
      <c r="N9" s="1014"/>
    </row>
    <row r="10" spans="1:14" ht="18.600000000000001" customHeight="1">
      <c r="A10" s="979"/>
      <c r="B10" s="985"/>
      <c r="C10" s="982"/>
      <c r="D10" s="1012"/>
      <c r="E10" s="981"/>
      <c r="F10" s="1012"/>
      <c r="G10" s="982" t="s">
        <v>206</v>
      </c>
      <c r="H10" s="1012"/>
      <c r="I10" s="981"/>
      <c r="J10" s="1012"/>
      <c r="K10" s="982" t="s">
        <v>206</v>
      </c>
      <c r="L10" s="1012"/>
      <c r="M10" s="981"/>
      <c r="N10" s="1014"/>
    </row>
    <row r="11" spans="1:14" ht="18.600000000000001" customHeight="1">
      <c r="A11" s="985" t="s">
        <v>482</v>
      </c>
      <c r="B11" s="985" t="s">
        <v>483</v>
      </c>
      <c r="C11" s="982">
        <v>306481.09733931313</v>
      </c>
      <c r="D11" s="1015">
        <v>36</v>
      </c>
      <c r="E11" s="981">
        <v>1.028030458361082</v>
      </c>
      <c r="F11" s="1015">
        <v>26</v>
      </c>
      <c r="G11" s="982">
        <v>292799.51219512196</v>
      </c>
      <c r="H11" s="1015">
        <v>21</v>
      </c>
      <c r="I11" s="981">
        <v>0.84446688220387001</v>
      </c>
      <c r="J11" s="1015">
        <v>21</v>
      </c>
      <c r="K11" s="982">
        <v>306472.3615656789</v>
      </c>
      <c r="L11" s="1015">
        <v>36</v>
      </c>
      <c r="M11" s="981">
        <v>1.0274143479473119</v>
      </c>
      <c r="N11" s="1016">
        <v>26</v>
      </c>
    </row>
    <row r="12" spans="1:14" ht="18.600000000000001" customHeight="1">
      <c r="A12" s="985" t="s">
        <v>485</v>
      </c>
      <c r="B12" s="985" t="s">
        <v>638</v>
      </c>
      <c r="C12" s="982">
        <v>309421.70357555826</v>
      </c>
      <c r="D12" s="1015">
        <v>33</v>
      </c>
      <c r="E12" s="981">
        <v>1.0305560778241012</v>
      </c>
      <c r="F12" s="1015">
        <v>22</v>
      </c>
      <c r="G12" s="982">
        <v>398824.20289855072</v>
      </c>
      <c r="H12" s="1015">
        <v>10</v>
      </c>
      <c r="I12" s="981">
        <v>0.96387352203622545</v>
      </c>
      <c r="J12" s="1015">
        <v>17</v>
      </c>
      <c r="K12" s="982">
        <v>309477.39600956981</v>
      </c>
      <c r="L12" s="1015">
        <v>33</v>
      </c>
      <c r="M12" s="981">
        <v>1.0292731787596674</v>
      </c>
      <c r="N12" s="1016">
        <v>22</v>
      </c>
    </row>
    <row r="13" spans="1:14" ht="18.600000000000001" customHeight="1">
      <c r="A13" s="985" t="s">
        <v>488</v>
      </c>
      <c r="B13" s="985" t="s">
        <v>489</v>
      </c>
      <c r="C13" s="982">
        <v>313968.91108786612</v>
      </c>
      <c r="D13" s="1015">
        <v>23</v>
      </c>
      <c r="E13" s="981">
        <v>1.0444015547435657</v>
      </c>
      <c r="F13" s="1015">
        <v>15</v>
      </c>
      <c r="G13" s="982">
        <v>635299.13793103443</v>
      </c>
      <c r="H13" s="1015">
        <v>4</v>
      </c>
      <c r="I13" s="981">
        <v>1.1887347633726675</v>
      </c>
      <c r="J13" s="1015">
        <v>12</v>
      </c>
      <c r="K13" s="982">
        <v>314163.74218570325</v>
      </c>
      <c r="L13" s="1015">
        <v>23</v>
      </c>
      <c r="M13" s="981">
        <v>1.0422716723242482</v>
      </c>
      <c r="N13" s="1016">
        <v>15</v>
      </c>
    </row>
    <row r="14" spans="1:14" ht="18.600000000000001" customHeight="1">
      <c r="A14" s="985" t="s">
        <v>490</v>
      </c>
      <c r="B14" s="985" t="s">
        <v>491</v>
      </c>
      <c r="C14" s="982">
        <v>322803.76776715007</v>
      </c>
      <c r="D14" s="1015">
        <v>18</v>
      </c>
      <c r="E14" s="981">
        <v>1.0166838129346689</v>
      </c>
      <c r="F14" s="1015">
        <v>33</v>
      </c>
      <c r="G14" s="982">
        <v>316637.25490196078</v>
      </c>
      <c r="H14" s="1015">
        <v>20</v>
      </c>
      <c r="I14" s="981">
        <v>0.90010655122637817</v>
      </c>
      <c r="J14" s="1015">
        <v>19</v>
      </c>
      <c r="K14" s="982">
        <v>322798.38161297503</v>
      </c>
      <c r="L14" s="1015">
        <v>19</v>
      </c>
      <c r="M14" s="981">
        <v>1.0161267385889505</v>
      </c>
      <c r="N14" s="1016">
        <v>31</v>
      </c>
    </row>
    <row r="15" spans="1:14" ht="18.600000000000001" customHeight="1">
      <c r="A15" s="985" t="s">
        <v>492</v>
      </c>
      <c r="B15" s="985" t="s">
        <v>493</v>
      </c>
      <c r="C15" s="982">
        <v>309914.48668150324</v>
      </c>
      <c r="D15" s="1015">
        <v>31</v>
      </c>
      <c r="E15" s="981">
        <v>1.0350449011923426</v>
      </c>
      <c r="F15" s="1015">
        <v>20</v>
      </c>
      <c r="G15" s="982">
        <v>317701.86440677964</v>
      </c>
      <c r="H15" s="1015">
        <v>19</v>
      </c>
      <c r="I15" s="981">
        <v>1.106270501823887</v>
      </c>
      <c r="J15" s="1015">
        <v>16</v>
      </c>
      <c r="K15" s="982">
        <v>309919.75379165664</v>
      </c>
      <c r="L15" s="1015">
        <v>32</v>
      </c>
      <c r="M15" s="981">
        <v>1.0352124110504752</v>
      </c>
      <c r="N15" s="1016">
        <v>20</v>
      </c>
    </row>
    <row r="16" spans="1:14" ht="18.600000000000001" customHeight="1">
      <c r="A16" s="985" t="s">
        <v>494</v>
      </c>
      <c r="B16" s="985" t="s">
        <v>576</v>
      </c>
      <c r="C16" s="982">
        <v>313235.4347826087</v>
      </c>
      <c r="D16" s="1015">
        <v>25</v>
      </c>
      <c r="E16" s="981">
        <v>1.0085505804372301</v>
      </c>
      <c r="F16" s="1015">
        <v>37</v>
      </c>
      <c r="G16" s="982">
        <v>939540</v>
      </c>
      <c r="H16" s="1015">
        <v>2</v>
      </c>
      <c r="I16" s="981">
        <v>1.701508322759097</v>
      </c>
      <c r="J16" s="1015">
        <v>4</v>
      </c>
      <c r="K16" s="982">
        <v>313876.18536086311</v>
      </c>
      <c r="L16" s="1015">
        <v>24</v>
      </c>
      <c r="M16" s="981">
        <v>1.004372105705156</v>
      </c>
      <c r="N16" s="1016">
        <v>38</v>
      </c>
    </row>
    <row r="17" spans="1:14" ht="18.600000000000001" customHeight="1">
      <c r="A17" s="985" t="s">
        <v>497</v>
      </c>
      <c r="B17" s="985" t="s">
        <v>498</v>
      </c>
      <c r="C17" s="982">
        <v>302953.75191217026</v>
      </c>
      <c r="D17" s="1015">
        <v>37</v>
      </c>
      <c r="E17" s="981">
        <v>1.0231684147264972</v>
      </c>
      <c r="F17" s="1015">
        <v>29</v>
      </c>
      <c r="G17" s="982">
        <v>252166.66666666666</v>
      </c>
      <c r="H17" s="1015">
        <v>25</v>
      </c>
      <c r="I17" s="981">
        <v>0.55041652210741732</v>
      </c>
      <c r="J17" s="1015">
        <v>29</v>
      </c>
      <c r="K17" s="982">
        <v>302914.14463970053</v>
      </c>
      <c r="L17" s="1015">
        <v>37</v>
      </c>
      <c r="M17" s="981">
        <v>1.0208894726836828</v>
      </c>
      <c r="N17" s="1016">
        <v>28</v>
      </c>
    </row>
    <row r="18" spans="1:14" ht="18.600000000000001" customHeight="1">
      <c r="A18" s="985" t="s">
        <v>499</v>
      </c>
      <c r="B18" s="985" t="s">
        <v>500</v>
      </c>
      <c r="C18" s="982">
        <v>307690.4923952432</v>
      </c>
      <c r="D18" s="1015">
        <v>35</v>
      </c>
      <c r="E18" s="981">
        <v>1.028583030993774</v>
      </c>
      <c r="F18" s="1015">
        <v>24</v>
      </c>
      <c r="G18" s="982">
        <v>435561.2</v>
      </c>
      <c r="H18" s="1015">
        <v>9</v>
      </c>
      <c r="I18" s="981">
        <v>1.4829739771971404</v>
      </c>
      <c r="J18" s="1015">
        <v>8</v>
      </c>
      <c r="K18" s="982">
        <v>307772.01971385581</v>
      </c>
      <c r="L18" s="1015">
        <v>35</v>
      </c>
      <c r="M18" s="981">
        <v>1.0289393838038767</v>
      </c>
      <c r="N18" s="1016">
        <v>23</v>
      </c>
    </row>
    <row r="19" spans="1:14" ht="18.600000000000001" customHeight="1">
      <c r="A19" s="985" t="s">
        <v>501</v>
      </c>
      <c r="B19" s="985" t="s">
        <v>502</v>
      </c>
      <c r="C19" s="982">
        <v>394832.41771582735</v>
      </c>
      <c r="D19" s="1015">
        <v>2</v>
      </c>
      <c r="E19" s="981">
        <v>1.0705860799766425</v>
      </c>
      <c r="F19" s="1015">
        <v>7</v>
      </c>
      <c r="G19" s="982">
        <v>144822.5</v>
      </c>
      <c r="H19" s="1015">
        <v>35</v>
      </c>
      <c r="I19" s="981">
        <v>0.24413324891406041</v>
      </c>
      <c r="J19" s="1015">
        <v>41</v>
      </c>
      <c r="K19" s="982">
        <v>394682.62147992809</v>
      </c>
      <c r="L19" s="1015">
        <v>2</v>
      </c>
      <c r="M19" s="981">
        <v>1.0670818964842168</v>
      </c>
      <c r="N19" s="1016">
        <v>8</v>
      </c>
    </row>
    <row r="20" spans="1:14" ht="18.600000000000001" customHeight="1">
      <c r="A20" s="985" t="s">
        <v>503</v>
      </c>
      <c r="B20" s="985" t="s">
        <v>64</v>
      </c>
      <c r="C20" s="982">
        <v>316487.98585593206</v>
      </c>
      <c r="D20" s="1015">
        <v>21</v>
      </c>
      <c r="E20" s="981">
        <v>1.0282087347085018</v>
      </c>
      <c r="F20" s="1015">
        <v>25</v>
      </c>
      <c r="G20" s="982">
        <v>376202.70270270272</v>
      </c>
      <c r="H20" s="1015">
        <v>12</v>
      </c>
      <c r="I20" s="981">
        <v>1.140757078626486</v>
      </c>
      <c r="J20" s="1015">
        <v>13</v>
      </c>
      <c r="K20" s="982">
        <v>316527.71834987769</v>
      </c>
      <c r="L20" s="1015">
        <v>21</v>
      </c>
      <c r="M20" s="981">
        <v>1.028025186106349</v>
      </c>
      <c r="N20" s="1016">
        <v>25</v>
      </c>
    </row>
    <row r="21" spans="1:14" ht="18.600000000000001" customHeight="1">
      <c r="A21" s="985" t="s">
        <v>504</v>
      </c>
      <c r="B21" s="985" t="s">
        <v>505</v>
      </c>
      <c r="C21" s="982">
        <v>368944.75311771268</v>
      </c>
      <c r="D21" s="1015">
        <v>3</v>
      </c>
      <c r="E21" s="981">
        <v>1.0658129225404822</v>
      </c>
      <c r="F21" s="1015">
        <v>10</v>
      </c>
      <c r="G21" s="982">
        <v>331842.85714285716</v>
      </c>
      <c r="H21" s="1015">
        <v>15</v>
      </c>
      <c r="I21" s="981">
        <v>0.63513448611676449</v>
      </c>
      <c r="J21" s="1015">
        <v>26</v>
      </c>
      <c r="K21" s="982">
        <v>368918.43971631204</v>
      </c>
      <c r="L21" s="1015">
        <v>3</v>
      </c>
      <c r="M21" s="981">
        <v>1.0621076390160538</v>
      </c>
      <c r="N21" s="1016">
        <v>10</v>
      </c>
    </row>
    <row r="22" spans="1:14" ht="18.600000000000001" customHeight="1">
      <c r="A22" s="985" t="s">
        <v>506</v>
      </c>
      <c r="B22" s="985" t="s">
        <v>508</v>
      </c>
      <c r="C22" s="982">
        <v>344568.73148822528</v>
      </c>
      <c r="D22" s="1015">
        <v>7</v>
      </c>
      <c r="E22" s="981">
        <v>1.0665052068829186</v>
      </c>
      <c r="F22" s="1015">
        <v>8</v>
      </c>
      <c r="G22" s="982">
        <v>268731</v>
      </c>
      <c r="H22" s="1015">
        <v>24</v>
      </c>
      <c r="I22" s="981">
        <v>1.3790789410661868</v>
      </c>
      <c r="J22" s="1015">
        <v>9</v>
      </c>
      <c r="K22" s="982">
        <v>344476.78467507276</v>
      </c>
      <c r="L22" s="1015">
        <v>7</v>
      </c>
      <c r="M22" s="981">
        <v>1.0684137911549494</v>
      </c>
      <c r="N22" s="1016">
        <v>6</v>
      </c>
    </row>
    <row r="23" spans="1:14" ht="18.600000000000001" customHeight="1">
      <c r="A23" s="985" t="s">
        <v>509</v>
      </c>
      <c r="B23" s="985" t="s">
        <v>510</v>
      </c>
      <c r="C23" s="982">
        <v>297409.99730853928</v>
      </c>
      <c r="D23" s="1015">
        <v>41</v>
      </c>
      <c r="E23" s="981">
        <v>1.0091427322245627</v>
      </c>
      <c r="F23" s="1015">
        <v>36</v>
      </c>
      <c r="G23" s="982">
        <v>495931.57894736843</v>
      </c>
      <c r="H23" s="1015">
        <v>8</v>
      </c>
      <c r="I23" s="981">
        <v>1.5291707153176215</v>
      </c>
      <c r="J23" s="1015">
        <v>7</v>
      </c>
      <c r="K23" s="982">
        <v>297577.6563840427</v>
      </c>
      <c r="L23" s="1015">
        <v>41</v>
      </c>
      <c r="M23" s="981">
        <v>1.0092805886256926</v>
      </c>
      <c r="N23" s="1016">
        <v>36</v>
      </c>
    </row>
    <row r="24" spans="1:14" ht="18.600000000000001" customHeight="1">
      <c r="A24" s="985" t="s">
        <v>511</v>
      </c>
      <c r="B24" s="985" t="s">
        <v>513</v>
      </c>
      <c r="C24" s="982">
        <v>337169.57070288772</v>
      </c>
      <c r="D24" s="1015">
        <v>12</v>
      </c>
      <c r="E24" s="981">
        <v>1.0173252634185044</v>
      </c>
      <c r="F24" s="1015">
        <v>32</v>
      </c>
      <c r="G24" s="982">
        <v>325457.5</v>
      </c>
      <c r="H24" s="1015">
        <v>17</v>
      </c>
      <c r="I24" s="981">
        <v>1.124294473126739</v>
      </c>
      <c r="J24" s="1015">
        <v>15</v>
      </c>
      <c r="K24" s="982">
        <v>337164.39952536015</v>
      </c>
      <c r="L24" s="1015">
        <v>12</v>
      </c>
      <c r="M24" s="981">
        <v>1.01773012837718</v>
      </c>
      <c r="N24" s="1016">
        <v>30</v>
      </c>
    </row>
    <row r="25" spans="1:14" ht="18.600000000000001" customHeight="1">
      <c r="A25" s="985" t="s">
        <v>514</v>
      </c>
      <c r="B25" s="985" t="s">
        <v>515</v>
      </c>
      <c r="C25" s="982">
        <v>320642.88546233054</v>
      </c>
      <c r="D25" s="1015">
        <v>19</v>
      </c>
      <c r="E25" s="981">
        <v>1.0198171440196322</v>
      </c>
      <c r="F25" s="1015">
        <v>31</v>
      </c>
      <c r="G25" s="982">
        <v>343450.5882352941</v>
      </c>
      <c r="H25" s="1015">
        <v>13</v>
      </c>
      <c r="I25" s="981">
        <v>0.82274112689362622</v>
      </c>
      <c r="J25" s="1015">
        <v>23</v>
      </c>
      <c r="K25" s="982">
        <v>320662.63239113829</v>
      </c>
      <c r="L25" s="1015">
        <v>20</v>
      </c>
      <c r="M25" s="981">
        <v>1.0179841295400818</v>
      </c>
      <c r="N25" s="1016">
        <v>29</v>
      </c>
    </row>
    <row r="26" spans="1:14" ht="18.600000000000001" customHeight="1">
      <c r="A26" s="985" t="s">
        <v>516</v>
      </c>
      <c r="B26" s="985" t="s">
        <v>517</v>
      </c>
      <c r="C26" s="982">
        <v>312557.84612459596</v>
      </c>
      <c r="D26" s="1015">
        <v>27</v>
      </c>
      <c r="E26" s="981">
        <v>1.0108525791984404</v>
      </c>
      <c r="F26" s="1015">
        <v>34</v>
      </c>
      <c r="G26" s="982">
        <v>221546</v>
      </c>
      <c r="H26" s="1015">
        <v>26</v>
      </c>
      <c r="I26" s="981">
        <v>0.94849288708589974</v>
      </c>
      <c r="J26" s="1015">
        <v>18</v>
      </c>
      <c r="K26" s="982">
        <v>312500.20355944009</v>
      </c>
      <c r="L26" s="1015">
        <v>28</v>
      </c>
      <c r="M26" s="981">
        <v>1.011642106395795</v>
      </c>
      <c r="N26" s="1016">
        <v>34</v>
      </c>
    </row>
    <row r="27" spans="1:14" ht="18.600000000000001" customHeight="1">
      <c r="A27" s="985" t="s">
        <v>518</v>
      </c>
      <c r="B27" s="985" t="s">
        <v>519</v>
      </c>
      <c r="C27" s="982">
        <v>341924.40295953292</v>
      </c>
      <c r="D27" s="1015">
        <v>9</v>
      </c>
      <c r="E27" s="981">
        <v>1.0071395592813688</v>
      </c>
      <c r="F27" s="1015">
        <v>39</v>
      </c>
      <c r="G27" s="982">
        <v>321895.33333333331</v>
      </c>
      <c r="H27" s="1015">
        <v>18</v>
      </c>
      <c r="I27" s="981">
        <v>0.68604519651995199</v>
      </c>
      <c r="J27" s="1015">
        <v>25</v>
      </c>
      <c r="K27" s="982">
        <v>341894.20534727105</v>
      </c>
      <c r="L27" s="1015">
        <v>9</v>
      </c>
      <c r="M27" s="981">
        <v>1.0042706312826826</v>
      </c>
      <c r="N27" s="1016">
        <v>39</v>
      </c>
    </row>
    <row r="28" spans="1:14" ht="18.600000000000001" customHeight="1">
      <c r="A28" s="985" t="s">
        <v>520</v>
      </c>
      <c r="B28" s="985" t="s">
        <v>521</v>
      </c>
      <c r="C28" s="982">
        <v>310593.67675562843</v>
      </c>
      <c r="D28" s="1015">
        <v>30</v>
      </c>
      <c r="E28" s="981">
        <v>1.03008485574552</v>
      </c>
      <c r="F28" s="1015">
        <v>23</v>
      </c>
      <c r="G28" s="982">
        <v>268964.1176470588</v>
      </c>
      <c r="H28" s="1015">
        <v>23</v>
      </c>
      <c r="I28" s="981">
        <v>0.73938415445903949</v>
      </c>
      <c r="J28" s="1015">
        <v>24</v>
      </c>
      <c r="K28" s="982">
        <v>310558.53411460918</v>
      </c>
      <c r="L28" s="1015">
        <v>30</v>
      </c>
      <c r="M28" s="981">
        <v>1.0286713655580304</v>
      </c>
      <c r="N28" s="1016">
        <v>24</v>
      </c>
    </row>
    <row r="29" spans="1:14" ht="18.600000000000001" customHeight="1">
      <c r="A29" s="985" t="s">
        <v>522</v>
      </c>
      <c r="B29" s="985" t="s">
        <v>523</v>
      </c>
      <c r="C29" s="982">
        <v>332624.72576060641</v>
      </c>
      <c r="D29" s="1015">
        <v>15</v>
      </c>
      <c r="E29" s="981">
        <v>1.0497072414410145</v>
      </c>
      <c r="F29" s="1015">
        <v>13</v>
      </c>
      <c r="G29" s="982">
        <v>138200.66666666666</v>
      </c>
      <c r="H29" s="1015">
        <v>36</v>
      </c>
      <c r="I29" s="981">
        <v>0.31784889035368497</v>
      </c>
      <c r="J29" s="1015">
        <v>39</v>
      </c>
      <c r="K29" s="982">
        <v>332318.19213790202</v>
      </c>
      <c r="L29" s="1015">
        <v>15</v>
      </c>
      <c r="M29" s="981">
        <v>1.0447219919969222</v>
      </c>
      <c r="N29" s="1016">
        <v>14</v>
      </c>
    </row>
    <row r="30" spans="1:14" ht="18.600000000000001" customHeight="1">
      <c r="A30" s="985" t="s">
        <v>524</v>
      </c>
      <c r="B30" s="985" t="s">
        <v>241</v>
      </c>
      <c r="C30" s="982">
        <v>298156.8903588808</v>
      </c>
      <c r="D30" s="1015">
        <v>39</v>
      </c>
      <c r="E30" s="981">
        <v>0.94308364202059858</v>
      </c>
      <c r="F30" s="1015">
        <v>45</v>
      </c>
      <c r="G30" s="982">
        <v>207215</v>
      </c>
      <c r="H30" s="1015">
        <v>29</v>
      </c>
      <c r="I30" s="981">
        <v>0.40578674238715362</v>
      </c>
      <c r="J30" s="1015">
        <v>36</v>
      </c>
      <c r="K30" s="982">
        <v>298129.24004256615</v>
      </c>
      <c r="L30" s="1015">
        <v>39</v>
      </c>
      <c r="M30" s="981">
        <v>0.93983245145364602</v>
      </c>
      <c r="N30" s="1016">
        <v>45</v>
      </c>
    </row>
    <row r="31" spans="1:14" ht="18.600000000000001" customHeight="1">
      <c r="A31" s="985" t="s">
        <v>525</v>
      </c>
      <c r="B31" s="985" t="s">
        <v>688</v>
      </c>
      <c r="C31" s="982">
        <v>330490.93165750196</v>
      </c>
      <c r="D31" s="1015">
        <v>16</v>
      </c>
      <c r="E31" s="981">
        <v>1.072478672403409</v>
      </c>
      <c r="F31" s="1015">
        <v>6</v>
      </c>
      <c r="G31" s="982">
        <v>213379.09090909091</v>
      </c>
      <c r="H31" s="1015">
        <v>28</v>
      </c>
      <c r="I31" s="981">
        <v>0.47570948017758941</v>
      </c>
      <c r="J31" s="1015">
        <v>33</v>
      </c>
      <c r="K31" s="982">
        <v>330322.51353118056</v>
      </c>
      <c r="L31" s="1015">
        <v>16</v>
      </c>
      <c r="M31" s="981">
        <v>1.0674867596474191</v>
      </c>
      <c r="N31" s="1016">
        <v>7</v>
      </c>
    </row>
    <row r="32" spans="1:14" ht="18.600000000000001" customHeight="1">
      <c r="A32" s="985" t="s">
        <v>528</v>
      </c>
      <c r="B32" s="985" t="s">
        <v>689</v>
      </c>
      <c r="C32" s="982">
        <v>335733.75725226273</v>
      </c>
      <c r="D32" s="1015">
        <v>14</v>
      </c>
      <c r="E32" s="981">
        <v>1.0221438674120265</v>
      </c>
      <c r="F32" s="1015">
        <v>30</v>
      </c>
      <c r="G32" s="982">
        <v>612767.5</v>
      </c>
      <c r="H32" s="1015">
        <v>5</v>
      </c>
      <c r="I32" s="981">
        <v>0.82592240012386453</v>
      </c>
      <c r="J32" s="1015">
        <v>22</v>
      </c>
      <c r="K32" s="982">
        <v>335990.6862972409</v>
      </c>
      <c r="L32" s="1015">
        <v>13</v>
      </c>
      <c r="M32" s="981">
        <v>1.0119281023090778</v>
      </c>
      <c r="N32" s="1016">
        <v>33</v>
      </c>
    </row>
    <row r="33" spans="1:14" ht="18.600000000000001" customHeight="1">
      <c r="A33" s="985" t="s">
        <v>531</v>
      </c>
      <c r="B33" s="985" t="s">
        <v>532</v>
      </c>
      <c r="C33" s="982">
        <v>365227.53708368319</v>
      </c>
      <c r="D33" s="1015">
        <v>6</v>
      </c>
      <c r="E33" s="981">
        <v>1.0779972056047931</v>
      </c>
      <c r="F33" s="1015">
        <v>4</v>
      </c>
      <c r="G33" s="982">
        <v>179653.125</v>
      </c>
      <c r="H33" s="1015">
        <v>32</v>
      </c>
      <c r="I33" s="981">
        <v>0.57626138076804245</v>
      </c>
      <c r="J33" s="1015">
        <v>28</v>
      </c>
      <c r="K33" s="982">
        <v>365020.01747274253</v>
      </c>
      <c r="L33" s="1015">
        <v>6</v>
      </c>
      <c r="M33" s="981">
        <v>1.0780470337992569</v>
      </c>
      <c r="N33" s="1016">
        <v>4</v>
      </c>
    </row>
    <row r="34" spans="1:14" ht="18.600000000000001" customHeight="1">
      <c r="A34" s="985" t="s">
        <v>533</v>
      </c>
      <c r="B34" s="985" t="s">
        <v>534</v>
      </c>
      <c r="C34" s="982">
        <v>329213.77623926889</v>
      </c>
      <c r="D34" s="1015">
        <v>17</v>
      </c>
      <c r="E34" s="981">
        <v>0.97823046246976242</v>
      </c>
      <c r="F34" s="1015">
        <v>42</v>
      </c>
      <c r="G34" s="982">
        <v>118516</v>
      </c>
      <c r="H34" s="1015">
        <v>38</v>
      </c>
      <c r="I34" s="981">
        <v>0.50987891472834868</v>
      </c>
      <c r="J34" s="1015">
        <v>31</v>
      </c>
      <c r="K34" s="982">
        <v>329068.00498132006</v>
      </c>
      <c r="L34" s="1015">
        <v>17</v>
      </c>
      <c r="M34" s="981">
        <v>0.97859601009660135</v>
      </c>
      <c r="N34" s="1016">
        <v>42</v>
      </c>
    </row>
    <row r="35" spans="1:14" ht="18.600000000000001" customHeight="1">
      <c r="A35" s="985" t="s">
        <v>535</v>
      </c>
      <c r="B35" s="985" t="s">
        <v>536</v>
      </c>
      <c r="C35" s="982">
        <v>309283.2672119973</v>
      </c>
      <c r="D35" s="1015">
        <v>34</v>
      </c>
      <c r="E35" s="981">
        <v>0.98251711930794083</v>
      </c>
      <c r="F35" s="1015">
        <v>41</v>
      </c>
      <c r="G35" s="982">
        <v>382637.14285714284</v>
      </c>
      <c r="H35" s="1015">
        <v>11</v>
      </c>
      <c r="I35" s="981">
        <v>1.6844337963491047</v>
      </c>
      <c r="J35" s="1015">
        <v>5</v>
      </c>
      <c r="K35" s="982">
        <v>309457.85991159471</v>
      </c>
      <c r="L35" s="1015">
        <v>34</v>
      </c>
      <c r="M35" s="981">
        <v>0.98568491314448936</v>
      </c>
      <c r="N35" s="1016">
        <v>41</v>
      </c>
    </row>
    <row r="36" spans="1:14" ht="18.600000000000001" customHeight="1">
      <c r="A36" s="985" t="s">
        <v>537</v>
      </c>
      <c r="B36" s="985" t="s">
        <v>538</v>
      </c>
      <c r="C36" s="982">
        <v>336336.27880364109</v>
      </c>
      <c r="D36" s="1015">
        <v>13</v>
      </c>
      <c r="E36" s="981">
        <v>1.1362428858194766</v>
      </c>
      <c r="F36" s="1015">
        <v>1</v>
      </c>
      <c r="G36" s="982">
        <v>96421.666666666672</v>
      </c>
      <c r="H36" s="1015">
        <v>41</v>
      </c>
      <c r="I36" s="981">
        <v>0.30433623771890295</v>
      </c>
      <c r="J36" s="1015">
        <v>40</v>
      </c>
      <c r="K36" s="982">
        <v>335962.48299143079</v>
      </c>
      <c r="L36" s="1015">
        <v>14</v>
      </c>
      <c r="M36" s="981">
        <v>1.1342713294434952</v>
      </c>
      <c r="N36" s="1016">
        <v>1</v>
      </c>
    </row>
    <row r="37" spans="1:14" ht="18.600000000000001" customHeight="1">
      <c r="A37" s="985" t="s">
        <v>539</v>
      </c>
      <c r="B37" s="985" t="s">
        <v>690</v>
      </c>
      <c r="C37" s="982">
        <v>367593.80258899677</v>
      </c>
      <c r="D37" s="1015">
        <v>5</v>
      </c>
      <c r="E37" s="981">
        <v>1.1147534414258389</v>
      </c>
      <c r="F37" s="1015">
        <v>2</v>
      </c>
      <c r="G37" s="982">
        <v>183650</v>
      </c>
      <c r="H37" s="1015">
        <v>31</v>
      </c>
      <c r="I37" s="981">
        <v>1.2971664071688946</v>
      </c>
      <c r="J37" s="1015">
        <v>10</v>
      </c>
      <c r="K37" s="982">
        <v>367296.63974151859</v>
      </c>
      <c r="L37" s="1015">
        <v>5</v>
      </c>
      <c r="M37" s="981">
        <v>1.1194862252057804</v>
      </c>
      <c r="N37" s="1016">
        <v>2</v>
      </c>
    </row>
    <row r="38" spans="1:14" ht="18.600000000000001" customHeight="1">
      <c r="A38" s="985" t="s">
        <v>541</v>
      </c>
      <c r="B38" s="985" t="s">
        <v>542</v>
      </c>
      <c r="C38" s="982">
        <v>312321.92641010578</v>
      </c>
      <c r="D38" s="1015">
        <v>29</v>
      </c>
      <c r="E38" s="981">
        <v>1.0507247141601517</v>
      </c>
      <c r="F38" s="1015">
        <v>12</v>
      </c>
      <c r="G38" s="982">
        <v>107432.22222222222</v>
      </c>
      <c r="H38" s="1015">
        <v>40</v>
      </c>
      <c r="I38" s="981">
        <v>0.4118343835801016</v>
      </c>
      <c r="J38" s="1015">
        <v>35</v>
      </c>
      <c r="K38" s="982">
        <v>312051.42511368636</v>
      </c>
      <c r="L38" s="1015">
        <v>29</v>
      </c>
      <c r="M38" s="981">
        <v>1.0505568994340913</v>
      </c>
      <c r="N38" s="1016">
        <v>12</v>
      </c>
    </row>
    <row r="39" spans="1:14" ht="18.600000000000001" customHeight="1">
      <c r="A39" s="985" t="s">
        <v>543</v>
      </c>
      <c r="B39" s="985" t="s">
        <v>691</v>
      </c>
      <c r="C39" s="982">
        <v>312698.52944260003</v>
      </c>
      <c r="D39" s="1015">
        <v>26</v>
      </c>
      <c r="E39" s="981">
        <v>1.0358760905908535</v>
      </c>
      <c r="F39" s="1015">
        <v>18</v>
      </c>
      <c r="G39" s="982">
        <v>112331.76470588235</v>
      </c>
      <c r="H39" s="1015">
        <v>39</v>
      </c>
      <c r="I39" s="981">
        <v>0.42010518824488913</v>
      </c>
      <c r="J39" s="1015">
        <v>34</v>
      </c>
      <c r="K39" s="982">
        <v>312500.33119981381</v>
      </c>
      <c r="L39" s="1015">
        <v>27</v>
      </c>
      <c r="M39" s="981">
        <v>1.0359022703463985</v>
      </c>
      <c r="N39" s="1016">
        <v>18</v>
      </c>
    </row>
    <row r="40" spans="1:14" ht="18.600000000000001" customHeight="1">
      <c r="A40" s="985" t="s">
        <v>546</v>
      </c>
      <c r="B40" s="985" t="s">
        <v>547</v>
      </c>
      <c r="C40" s="982">
        <v>420845.66386789811</v>
      </c>
      <c r="D40" s="1015">
        <v>1</v>
      </c>
      <c r="E40" s="981">
        <v>1.0759318054383</v>
      </c>
      <c r="F40" s="1015">
        <v>5</v>
      </c>
      <c r="G40" s="982">
        <v>126108.57142857143</v>
      </c>
      <c r="H40" s="1015">
        <v>37</v>
      </c>
      <c r="I40" s="981">
        <v>0.51612714621171207</v>
      </c>
      <c r="J40" s="1015">
        <v>30</v>
      </c>
      <c r="K40" s="982">
        <v>420269.36229050282</v>
      </c>
      <c r="L40" s="1015">
        <v>1</v>
      </c>
      <c r="M40" s="981">
        <v>1.0779117209736224</v>
      </c>
      <c r="N40" s="1016">
        <v>5</v>
      </c>
    </row>
    <row r="41" spans="1:14" ht="18.600000000000001" customHeight="1">
      <c r="A41" s="985" t="s">
        <v>548</v>
      </c>
      <c r="B41" s="985" t="s">
        <v>550</v>
      </c>
      <c r="C41" s="982">
        <v>343979.49192928517</v>
      </c>
      <c r="D41" s="1015">
        <v>8</v>
      </c>
      <c r="E41" s="981">
        <v>1.0399100968186261</v>
      </c>
      <c r="F41" s="1015">
        <v>16</v>
      </c>
      <c r="G41" s="982">
        <v>589512</v>
      </c>
      <c r="H41" s="1015">
        <v>6</v>
      </c>
      <c r="I41" s="981">
        <v>1.9169483305492119</v>
      </c>
      <c r="J41" s="1015">
        <v>2</v>
      </c>
      <c r="K41" s="982">
        <v>344293.63280450361</v>
      </c>
      <c r="L41" s="1015">
        <v>8</v>
      </c>
      <c r="M41" s="981">
        <v>1.0414872168088869</v>
      </c>
      <c r="N41" s="1016">
        <v>16</v>
      </c>
    </row>
    <row r="42" spans="1:14" ht="18.600000000000001" customHeight="1">
      <c r="A42" s="985" t="s">
        <v>551</v>
      </c>
      <c r="B42" s="985" t="s">
        <v>692</v>
      </c>
      <c r="C42" s="982">
        <v>312390.7010845007</v>
      </c>
      <c r="D42" s="1015">
        <v>28</v>
      </c>
      <c r="E42" s="981">
        <v>1.0319683867414386</v>
      </c>
      <c r="F42" s="1015">
        <v>21</v>
      </c>
      <c r="G42" s="982">
        <v>565399</v>
      </c>
      <c r="H42" s="1015">
        <v>7</v>
      </c>
      <c r="I42" s="981">
        <v>1.7696058825733127</v>
      </c>
      <c r="J42" s="1015">
        <v>3</v>
      </c>
      <c r="K42" s="982">
        <v>312676.19905213272</v>
      </c>
      <c r="L42" s="1015">
        <v>26</v>
      </c>
      <c r="M42" s="981">
        <v>1.0325011651595168</v>
      </c>
      <c r="N42" s="1016">
        <v>21</v>
      </c>
    </row>
    <row r="43" spans="1:14" ht="18.600000000000001" customHeight="1">
      <c r="A43" s="985" t="s">
        <v>554</v>
      </c>
      <c r="B43" s="985" t="s">
        <v>693</v>
      </c>
      <c r="C43" s="982">
        <v>299604.72501173156</v>
      </c>
      <c r="D43" s="1015">
        <v>38</v>
      </c>
      <c r="E43" s="981">
        <v>1.0657623257826883</v>
      </c>
      <c r="F43" s="1015">
        <v>11</v>
      </c>
      <c r="G43" s="982">
        <v>166473.33333333334</v>
      </c>
      <c r="H43" s="1015">
        <v>33</v>
      </c>
      <c r="I43" s="981">
        <v>0.34683213818824077</v>
      </c>
      <c r="J43" s="1015">
        <v>38</v>
      </c>
      <c r="K43" s="982">
        <v>299324.1859049403</v>
      </c>
      <c r="L43" s="1015">
        <v>38</v>
      </c>
      <c r="M43" s="981">
        <v>1.0586327808885074</v>
      </c>
      <c r="N43" s="1016">
        <v>11</v>
      </c>
    </row>
    <row r="44" spans="1:14" ht="18.600000000000001" customHeight="1">
      <c r="A44" s="985" t="s">
        <v>556</v>
      </c>
      <c r="B44" s="985" t="s">
        <v>694</v>
      </c>
      <c r="C44" s="982">
        <v>318956.60756075609</v>
      </c>
      <c r="D44" s="1015">
        <v>20</v>
      </c>
      <c r="E44" s="981">
        <v>0.95704828146090881</v>
      </c>
      <c r="F44" s="1015">
        <v>44</v>
      </c>
      <c r="G44" s="982">
        <v>1248863.5294117648</v>
      </c>
      <c r="H44" s="1015">
        <v>1</v>
      </c>
      <c r="I44" s="981">
        <v>2.3451811802032401</v>
      </c>
      <c r="J44" s="1015">
        <v>1</v>
      </c>
      <c r="K44" s="982">
        <v>323675.5382089552</v>
      </c>
      <c r="L44" s="1015">
        <v>18</v>
      </c>
      <c r="M44" s="981">
        <v>0.96367632829468008</v>
      </c>
      <c r="N44" s="1016">
        <v>43</v>
      </c>
    </row>
    <row r="45" spans="1:14" ht="18.600000000000001" customHeight="1">
      <c r="A45" s="985" t="s">
        <v>559</v>
      </c>
      <c r="B45" s="985" t="s">
        <v>695</v>
      </c>
      <c r="C45" s="982">
        <v>367860.59712632955</v>
      </c>
      <c r="D45" s="1015">
        <v>4</v>
      </c>
      <c r="E45" s="981">
        <v>1.0237448121078485</v>
      </c>
      <c r="F45" s="1015">
        <v>28</v>
      </c>
      <c r="G45" s="982">
        <v>213580</v>
      </c>
      <c r="H45" s="1015">
        <v>27</v>
      </c>
      <c r="I45" s="981">
        <v>0.35460145108000862</v>
      </c>
      <c r="J45" s="1015">
        <v>37</v>
      </c>
      <c r="K45" s="982">
        <v>367515.90020480356</v>
      </c>
      <c r="L45" s="1015">
        <v>4</v>
      </c>
      <c r="M45" s="981">
        <v>1.0128016924544632</v>
      </c>
      <c r="N45" s="1016">
        <v>32</v>
      </c>
    </row>
    <row r="46" spans="1:14" ht="18.600000000000001" customHeight="1">
      <c r="A46" s="985" t="s">
        <v>561</v>
      </c>
      <c r="B46" s="985" t="s">
        <v>696</v>
      </c>
      <c r="C46" s="982">
        <v>341137.96936609037</v>
      </c>
      <c r="D46" s="1015">
        <v>10</v>
      </c>
      <c r="E46" s="981">
        <v>1.0350935980139555</v>
      </c>
      <c r="F46" s="1015">
        <v>19</v>
      </c>
      <c r="G46" s="982">
        <v>164936</v>
      </c>
      <c r="H46" s="1015">
        <v>34</v>
      </c>
      <c r="I46" s="981">
        <v>0.57781956910479115</v>
      </c>
      <c r="J46" s="1015">
        <v>27</v>
      </c>
      <c r="K46" s="982">
        <v>340871.15838885523</v>
      </c>
      <c r="L46" s="1015">
        <v>10</v>
      </c>
      <c r="M46" s="981">
        <v>1.0356741248684596</v>
      </c>
      <c r="N46" s="1016">
        <v>19</v>
      </c>
    </row>
    <row r="47" spans="1:14" ht="18.600000000000001" customHeight="1">
      <c r="A47" s="985" t="s">
        <v>563</v>
      </c>
      <c r="B47" s="985" t="s">
        <v>697</v>
      </c>
      <c r="C47" s="982">
        <v>339569.86501772114</v>
      </c>
      <c r="D47" s="1015">
        <v>11</v>
      </c>
      <c r="E47" s="981">
        <v>1.0269852842311433</v>
      </c>
      <c r="F47" s="1015">
        <v>27</v>
      </c>
      <c r="G47" s="982">
        <v>276628</v>
      </c>
      <c r="H47" s="1015">
        <v>22</v>
      </c>
      <c r="I47" s="981">
        <v>0.86506578171903536</v>
      </c>
      <c r="J47" s="1015">
        <v>20</v>
      </c>
      <c r="K47" s="982">
        <v>339475.08018974477</v>
      </c>
      <c r="L47" s="1015">
        <v>11</v>
      </c>
      <c r="M47" s="981">
        <v>1.0269830392894663</v>
      </c>
      <c r="N47" s="1016">
        <v>27</v>
      </c>
    </row>
    <row r="48" spans="1:14" ht="18.600000000000001" customHeight="1">
      <c r="A48" s="985" t="s">
        <v>565</v>
      </c>
      <c r="B48" s="985" t="s">
        <v>1249</v>
      </c>
      <c r="C48" s="982">
        <v>313822.3407970859</v>
      </c>
      <c r="D48" s="1015">
        <v>24</v>
      </c>
      <c r="E48" s="981">
        <v>1.0078778822069143</v>
      </c>
      <c r="F48" s="1015">
        <v>38</v>
      </c>
      <c r="G48" s="982">
        <v>195652.6</v>
      </c>
      <c r="H48" s="1015">
        <v>30</v>
      </c>
      <c r="I48" s="981">
        <v>0.4851829659476708</v>
      </c>
      <c r="J48" s="1015">
        <v>32</v>
      </c>
      <c r="K48" s="982">
        <v>313695.87489297945</v>
      </c>
      <c r="L48" s="1015">
        <v>25</v>
      </c>
      <c r="M48" s="981">
        <v>1.0050550967987208</v>
      </c>
      <c r="N48" s="1016">
        <v>37</v>
      </c>
    </row>
    <row r="49" spans="1:14" ht="18.600000000000001" customHeight="1">
      <c r="A49" s="985" t="s">
        <v>566</v>
      </c>
      <c r="B49" s="985" t="s">
        <v>698</v>
      </c>
      <c r="C49" s="982">
        <v>309659.40270895278</v>
      </c>
      <c r="D49" s="1015">
        <v>32</v>
      </c>
      <c r="E49" s="981">
        <v>1.0490703664146317</v>
      </c>
      <c r="F49" s="1015">
        <v>14</v>
      </c>
      <c r="G49" s="982">
        <v>811673.63636363635</v>
      </c>
      <c r="H49" s="1015">
        <v>3</v>
      </c>
      <c r="I49" s="981">
        <v>1.6580120534519964</v>
      </c>
      <c r="J49" s="1015">
        <v>6</v>
      </c>
      <c r="K49" s="982">
        <v>310115.06378414063</v>
      </c>
      <c r="L49" s="1015">
        <v>31</v>
      </c>
      <c r="M49" s="981">
        <v>1.0463611702038624</v>
      </c>
      <c r="N49" s="1016">
        <v>13</v>
      </c>
    </row>
    <row r="50" spans="1:14" ht="18.600000000000001" customHeight="1">
      <c r="A50" s="985" t="s">
        <v>568</v>
      </c>
      <c r="B50" s="985" t="s">
        <v>699</v>
      </c>
      <c r="C50" s="982">
        <v>316369.20785080461</v>
      </c>
      <c r="D50" s="1015">
        <v>22</v>
      </c>
      <c r="E50" s="981">
        <v>1.0664752308279071</v>
      </c>
      <c r="F50" s="1015">
        <v>9</v>
      </c>
      <c r="G50" s="982">
        <v>333867.85714285716</v>
      </c>
      <c r="H50" s="1015">
        <v>14</v>
      </c>
      <c r="I50" s="981">
        <v>1.1336029432094092</v>
      </c>
      <c r="J50" s="1015">
        <v>14</v>
      </c>
      <c r="K50" s="982">
        <v>316387.61087740387</v>
      </c>
      <c r="L50" s="1015">
        <v>22</v>
      </c>
      <c r="M50" s="981">
        <v>1.0665871763081507</v>
      </c>
      <c r="N50" s="1016">
        <v>9</v>
      </c>
    </row>
    <row r="51" spans="1:14" ht="18.600000000000001" customHeight="1">
      <c r="A51" s="985" t="s">
        <v>570</v>
      </c>
      <c r="B51" s="985" t="s">
        <v>700</v>
      </c>
      <c r="C51" s="982">
        <v>297529.97908714582</v>
      </c>
      <c r="D51" s="1015">
        <v>40</v>
      </c>
      <c r="E51" s="981">
        <v>1.0790107784633309</v>
      </c>
      <c r="F51" s="1015">
        <v>3</v>
      </c>
      <c r="G51" s="982">
        <v>328261.37931034481</v>
      </c>
      <c r="H51" s="1015">
        <v>16</v>
      </c>
      <c r="I51" s="981">
        <v>1.2717614153099337</v>
      </c>
      <c r="J51" s="1015">
        <v>11</v>
      </c>
      <c r="K51" s="982">
        <v>297577.81647879764</v>
      </c>
      <c r="L51" s="1015">
        <v>40</v>
      </c>
      <c r="M51" s="981">
        <v>1.0797282155523864</v>
      </c>
      <c r="N51" s="1016">
        <v>3</v>
      </c>
    </row>
    <row r="52" spans="1:14" ht="18.600000000000001" customHeight="1">
      <c r="A52" s="985" t="s">
        <v>622</v>
      </c>
      <c r="B52" s="985" t="s">
        <v>111</v>
      </c>
      <c r="C52" s="982">
        <v>192046.97797356828</v>
      </c>
      <c r="D52" s="1015">
        <v>42</v>
      </c>
      <c r="E52" s="981">
        <v>0.9570516499375975</v>
      </c>
      <c r="F52" s="1015">
        <v>43</v>
      </c>
      <c r="G52" s="982"/>
      <c r="H52" s="1015"/>
      <c r="I52" s="981"/>
      <c r="J52" s="1015"/>
      <c r="K52" s="982">
        <v>192046.97797356828</v>
      </c>
      <c r="L52" s="1015">
        <v>42</v>
      </c>
      <c r="M52" s="981">
        <v>0.9570516499375975</v>
      </c>
      <c r="N52" s="1016">
        <v>44</v>
      </c>
    </row>
    <row r="53" spans="1:14" ht="18.600000000000001" customHeight="1">
      <c r="A53" s="985" t="s">
        <v>623</v>
      </c>
      <c r="B53" s="985" t="s">
        <v>682</v>
      </c>
      <c r="C53" s="982">
        <v>191835.45251894783</v>
      </c>
      <c r="D53" s="1015">
        <v>43</v>
      </c>
      <c r="E53" s="981">
        <v>0.93401496856007038</v>
      </c>
      <c r="F53" s="1015">
        <v>47</v>
      </c>
      <c r="G53" s="982"/>
      <c r="H53" s="1015"/>
      <c r="I53" s="981"/>
      <c r="J53" s="1015"/>
      <c r="K53" s="982">
        <v>191835.45251894783</v>
      </c>
      <c r="L53" s="1015">
        <v>43</v>
      </c>
      <c r="M53" s="981">
        <v>0.93401496856007038</v>
      </c>
      <c r="N53" s="1016">
        <v>47</v>
      </c>
    </row>
    <row r="54" spans="1:14" ht="18.600000000000001" customHeight="1">
      <c r="A54" s="985" t="s">
        <v>624</v>
      </c>
      <c r="B54" s="985" t="s">
        <v>122</v>
      </c>
      <c r="C54" s="982">
        <v>144059.82002646671</v>
      </c>
      <c r="D54" s="1015">
        <v>47</v>
      </c>
      <c r="E54" s="981">
        <v>1.0373515805240188</v>
      </c>
      <c r="F54" s="1015">
        <v>17</v>
      </c>
      <c r="G54" s="982"/>
      <c r="H54" s="1015"/>
      <c r="I54" s="981"/>
      <c r="J54" s="1015"/>
      <c r="K54" s="982">
        <v>144059.82002646671</v>
      </c>
      <c r="L54" s="1015">
        <v>47</v>
      </c>
      <c r="M54" s="981">
        <v>1.0373515805240188</v>
      </c>
      <c r="N54" s="1016">
        <v>17</v>
      </c>
    </row>
    <row r="55" spans="1:14" ht="18.600000000000001" customHeight="1">
      <c r="A55" s="985" t="s">
        <v>625</v>
      </c>
      <c r="B55" s="985" t="s">
        <v>683</v>
      </c>
      <c r="C55" s="982">
        <v>146194.26842624028</v>
      </c>
      <c r="D55" s="1015">
        <v>46</v>
      </c>
      <c r="E55" s="981">
        <v>1.0014890476947018</v>
      </c>
      <c r="F55" s="1015">
        <v>40</v>
      </c>
      <c r="G55" s="982"/>
      <c r="H55" s="1015"/>
      <c r="I55" s="981"/>
      <c r="J55" s="1015"/>
      <c r="K55" s="982">
        <v>146194.26842624028</v>
      </c>
      <c r="L55" s="1015">
        <v>46</v>
      </c>
      <c r="M55" s="981">
        <v>1.0014890476947018</v>
      </c>
      <c r="N55" s="1016">
        <v>40</v>
      </c>
    </row>
    <row r="56" spans="1:14" ht="18.600000000000001" customHeight="1">
      <c r="A56" s="985" t="s">
        <v>626</v>
      </c>
      <c r="B56" s="985" t="s">
        <v>138</v>
      </c>
      <c r="C56" s="982">
        <v>153654.36956521738</v>
      </c>
      <c r="D56" s="1015">
        <v>45</v>
      </c>
      <c r="E56" s="981">
        <v>0.93760778355240004</v>
      </c>
      <c r="F56" s="1015">
        <v>46</v>
      </c>
      <c r="G56" s="982"/>
      <c r="H56" s="1015"/>
      <c r="I56" s="981"/>
      <c r="J56" s="1015"/>
      <c r="K56" s="982">
        <v>153654.36956521738</v>
      </c>
      <c r="L56" s="1015">
        <v>45</v>
      </c>
      <c r="M56" s="981">
        <v>0.93760778355240004</v>
      </c>
      <c r="N56" s="1016">
        <v>46</v>
      </c>
    </row>
    <row r="57" spans="1:14" ht="18.600000000000001" customHeight="1">
      <c r="A57" s="974" t="s">
        <v>627</v>
      </c>
      <c r="B57" s="974" t="s">
        <v>140</v>
      </c>
      <c r="C57" s="982">
        <v>169562.48492564543</v>
      </c>
      <c r="D57" s="1015">
        <v>44</v>
      </c>
      <c r="E57" s="981">
        <v>1.0104560550650068</v>
      </c>
      <c r="F57" s="1015">
        <v>35</v>
      </c>
      <c r="G57" s="992"/>
      <c r="H57" s="1017"/>
      <c r="I57" s="990"/>
      <c r="J57" s="1017"/>
      <c r="K57" s="982">
        <v>169562.48492564543</v>
      </c>
      <c r="L57" s="1015">
        <v>44</v>
      </c>
      <c r="M57" s="981">
        <v>1.0104560550650068</v>
      </c>
      <c r="N57" s="1016">
        <v>35</v>
      </c>
    </row>
    <row r="58" spans="1:14">
      <c r="A58" s="1018"/>
      <c r="B58" s="1018"/>
      <c r="C58" s="997"/>
      <c r="D58" s="1018"/>
      <c r="E58" s="1018"/>
      <c r="F58" s="1018"/>
      <c r="G58" s="997"/>
      <c r="H58" s="1018"/>
      <c r="I58" s="1018"/>
      <c r="J58" s="1018"/>
      <c r="K58" s="997"/>
      <c r="L58" s="1018"/>
      <c r="M58" s="1018"/>
      <c r="N58" s="1018"/>
    </row>
  </sheetData>
  <phoneticPr fontId="5"/>
  <pageMargins left="0.62992125984251968" right="0.35433070866141736" top="0.51181102362204722" bottom="0.35433070866141736" header="0.35433070866141736" footer="0.27559055118110237"/>
  <pageSetup paperSize="9" scale="7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01B9-28A2-410E-AEFD-0CC52454E98B}">
  <sheetPr>
    <pageSetUpPr fitToPage="1"/>
  </sheetPr>
  <dimension ref="A1:P63"/>
  <sheetViews>
    <sheetView workbookViewId="0"/>
  </sheetViews>
  <sheetFormatPr defaultColWidth="14.625" defaultRowHeight="14.25"/>
  <cols>
    <col min="1" max="1" width="6.25" style="962" customWidth="1"/>
    <col min="2" max="2" width="14.625" style="962"/>
    <col min="3" max="4" width="8.875" style="962" customWidth="1"/>
    <col min="5" max="5" width="9.125" style="962" customWidth="1"/>
    <col min="6" max="6" width="8.5" style="962" customWidth="1"/>
    <col min="7" max="7" width="8.75" style="962" customWidth="1"/>
    <col min="8" max="8" width="8.875" style="962" customWidth="1"/>
    <col min="9" max="9" width="8.25" style="962" customWidth="1"/>
    <col min="10" max="11" width="8.5" style="962" customWidth="1"/>
    <col min="12" max="12" width="8.375" style="962" customWidth="1"/>
    <col min="13" max="13" width="7.75" style="962" customWidth="1"/>
    <col min="14" max="14" width="8.5" style="962" customWidth="1"/>
    <col min="15" max="15" width="14.625" style="962" hidden="1" customWidth="1"/>
    <col min="16" max="256" width="14.625" style="962"/>
    <col min="257" max="257" width="6.25" style="962" customWidth="1"/>
    <col min="258" max="258" width="14.625" style="962"/>
    <col min="259" max="260" width="8.875" style="962" customWidth="1"/>
    <col min="261" max="261" width="9.125" style="962" customWidth="1"/>
    <col min="262" max="262" width="8.5" style="962" customWidth="1"/>
    <col min="263" max="263" width="8.75" style="962" customWidth="1"/>
    <col min="264" max="264" width="8.875" style="962" customWidth="1"/>
    <col min="265" max="265" width="8.25" style="962" customWidth="1"/>
    <col min="266" max="267" width="8.5" style="962" customWidth="1"/>
    <col min="268" max="268" width="8.375" style="962" customWidth="1"/>
    <col min="269" max="269" width="7.75" style="962" customWidth="1"/>
    <col min="270" max="270" width="8.5" style="962" customWidth="1"/>
    <col min="271" max="271" width="0" style="962" hidden="1" customWidth="1"/>
    <col min="272" max="512" width="14.625" style="962"/>
    <col min="513" max="513" width="6.25" style="962" customWidth="1"/>
    <col min="514" max="514" width="14.625" style="962"/>
    <col min="515" max="516" width="8.875" style="962" customWidth="1"/>
    <col min="517" max="517" width="9.125" style="962" customWidth="1"/>
    <col min="518" max="518" width="8.5" style="962" customWidth="1"/>
    <col min="519" max="519" width="8.75" style="962" customWidth="1"/>
    <col min="520" max="520" width="8.875" style="962" customWidth="1"/>
    <col min="521" max="521" width="8.25" style="962" customWidth="1"/>
    <col min="522" max="523" width="8.5" style="962" customWidth="1"/>
    <col min="524" max="524" width="8.375" style="962" customWidth="1"/>
    <col min="525" max="525" width="7.75" style="962" customWidth="1"/>
    <col min="526" max="526" width="8.5" style="962" customWidth="1"/>
    <col min="527" max="527" width="0" style="962" hidden="1" customWidth="1"/>
    <col min="528" max="768" width="14.625" style="962"/>
    <col min="769" max="769" width="6.25" style="962" customWidth="1"/>
    <col min="770" max="770" width="14.625" style="962"/>
    <col min="771" max="772" width="8.875" style="962" customWidth="1"/>
    <col min="773" max="773" width="9.125" style="962" customWidth="1"/>
    <col min="774" max="774" width="8.5" style="962" customWidth="1"/>
    <col min="775" max="775" width="8.75" style="962" customWidth="1"/>
    <col min="776" max="776" width="8.875" style="962" customWidth="1"/>
    <col min="777" max="777" width="8.25" style="962" customWidth="1"/>
    <col min="778" max="779" width="8.5" style="962" customWidth="1"/>
    <col min="780" max="780" width="8.375" style="962" customWidth="1"/>
    <col min="781" max="781" width="7.75" style="962" customWidth="1"/>
    <col min="782" max="782" width="8.5" style="962" customWidth="1"/>
    <col min="783" max="783" width="0" style="962" hidden="1" customWidth="1"/>
    <col min="784" max="1024" width="14.625" style="962"/>
    <col min="1025" max="1025" width="6.25" style="962" customWidth="1"/>
    <col min="1026" max="1026" width="14.625" style="962"/>
    <col min="1027" max="1028" width="8.875" style="962" customWidth="1"/>
    <col min="1029" max="1029" width="9.125" style="962" customWidth="1"/>
    <col min="1030" max="1030" width="8.5" style="962" customWidth="1"/>
    <col min="1031" max="1031" width="8.75" style="962" customWidth="1"/>
    <col min="1032" max="1032" width="8.875" style="962" customWidth="1"/>
    <col min="1033" max="1033" width="8.25" style="962" customWidth="1"/>
    <col min="1034" max="1035" width="8.5" style="962" customWidth="1"/>
    <col min="1036" max="1036" width="8.375" style="962" customWidth="1"/>
    <col min="1037" max="1037" width="7.75" style="962" customWidth="1"/>
    <col min="1038" max="1038" width="8.5" style="962" customWidth="1"/>
    <col min="1039" max="1039" width="0" style="962" hidden="1" customWidth="1"/>
    <col min="1040" max="1280" width="14.625" style="962"/>
    <col min="1281" max="1281" width="6.25" style="962" customWidth="1"/>
    <col min="1282" max="1282" width="14.625" style="962"/>
    <col min="1283" max="1284" width="8.875" style="962" customWidth="1"/>
    <col min="1285" max="1285" width="9.125" style="962" customWidth="1"/>
    <col min="1286" max="1286" width="8.5" style="962" customWidth="1"/>
    <col min="1287" max="1287" width="8.75" style="962" customWidth="1"/>
    <col min="1288" max="1288" width="8.875" style="962" customWidth="1"/>
    <col min="1289" max="1289" width="8.25" style="962" customWidth="1"/>
    <col min="1290" max="1291" width="8.5" style="962" customWidth="1"/>
    <col min="1292" max="1292" width="8.375" style="962" customWidth="1"/>
    <col min="1293" max="1293" width="7.75" style="962" customWidth="1"/>
    <col min="1294" max="1294" width="8.5" style="962" customWidth="1"/>
    <col min="1295" max="1295" width="0" style="962" hidden="1" customWidth="1"/>
    <col min="1296" max="1536" width="14.625" style="962"/>
    <col min="1537" max="1537" width="6.25" style="962" customWidth="1"/>
    <col min="1538" max="1538" width="14.625" style="962"/>
    <col min="1539" max="1540" width="8.875" style="962" customWidth="1"/>
    <col min="1541" max="1541" width="9.125" style="962" customWidth="1"/>
    <col min="1542" max="1542" width="8.5" style="962" customWidth="1"/>
    <col min="1543" max="1543" width="8.75" style="962" customWidth="1"/>
    <col min="1544" max="1544" width="8.875" style="962" customWidth="1"/>
    <col min="1545" max="1545" width="8.25" style="962" customWidth="1"/>
    <col min="1546" max="1547" width="8.5" style="962" customWidth="1"/>
    <col min="1548" max="1548" width="8.375" style="962" customWidth="1"/>
    <col min="1549" max="1549" width="7.75" style="962" customWidth="1"/>
    <col min="1550" max="1550" width="8.5" style="962" customWidth="1"/>
    <col min="1551" max="1551" width="0" style="962" hidden="1" customWidth="1"/>
    <col min="1552" max="1792" width="14.625" style="962"/>
    <col min="1793" max="1793" width="6.25" style="962" customWidth="1"/>
    <col min="1794" max="1794" width="14.625" style="962"/>
    <col min="1795" max="1796" width="8.875" style="962" customWidth="1"/>
    <col min="1797" max="1797" width="9.125" style="962" customWidth="1"/>
    <col min="1798" max="1798" width="8.5" style="962" customWidth="1"/>
    <col min="1799" max="1799" width="8.75" style="962" customWidth="1"/>
    <col min="1800" max="1800" width="8.875" style="962" customWidth="1"/>
    <col min="1801" max="1801" width="8.25" style="962" customWidth="1"/>
    <col min="1802" max="1803" width="8.5" style="962" customWidth="1"/>
    <col min="1804" max="1804" width="8.375" style="962" customWidth="1"/>
    <col min="1805" max="1805" width="7.75" style="962" customWidth="1"/>
    <col min="1806" max="1806" width="8.5" style="962" customWidth="1"/>
    <col min="1807" max="1807" width="0" style="962" hidden="1" customWidth="1"/>
    <col min="1808" max="2048" width="14.625" style="962"/>
    <col min="2049" max="2049" width="6.25" style="962" customWidth="1"/>
    <col min="2050" max="2050" width="14.625" style="962"/>
    <col min="2051" max="2052" width="8.875" style="962" customWidth="1"/>
    <col min="2053" max="2053" width="9.125" style="962" customWidth="1"/>
    <col min="2054" max="2054" width="8.5" style="962" customWidth="1"/>
    <col min="2055" max="2055" width="8.75" style="962" customWidth="1"/>
    <col min="2056" max="2056" width="8.875" style="962" customWidth="1"/>
    <col min="2057" max="2057" width="8.25" style="962" customWidth="1"/>
    <col min="2058" max="2059" width="8.5" style="962" customWidth="1"/>
    <col min="2060" max="2060" width="8.375" style="962" customWidth="1"/>
    <col min="2061" max="2061" width="7.75" style="962" customWidth="1"/>
    <col min="2062" max="2062" width="8.5" style="962" customWidth="1"/>
    <col min="2063" max="2063" width="0" style="962" hidden="1" customWidth="1"/>
    <col min="2064" max="2304" width="14.625" style="962"/>
    <col min="2305" max="2305" width="6.25" style="962" customWidth="1"/>
    <col min="2306" max="2306" width="14.625" style="962"/>
    <col min="2307" max="2308" width="8.875" style="962" customWidth="1"/>
    <col min="2309" max="2309" width="9.125" style="962" customWidth="1"/>
    <col min="2310" max="2310" width="8.5" style="962" customWidth="1"/>
    <col min="2311" max="2311" width="8.75" style="962" customWidth="1"/>
    <col min="2312" max="2312" width="8.875" style="962" customWidth="1"/>
    <col min="2313" max="2313" width="8.25" style="962" customWidth="1"/>
    <col min="2314" max="2315" width="8.5" style="962" customWidth="1"/>
    <col min="2316" max="2316" width="8.375" style="962" customWidth="1"/>
    <col min="2317" max="2317" width="7.75" style="962" customWidth="1"/>
    <col min="2318" max="2318" width="8.5" style="962" customWidth="1"/>
    <col min="2319" max="2319" width="0" style="962" hidden="1" customWidth="1"/>
    <col min="2320" max="2560" width="14.625" style="962"/>
    <col min="2561" max="2561" width="6.25" style="962" customWidth="1"/>
    <col min="2562" max="2562" width="14.625" style="962"/>
    <col min="2563" max="2564" width="8.875" style="962" customWidth="1"/>
    <col min="2565" max="2565" width="9.125" style="962" customWidth="1"/>
    <col min="2566" max="2566" width="8.5" style="962" customWidth="1"/>
    <col min="2567" max="2567" width="8.75" style="962" customWidth="1"/>
    <col min="2568" max="2568" width="8.875" style="962" customWidth="1"/>
    <col min="2569" max="2569" width="8.25" style="962" customWidth="1"/>
    <col min="2570" max="2571" width="8.5" style="962" customWidth="1"/>
    <col min="2572" max="2572" width="8.375" style="962" customWidth="1"/>
    <col min="2573" max="2573" width="7.75" style="962" customWidth="1"/>
    <col min="2574" max="2574" width="8.5" style="962" customWidth="1"/>
    <col min="2575" max="2575" width="0" style="962" hidden="1" customWidth="1"/>
    <col min="2576" max="2816" width="14.625" style="962"/>
    <col min="2817" max="2817" width="6.25" style="962" customWidth="1"/>
    <col min="2818" max="2818" width="14.625" style="962"/>
    <col min="2819" max="2820" width="8.875" style="962" customWidth="1"/>
    <col min="2821" max="2821" width="9.125" style="962" customWidth="1"/>
    <col min="2822" max="2822" width="8.5" style="962" customWidth="1"/>
    <col min="2823" max="2823" width="8.75" style="962" customWidth="1"/>
    <col min="2824" max="2824" width="8.875" style="962" customWidth="1"/>
    <col min="2825" max="2825" width="8.25" style="962" customWidth="1"/>
    <col min="2826" max="2827" width="8.5" style="962" customWidth="1"/>
    <col min="2828" max="2828" width="8.375" style="962" customWidth="1"/>
    <col min="2829" max="2829" width="7.75" style="962" customWidth="1"/>
    <col min="2830" max="2830" width="8.5" style="962" customWidth="1"/>
    <col min="2831" max="2831" width="0" style="962" hidden="1" customWidth="1"/>
    <col min="2832" max="3072" width="14.625" style="962"/>
    <col min="3073" max="3073" width="6.25" style="962" customWidth="1"/>
    <col min="3074" max="3074" width="14.625" style="962"/>
    <col min="3075" max="3076" width="8.875" style="962" customWidth="1"/>
    <col min="3077" max="3077" width="9.125" style="962" customWidth="1"/>
    <col min="3078" max="3078" width="8.5" style="962" customWidth="1"/>
    <col min="3079" max="3079" width="8.75" style="962" customWidth="1"/>
    <col min="3080" max="3080" width="8.875" style="962" customWidth="1"/>
    <col min="3081" max="3081" width="8.25" style="962" customWidth="1"/>
    <col min="3082" max="3083" width="8.5" style="962" customWidth="1"/>
    <col min="3084" max="3084" width="8.375" style="962" customWidth="1"/>
    <col min="3085" max="3085" width="7.75" style="962" customWidth="1"/>
    <col min="3086" max="3086" width="8.5" style="962" customWidth="1"/>
    <col min="3087" max="3087" width="0" style="962" hidden="1" customWidth="1"/>
    <col min="3088" max="3328" width="14.625" style="962"/>
    <col min="3329" max="3329" width="6.25" style="962" customWidth="1"/>
    <col min="3330" max="3330" width="14.625" style="962"/>
    <col min="3331" max="3332" width="8.875" style="962" customWidth="1"/>
    <col min="3333" max="3333" width="9.125" style="962" customWidth="1"/>
    <col min="3334" max="3334" width="8.5" style="962" customWidth="1"/>
    <col min="3335" max="3335" width="8.75" style="962" customWidth="1"/>
    <col min="3336" max="3336" width="8.875" style="962" customWidth="1"/>
    <col min="3337" max="3337" width="8.25" style="962" customWidth="1"/>
    <col min="3338" max="3339" width="8.5" style="962" customWidth="1"/>
    <col min="3340" max="3340" width="8.375" style="962" customWidth="1"/>
    <col min="3341" max="3341" width="7.75" style="962" customWidth="1"/>
    <col min="3342" max="3342" width="8.5" style="962" customWidth="1"/>
    <col min="3343" max="3343" width="0" style="962" hidden="1" customWidth="1"/>
    <col min="3344" max="3584" width="14.625" style="962"/>
    <col min="3585" max="3585" width="6.25" style="962" customWidth="1"/>
    <col min="3586" max="3586" width="14.625" style="962"/>
    <col min="3587" max="3588" width="8.875" style="962" customWidth="1"/>
    <col min="3589" max="3589" width="9.125" style="962" customWidth="1"/>
    <col min="3590" max="3590" width="8.5" style="962" customWidth="1"/>
    <col min="3591" max="3591" width="8.75" style="962" customWidth="1"/>
    <col min="3592" max="3592" width="8.875" style="962" customWidth="1"/>
    <col min="3593" max="3593" width="8.25" style="962" customWidth="1"/>
    <col min="3594" max="3595" width="8.5" style="962" customWidth="1"/>
    <col min="3596" max="3596" width="8.375" style="962" customWidth="1"/>
    <col min="3597" max="3597" width="7.75" style="962" customWidth="1"/>
    <col min="3598" max="3598" width="8.5" style="962" customWidth="1"/>
    <col min="3599" max="3599" width="0" style="962" hidden="1" customWidth="1"/>
    <col min="3600" max="3840" width="14.625" style="962"/>
    <col min="3841" max="3841" width="6.25" style="962" customWidth="1"/>
    <col min="3842" max="3842" width="14.625" style="962"/>
    <col min="3843" max="3844" width="8.875" style="962" customWidth="1"/>
    <col min="3845" max="3845" width="9.125" style="962" customWidth="1"/>
    <col min="3846" max="3846" width="8.5" style="962" customWidth="1"/>
    <col min="3847" max="3847" width="8.75" style="962" customWidth="1"/>
    <col min="3848" max="3848" width="8.875" style="962" customWidth="1"/>
    <col min="3849" max="3849" width="8.25" style="962" customWidth="1"/>
    <col min="3850" max="3851" width="8.5" style="962" customWidth="1"/>
    <col min="3852" max="3852" width="8.375" style="962" customWidth="1"/>
    <col min="3853" max="3853" width="7.75" style="962" customWidth="1"/>
    <col min="3854" max="3854" width="8.5" style="962" customWidth="1"/>
    <col min="3855" max="3855" width="0" style="962" hidden="1" customWidth="1"/>
    <col min="3856" max="4096" width="14.625" style="962"/>
    <col min="4097" max="4097" width="6.25" style="962" customWidth="1"/>
    <col min="4098" max="4098" width="14.625" style="962"/>
    <col min="4099" max="4100" width="8.875" style="962" customWidth="1"/>
    <col min="4101" max="4101" width="9.125" style="962" customWidth="1"/>
    <col min="4102" max="4102" width="8.5" style="962" customWidth="1"/>
    <col min="4103" max="4103" width="8.75" style="962" customWidth="1"/>
    <col min="4104" max="4104" width="8.875" style="962" customWidth="1"/>
    <col min="4105" max="4105" width="8.25" style="962" customWidth="1"/>
    <col min="4106" max="4107" width="8.5" style="962" customWidth="1"/>
    <col min="4108" max="4108" width="8.375" style="962" customWidth="1"/>
    <col min="4109" max="4109" width="7.75" style="962" customWidth="1"/>
    <col min="4110" max="4110" width="8.5" style="962" customWidth="1"/>
    <col min="4111" max="4111" width="0" style="962" hidden="1" customWidth="1"/>
    <col min="4112" max="4352" width="14.625" style="962"/>
    <col min="4353" max="4353" width="6.25" style="962" customWidth="1"/>
    <col min="4354" max="4354" width="14.625" style="962"/>
    <col min="4355" max="4356" width="8.875" style="962" customWidth="1"/>
    <col min="4357" max="4357" width="9.125" style="962" customWidth="1"/>
    <col min="4358" max="4358" width="8.5" style="962" customWidth="1"/>
    <col min="4359" max="4359" width="8.75" style="962" customWidth="1"/>
    <col min="4360" max="4360" width="8.875" style="962" customWidth="1"/>
    <col min="4361" max="4361" width="8.25" style="962" customWidth="1"/>
    <col min="4362" max="4363" width="8.5" style="962" customWidth="1"/>
    <col min="4364" max="4364" width="8.375" style="962" customWidth="1"/>
    <col min="4365" max="4365" width="7.75" style="962" customWidth="1"/>
    <col min="4366" max="4366" width="8.5" style="962" customWidth="1"/>
    <col min="4367" max="4367" width="0" style="962" hidden="1" customWidth="1"/>
    <col min="4368" max="4608" width="14.625" style="962"/>
    <col min="4609" max="4609" width="6.25" style="962" customWidth="1"/>
    <col min="4610" max="4610" width="14.625" style="962"/>
    <col min="4611" max="4612" width="8.875" style="962" customWidth="1"/>
    <col min="4613" max="4613" width="9.125" style="962" customWidth="1"/>
    <col min="4614" max="4614" width="8.5" style="962" customWidth="1"/>
    <col min="4615" max="4615" width="8.75" style="962" customWidth="1"/>
    <col min="4616" max="4616" width="8.875" style="962" customWidth="1"/>
    <col min="4617" max="4617" width="8.25" style="962" customWidth="1"/>
    <col min="4618" max="4619" width="8.5" style="962" customWidth="1"/>
    <col min="4620" max="4620" width="8.375" style="962" customWidth="1"/>
    <col min="4621" max="4621" width="7.75" style="962" customWidth="1"/>
    <col min="4622" max="4622" width="8.5" style="962" customWidth="1"/>
    <col min="4623" max="4623" width="0" style="962" hidden="1" customWidth="1"/>
    <col min="4624" max="4864" width="14.625" style="962"/>
    <col min="4865" max="4865" width="6.25" style="962" customWidth="1"/>
    <col min="4866" max="4866" width="14.625" style="962"/>
    <col min="4867" max="4868" width="8.875" style="962" customWidth="1"/>
    <col min="4869" max="4869" width="9.125" style="962" customWidth="1"/>
    <col min="4870" max="4870" width="8.5" style="962" customWidth="1"/>
    <col min="4871" max="4871" width="8.75" style="962" customWidth="1"/>
    <col min="4872" max="4872" width="8.875" style="962" customWidth="1"/>
    <col min="4873" max="4873" width="8.25" style="962" customWidth="1"/>
    <col min="4874" max="4875" width="8.5" style="962" customWidth="1"/>
    <col min="4876" max="4876" width="8.375" style="962" customWidth="1"/>
    <col min="4877" max="4877" width="7.75" style="962" customWidth="1"/>
    <col min="4878" max="4878" width="8.5" style="962" customWidth="1"/>
    <col min="4879" max="4879" width="0" style="962" hidden="1" customWidth="1"/>
    <col min="4880" max="5120" width="14.625" style="962"/>
    <col min="5121" max="5121" width="6.25" style="962" customWidth="1"/>
    <col min="5122" max="5122" width="14.625" style="962"/>
    <col min="5123" max="5124" width="8.875" style="962" customWidth="1"/>
    <col min="5125" max="5125" width="9.125" style="962" customWidth="1"/>
    <col min="5126" max="5126" width="8.5" style="962" customWidth="1"/>
    <col min="5127" max="5127" width="8.75" style="962" customWidth="1"/>
    <col min="5128" max="5128" width="8.875" style="962" customWidth="1"/>
    <col min="5129" max="5129" width="8.25" style="962" customWidth="1"/>
    <col min="5130" max="5131" width="8.5" style="962" customWidth="1"/>
    <col min="5132" max="5132" width="8.375" style="962" customWidth="1"/>
    <col min="5133" max="5133" width="7.75" style="962" customWidth="1"/>
    <col min="5134" max="5134" width="8.5" style="962" customWidth="1"/>
    <col min="5135" max="5135" width="0" style="962" hidden="1" customWidth="1"/>
    <col min="5136" max="5376" width="14.625" style="962"/>
    <col min="5377" max="5377" width="6.25" style="962" customWidth="1"/>
    <col min="5378" max="5378" width="14.625" style="962"/>
    <col min="5379" max="5380" width="8.875" style="962" customWidth="1"/>
    <col min="5381" max="5381" width="9.125" style="962" customWidth="1"/>
    <col min="5382" max="5382" width="8.5" style="962" customWidth="1"/>
    <col min="5383" max="5383" width="8.75" style="962" customWidth="1"/>
    <col min="5384" max="5384" width="8.875" style="962" customWidth="1"/>
    <col min="5385" max="5385" width="8.25" style="962" customWidth="1"/>
    <col min="5386" max="5387" width="8.5" style="962" customWidth="1"/>
    <col min="5388" max="5388" width="8.375" style="962" customWidth="1"/>
    <col min="5389" max="5389" width="7.75" style="962" customWidth="1"/>
    <col min="5390" max="5390" width="8.5" style="962" customWidth="1"/>
    <col min="5391" max="5391" width="0" style="962" hidden="1" customWidth="1"/>
    <col min="5392" max="5632" width="14.625" style="962"/>
    <col min="5633" max="5633" width="6.25" style="962" customWidth="1"/>
    <col min="5634" max="5634" width="14.625" style="962"/>
    <col min="5635" max="5636" width="8.875" style="962" customWidth="1"/>
    <col min="5637" max="5637" width="9.125" style="962" customWidth="1"/>
    <col min="5638" max="5638" width="8.5" style="962" customWidth="1"/>
    <col min="5639" max="5639" width="8.75" style="962" customWidth="1"/>
    <col min="5640" max="5640" width="8.875" style="962" customWidth="1"/>
    <col min="5641" max="5641" width="8.25" style="962" customWidth="1"/>
    <col min="5642" max="5643" width="8.5" style="962" customWidth="1"/>
    <col min="5644" max="5644" width="8.375" style="962" customWidth="1"/>
    <col min="5645" max="5645" width="7.75" style="962" customWidth="1"/>
    <col min="5646" max="5646" width="8.5" style="962" customWidth="1"/>
    <col min="5647" max="5647" width="0" style="962" hidden="1" customWidth="1"/>
    <col min="5648" max="5888" width="14.625" style="962"/>
    <col min="5889" max="5889" width="6.25" style="962" customWidth="1"/>
    <col min="5890" max="5890" width="14.625" style="962"/>
    <col min="5891" max="5892" width="8.875" style="962" customWidth="1"/>
    <col min="5893" max="5893" width="9.125" style="962" customWidth="1"/>
    <col min="5894" max="5894" width="8.5" style="962" customWidth="1"/>
    <col min="5895" max="5895" width="8.75" style="962" customWidth="1"/>
    <col min="5896" max="5896" width="8.875" style="962" customWidth="1"/>
    <col min="5897" max="5897" width="8.25" style="962" customWidth="1"/>
    <col min="5898" max="5899" width="8.5" style="962" customWidth="1"/>
    <col min="5900" max="5900" width="8.375" style="962" customWidth="1"/>
    <col min="5901" max="5901" width="7.75" style="962" customWidth="1"/>
    <col min="5902" max="5902" width="8.5" style="962" customWidth="1"/>
    <col min="5903" max="5903" width="0" style="962" hidden="1" customWidth="1"/>
    <col min="5904" max="6144" width="14.625" style="962"/>
    <col min="6145" max="6145" width="6.25" style="962" customWidth="1"/>
    <col min="6146" max="6146" width="14.625" style="962"/>
    <col min="6147" max="6148" width="8.875" style="962" customWidth="1"/>
    <col min="6149" max="6149" width="9.125" style="962" customWidth="1"/>
    <col min="6150" max="6150" width="8.5" style="962" customWidth="1"/>
    <col min="6151" max="6151" width="8.75" style="962" customWidth="1"/>
    <col min="6152" max="6152" width="8.875" style="962" customWidth="1"/>
    <col min="6153" max="6153" width="8.25" style="962" customWidth="1"/>
    <col min="6154" max="6155" width="8.5" style="962" customWidth="1"/>
    <col min="6156" max="6156" width="8.375" style="962" customWidth="1"/>
    <col min="6157" max="6157" width="7.75" style="962" customWidth="1"/>
    <col min="6158" max="6158" width="8.5" style="962" customWidth="1"/>
    <col min="6159" max="6159" width="0" style="962" hidden="1" customWidth="1"/>
    <col min="6160" max="6400" width="14.625" style="962"/>
    <col min="6401" max="6401" width="6.25" style="962" customWidth="1"/>
    <col min="6402" max="6402" width="14.625" style="962"/>
    <col min="6403" max="6404" width="8.875" style="962" customWidth="1"/>
    <col min="6405" max="6405" width="9.125" style="962" customWidth="1"/>
    <col min="6406" max="6406" width="8.5" style="962" customWidth="1"/>
    <col min="6407" max="6407" width="8.75" style="962" customWidth="1"/>
    <col min="6408" max="6408" width="8.875" style="962" customWidth="1"/>
    <col min="6409" max="6409" width="8.25" style="962" customWidth="1"/>
    <col min="6410" max="6411" width="8.5" style="962" customWidth="1"/>
    <col min="6412" max="6412" width="8.375" style="962" customWidth="1"/>
    <col min="6413" max="6413" width="7.75" style="962" customWidth="1"/>
    <col min="6414" max="6414" width="8.5" style="962" customWidth="1"/>
    <col min="6415" max="6415" width="0" style="962" hidden="1" customWidth="1"/>
    <col min="6416" max="6656" width="14.625" style="962"/>
    <col min="6657" max="6657" width="6.25" style="962" customWidth="1"/>
    <col min="6658" max="6658" width="14.625" style="962"/>
    <col min="6659" max="6660" width="8.875" style="962" customWidth="1"/>
    <col min="6661" max="6661" width="9.125" style="962" customWidth="1"/>
    <col min="6662" max="6662" width="8.5" style="962" customWidth="1"/>
    <col min="6663" max="6663" width="8.75" style="962" customWidth="1"/>
    <col min="6664" max="6664" width="8.875" style="962" customWidth="1"/>
    <col min="6665" max="6665" width="8.25" style="962" customWidth="1"/>
    <col min="6666" max="6667" width="8.5" style="962" customWidth="1"/>
    <col min="6668" max="6668" width="8.375" style="962" customWidth="1"/>
    <col min="6669" max="6669" width="7.75" style="962" customWidth="1"/>
    <col min="6670" max="6670" width="8.5" style="962" customWidth="1"/>
    <col min="6671" max="6671" width="0" style="962" hidden="1" customWidth="1"/>
    <col min="6672" max="6912" width="14.625" style="962"/>
    <col min="6913" max="6913" width="6.25" style="962" customWidth="1"/>
    <col min="6914" max="6914" width="14.625" style="962"/>
    <col min="6915" max="6916" width="8.875" style="962" customWidth="1"/>
    <col min="6917" max="6917" width="9.125" style="962" customWidth="1"/>
    <col min="6918" max="6918" width="8.5" style="962" customWidth="1"/>
    <col min="6919" max="6919" width="8.75" style="962" customWidth="1"/>
    <col min="6920" max="6920" width="8.875" style="962" customWidth="1"/>
    <col min="6921" max="6921" width="8.25" style="962" customWidth="1"/>
    <col min="6922" max="6923" width="8.5" style="962" customWidth="1"/>
    <col min="6924" max="6924" width="8.375" style="962" customWidth="1"/>
    <col min="6925" max="6925" width="7.75" style="962" customWidth="1"/>
    <col min="6926" max="6926" width="8.5" style="962" customWidth="1"/>
    <col min="6927" max="6927" width="0" style="962" hidden="1" customWidth="1"/>
    <col min="6928" max="7168" width="14.625" style="962"/>
    <col min="7169" max="7169" width="6.25" style="962" customWidth="1"/>
    <col min="7170" max="7170" width="14.625" style="962"/>
    <col min="7171" max="7172" width="8.875" style="962" customWidth="1"/>
    <col min="7173" max="7173" width="9.125" style="962" customWidth="1"/>
    <col min="7174" max="7174" width="8.5" style="962" customWidth="1"/>
    <col min="7175" max="7175" width="8.75" style="962" customWidth="1"/>
    <col min="7176" max="7176" width="8.875" style="962" customWidth="1"/>
    <col min="7177" max="7177" width="8.25" style="962" customWidth="1"/>
    <col min="7178" max="7179" width="8.5" style="962" customWidth="1"/>
    <col min="7180" max="7180" width="8.375" style="962" customWidth="1"/>
    <col min="7181" max="7181" width="7.75" style="962" customWidth="1"/>
    <col min="7182" max="7182" width="8.5" style="962" customWidth="1"/>
    <col min="7183" max="7183" width="0" style="962" hidden="1" customWidth="1"/>
    <col min="7184" max="7424" width="14.625" style="962"/>
    <col min="7425" max="7425" width="6.25" style="962" customWidth="1"/>
    <col min="7426" max="7426" width="14.625" style="962"/>
    <col min="7427" max="7428" width="8.875" style="962" customWidth="1"/>
    <col min="7429" max="7429" width="9.125" style="962" customWidth="1"/>
    <col min="7430" max="7430" width="8.5" style="962" customWidth="1"/>
    <col min="7431" max="7431" width="8.75" style="962" customWidth="1"/>
    <col min="7432" max="7432" width="8.875" style="962" customWidth="1"/>
    <col min="7433" max="7433" width="8.25" style="962" customWidth="1"/>
    <col min="7434" max="7435" width="8.5" style="962" customWidth="1"/>
    <col min="7436" max="7436" width="8.375" style="962" customWidth="1"/>
    <col min="7437" max="7437" width="7.75" style="962" customWidth="1"/>
    <col min="7438" max="7438" width="8.5" style="962" customWidth="1"/>
    <col min="7439" max="7439" width="0" style="962" hidden="1" customWidth="1"/>
    <col min="7440" max="7680" width="14.625" style="962"/>
    <col min="7681" max="7681" width="6.25" style="962" customWidth="1"/>
    <col min="7682" max="7682" width="14.625" style="962"/>
    <col min="7683" max="7684" width="8.875" style="962" customWidth="1"/>
    <col min="7685" max="7685" width="9.125" style="962" customWidth="1"/>
    <col min="7686" max="7686" width="8.5" style="962" customWidth="1"/>
    <col min="7687" max="7687" width="8.75" style="962" customWidth="1"/>
    <col min="7688" max="7688" width="8.875" style="962" customWidth="1"/>
    <col min="7689" max="7689" width="8.25" style="962" customWidth="1"/>
    <col min="7690" max="7691" width="8.5" style="962" customWidth="1"/>
    <col min="7692" max="7692" width="8.375" style="962" customWidth="1"/>
    <col min="7693" max="7693" width="7.75" style="962" customWidth="1"/>
    <col min="7694" max="7694" width="8.5" style="962" customWidth="1"/>
    <col min="7695" max="7695" width="0" style="962" hidden="1" customWidth="1"/>
    <col min="7696" max="7936" width="14.625" style="962"/>
    <col min="7937" max="7937" width="6.25" style="962" customWidth="1"/>
    <col min="7938" max="7938" width="14.625" style="962"/>
    <col min="7939" max="7940" width="8.875" style="962" customWidth="1"/>
    <col min="7941" max="7941" width="9.125" style="962" customWidth="1"/>
    <col min="7942" max="7942" width="8.5" style="962" customWidth="1"/>
    <col min="7943" max="7943" width="8.75" style="962" customWidth="1"/>
    <col min="7944" max="7944" width="8.875" style="962" customWidth="1"/>
    <col min="7945" max="7945" width="8.25" style="962" customWidth="1"/>
    <col min="7946" max="7947" width="8.5" style="962" customWidth="1"/>
    <col min="7948" max="7948" width="8.375" style="962" customWidth="1"/>
    <col min="7949" max="7949" width="7.75" style="962" customWidth="1"/>
    <col min="7950" max="7950" width="8.5" style="962" customWidth="1"/>
    <col min="7951" max="7951" width="0" style="962" hidden="1" customWidth="1"/>
    <col min="7952" max="8192" width="14.625" style="962"/>
    <col min="8193" max="8193" width="6.25" style="962" customWidth="1"/>
    <col min="8194" max="8194" width="14.625" style="962"/>
    <col min="8195" max="8196" width="8.875" style="962" customWidth="1"/>
    <col min="8197" max="8197" width="9.125" style="962" customWidth="1"/>
    <col min="8198" max="8198" width="8.5" style="962" customWidth="1"/>
    <col min="8199" max="8199" width="8.75" style="962" customWidth="1"/>
    <col min="8200" max="8200" width="8.875" style="962" customWidth="1"/>
    <col min="8201" max="8201" width="8.25" style="962" customWidth="1"/>
    <col min="8202" max="8203" width="8.5" style="962" customWidth="1"/>
    <col min="8204" max="8204" width="8.375" style="962" customWidth="1"/>
    <col min="8205" max="8205" width="7.75" style="962" customWidth="1"/>
    <col min="8206" max="8206" width="8.5" style="962" customWidth="1"/>
    <col min="8207" max="8207" width="0" style="962" hidden="1" customWidth="1"/>
    <col min="8208" max="8448" width="14.625" style="962"/>
    <col min="8449" max="8449" width="6.25" style="962" customWidth="1"/>
    <col min="8450" max="8450" width="14.625" style="962"/>
    <col min="8451" max="8452" width="8.875" style="962" customWidth="1"/>
    <col min="8453" max="8453" width="9.125" style="962" customWidth="1"/>
    <col min="8454" max="8454" width="8.5" style="962" customWidth="1"/>
    <col min="8455" max="8455" width="8.75" style="962" customWidth="1"/>
    <col min="8456" max="8456" width="8.875" style="962" customWidth="1"/>
    <col min="8457" max="8457" width="8.25" style="962" customWidth="1"/>
    <col min="8458" max="8459" width="8.5" style="962" customWidth="1"/>
    <col min="8460" max="8460" width="8.375" style="962" customWidth="1"/>
    <col min="8461" max="8461" width="7.75" style="962" customWidth="1"/>
    <col min="8462" max="8462" width="8.5" style="962" customWidth="1"/>
    <col min="8463" max="8463" width="0" style="962" hidden="1" customWidth="1"/>
    <col min="8464" max="8704" width="14.625" style="962"/>
    <col min="8705" max="8705" width="6.25" style="962" customWidth="1"/>
    <col min="8706" max="8706" width="14.625" style="962"/>
    <col min="8707" max="8708" width="8.875" style="962" customWidth="1"/>
    <col min="8709" max="8709" width="9.125" style="962" customWidth="1"/>
    <col min="8710" max="8710" width="8.5" style="962" customWidth="1"/>
    <col min="8711" max="8711" width="8.75" style="962" customWidth="1"/>
    <col min="8712" max="8712" width="8.875" style="962" customWidth="1"/>
    <col min="8713" max="8713" width="8.25" style="962" customWidth="1"/>
    <col min="8714" max="8715" width="8.5" style="962" customWidth="1"/>
    <col min="8716" max="8716" width="8.375" style="962" customWidth="1"/>
    <col min="8717" max="8717" width="7.75" style="962" customWidth="1"/>
    <col min="8718" max="8718" width="8.5" style="962" customWidth="1"/>
    <col min="8719" max="8719" width="0" style="962" hidden="1" customWidth="1"/>
    <col min="8720" max="8960" width="14.625" style="962"/>
    <col min="8961" max="8961" width="6.25" style="962" customWidth="1"/>
    <col min="8962" max="8962" width="14.625" style="962"/>
    <col min="8963" max="8964" width="8.875" style="962" customWidth="1"/>
    <col min="8965" max="8965" width="9.125" style="962" customWidth="1"/>
    <col min="8966" max="8966" width="8.5" style="962" customWidth="1"/>
    <col min="8967" max="8967" width="8.75" style="962" customWidth="1"/>
    <col min="8968" max="8968" width="8.875" style="962" customWidth="1"/>
    <col min="8969" max="8969" width="8.25" style="962" customWidth="1"/>
    <col min="8970" max="8971" width="8.5" style="962" customWidth="1"/>
    <col min="8972" max="8972" width="8.375" style="962" customWidth="1"/>
    <col min="8973" max="8973" width="7.75" style="962" customWidth="1"/>
    <col min="8974" max="8974" width="8.5" style="962" customWidth="1"/>
    <col min="8975" max="8975" width="0" style="962" hidden="1" customWidth="1"/>
    <col min="8976" max="9216" width="14.625" style="962"/>
    <col min="9217" max="9217" width="6.25" style="962" customWidth="1"/>
    <col min="9218" max="9218" width="14.625" style="962"/>
    <col min="9219" max="9220" width="8.875" style="962" customWidth="1"/>
    <col min="9221" max="9221" width="9.125" style="962" customWidth="1"/>
    <col min="9222" max="9222" width="8.5" style="962" customWidth="1"/>
    <col min="9223" max="9223" width="8.75" style="962" customWidth="1"/>
    <col min="9224" max="9224" width="8.875" style="962" customWidth="1"/>
    <col min="9225" max="9225" width="8.25" style="962" customWidth="1"/>
    <col min="9226" max="9227" width="8.5" style="962" customWidth="1"/>
    <col min="9228" max="9228" width="8.375" style="962" customWidth="1"/>
    <col min="9229" max="9229" width="7.75" style="962" customWidth="1"/>
    <col min="9230" max="9230" width="8.5" style="962" customWidth="1"/>
    <col min="9231" max="9231" width="0" style="962" hidden="1" customWidth="1"/>
    <col min="9232" max="9472" width="14.625" style="962"/>
    <col min="9473" max="9473" width="6.25" style="962" customWidth="1"/>
    <col min="9474" max="9474" width="14.625" style="962"/>
    <col min="9475" max="9476" width="8.875" style="962" customWidth="1"/>
    <col min="9477" max="9477" width="9.125" style="962" customWidth="1"/>
    <col min="9478" max="9478" width="8.5" style="962" customWidth="1"/>
    <col min="9479" max="9479" width="8.75" style="962" customWidth="1"/>
    <col min="9480" max="9480" width="8.875" style="962" customWidth="1"/>
    <col min="9481" max="9481" width="8.25" style="962" customWidth="1"/>
    <col min="9482" max="9483" width="8.5" style="962" customWidth="1"/>
    <col min="9484" max="9484" width="8.375" style="962" customWidth="1"/>
    <col min="9485" max="9485" width="7.75" style="962" customWidth="1"/>
    <col min="9486" max="9486" width="8.5" style="962" customWidth="1"/>
    <col min="9487" max="9487" width="0" style="962" hidden="1" customWidth="1"/>
    <col min="9488" max="9728" width="14.625" style="962"/>
    <col min="9729" max="9729" width="6.25" style="962" customWidth="1"/>
    <col min="9730" max="9730" width="14.625" style="962"/>
    <col min="9731" max="9732" width="8.875" style="962" customWidth="1"/>
    <col min="9733" max="9733" width="9.125" style="962" customWidth="1"/>
    <col min="9734" max="9734" width="8.5" style="962" customWidth="1"/>
    <col min="9735" max="9735" width="8.75" style="962" customWidth="1"/>
    <col min="9736" max="9736" width="8.875" style="962" customWidth="1"/>
    <col min="9737" max="9737" width="8.25" style="962" customWidth="1"/>
    <col min="9738" max="9739" width="8.5" style="962" customWidth="1"/>
    <col min="9740" max="9740" width="8.375" style="962" customWidth="1"/>
    <col min="9741" max="9741" width="7.75" style="962" customWidth="1"/>
    <col min="9742" max="9742" width="8.5" style="962" customWidth="1"/>
    <col min="9743" max="9743" width="0" style="962" hidden="1" customWidth="1"/>
    <col min="9744" max="9984" width="14.625" style="962"/>
    <col min="9985" max="9985" width="6.25" style="962" customWidth="1"/>
    <col min="9986" max="9986" width="14.625" style="962"/>
    <col min="9987" max="9988" width="8.875" style="962" customWidth="1"/>
    <col min="9989" max="9989" width="9.125" style="962" customWidth="1"/>
    <col min="9990" max="9990" width="8.5" style="962" customWidth="1"/>
    <col min="9991" max="9991" width="8.75" style="962" customWidth="1"/>
    <col min="9992" max="9992" width="8.875" style="962" customWidth="1"/>
    <col min="9993" max="9993" width="8.25" style="962" customWidth="1"/>
    <col min="9994" max="9995" width="8.5" style="962" customWidth="1"/>
    <col min="9996" max="9996" width="8.375" style="962" customWidth="1"/>
    <col min="9997" max="9997" width="7.75" style="962" customWidth="1"/>
    <col min="9998" max="9998" width="8.5" style="962" customWidth="1"/>
    <col min="9999" max="9999" width="0" style="962" hidden="1" customWidth="1"/>
    <col min="10000" max="10240" width="14.625" style="962"/>
    <col min="10241" max="10241" width="6.25" style="962" customWidth="1"/>
    <col min="10242" max="10242" width="14.625" style="962"/>
    <col min="10243" max="10244" width="8.875" style="962" customWidth="1"/>
    <col min="10245" max="10245" width="9.125" style="962" customWidth="1"/>
    <col min="10246" max="10246" width="8.5" style="962" customWidth="1"/>
    <col min="10247" max="10247" width="8.75" style="962" customWidth="1"/>
    <col min="10248" max="10248" width="8.875" style="962" customWidth="1"/>
    <col min="10249" max="10249" width="8.25" style="962" customWidth="1"/>
    <col min="10250" max="10251" width="8.5" style="962" customWidth="1"/>
    <col min="10252" max="10252" width="8.375" style="962" customWidth="1"/>
    <col min="10253" max="10253" width="7.75" style="962" customWidth="1"/>
    <col min="10254" max="10254" width="8.5" style="962" customWidth="1"/>
    <col min="10255" max="10255" width="0" style="962" hidden="1" customWidth="1"/>
    <col min="10256" max="10496" width="14.625" style="962"/>
    <col min="10497" max="10497" width="6.25" style="962" customWidth="1"/>
    <col min="10498" max="10498" width="14.625" style="962"/>
    <col min="10499" max="10500" width="8.875" style="962" customWidth="1"/>
    <col min="10501" max="10501" width="9.125" style="962" customWidth="1"/>
    <col min="10502" max="10502" width="8.5" style="962" customWidth="1"/>
    <col min="10503" max="10503" width="8.75" style="962" customWidth="1"/>
    <col min="10504" max="10504" width="8.875" style="962" customWidth="1"/>
    <col min="10505" max="10505" width="8.25" style="962" customWidth="1"/>
    <col min="10506" max="10507" width="8.5" style="962" customWidth="1"/>
    <col min="10508" max="10508" width="8.375" style="962" customWidth="1"/>
    <col min="10509" max="10509" width="7.75" style="962" customWidth="1"/>
    <col min="10510" max="10510" width="8.5" style="962" customWidth="1"/>
    <col min="10511" max="10511" width="0" style="962" hidden="1" customWidth="1"/>
    <col min="10512" max="10752" width="14.625" style="962"/>
    <col min="10753" max="10753" width="6.25" style="962" customWidth="1"/>
    <col min="10754" max="10754" width="14.625" style="962"/>
    <col min="10755" max="10756" width="8.875" style="962" customWidth="1"/>
    <col min="10757" max="10757" width="9.125" style="962" customWidth="1"/>
    <col min="10758" max="10758" width="8.5" style="962" customWidth="1"/>
    <col min="10759" max="10759" width="8.75" style="962" customWidth="1"/>
    <col min="10760" max="10760" width="8.875" style="962" customWidth="1"/>
    <col min="10761" max="10761" width="8.25" style="962" customWidth="1"/>
    <col min="10762" max="10763" width="8.5" style="962" customWidth="1"/>
    <col min="10764" max="10764" width="8.375" style="962" customWidth="1"/>
    <col min="10765" max="10765" width="7.75" style="962" customWidth="1"/>
    <col min="10766" max="10766" width="8.5" style="962" customWidth="1"/>
    <col min="10767" max="10767" width="0" style="962" hidden="1" customWidth="1"/>
    <col min="10768" max="11008" width="14.625" style="962"/>
    <col min="11009" max="11009" width="6.25" style="962" customWidth="1"/>
    <col min="11010" max="11010" width="14.625" style="962"/>
    <col min="11011" max="11012" width="8.875" style="962" customWidth="1"/>
    <col min="11013" max="11013" width="9.125" style="962" customWidth="1"/>
    <col min="11014" max="11014" width="8.5" style="962" customWidth="1"/>
    <col min="11015" max="11015" width="8.75" style="962" customWidth="1"/>
    <col min="11016" max="11016" width="8.875" style="962" customWidth="1"/>
    <col min="11017" max="11017" width="8.25" style="962" customWidth="1"/>
    <col min="11018" max="11019" width="8.5" style="962" customWidth="1"/>
    <col min="11020" max="11020" width="8.375" style="962" customWidth="1"/>
    <col min="11021" max="11021" width="7.75" style="962" customWidth="1"/>
    <col min="11022" max="11022" width="8.5" style="962" customWidth="1"/>
    <col min="11023" max="11023" width="0" style="962" hidden="1" customWidth="1"/>
    <col min="11024" max="11264" width="14.625" style="962"/>
    <col min="11265" max="11265" width="6.25" style="962" customWidth="1"/>
    <col min="11266" max="11266" width="14.625" style="962"/>
    <col min="11267" max="11268" width="8.875" style="962" customWidth="1"/>
    <col min="11269" max="11269" width="9.125" style="962" customWidth="1"/>
    <col min="11270" max="11270" width="8.5" style="962" customWidth="1"/>
    <col min="11271" max="11271" width="8.75" style="962" customWidth="1"/>
    <col min="11272" max="11272" width="8.875" style="962" customWidth="1"/>
    <col min="11273" max="11273" width="8.25" style="962" customWidth="1"/>
    <col min="11274" max="11275" width="8.5" style="962" customWidth="1"/>
    <col min="11276" max="11276" width="8.375" style="962" customWidth="1"/>
    <col min="11277" max="11277" width="7.75" style="962" customWidth="1"/>
    <col min="11278" max="11278" width="8.5" style="962" customWidth="1"/>
    <col min="11279" max="11279" width="0" style="962" hidden="1" customWidth="1"/>
    <col min="11280" max="11520" width="14.625" style="962"/>
    <col min="11521" max="11521" width="6.25" style="962" customWidth="1"/>
    <col min="11522" max="11522" width="14.625" style="962"/>
    <col min="11523" max="11524" width="8.875" style="962" customWidth="1"/>
    <col min="11525" max="11525" width="9.125" style="962" customWidth="1"/>
    <col min="11526" max="11526" width="8.5" style="962" customWidth="1"/>
    <col min="11527" max="11527" width="8.75" style="962" customWidth="1"/>
    <col min="11528" max="11528" width="8.875" style="962" customWidth="1"/>
    <col min="11529" max="11529" width="8.25" style="962" customWidth="1"/>
    <col min="11530" max="11531" width="8.5" style="962" customWidth="1"/>
    <col min="11532" max="11532" width="8.375" style="962" customWidth="1"/>
    <col min="11533" max="11533" width="7.75" style="962" customWidth="1"/>
    <col min="11534" max="11534" width="8.5" style="962" customWidth="1"/>
    <col min="11535" max="11535" width="0" style="962" hidden="1" customWidth="1"/>
    <col min="11536" max="11776" width="14.625" style="962"/>
    <col min="11777" max="11777" width="6.25" style="962" customWidth="1"/>
    <col min="11778" max="11778" width="14.625" style="962"/>
    <col min="11779" max="11780" width="8.875" style="962" customWidth="1"/>
    <col min="11781" max="11781" width="9.125" style="962" customWidth="1"/>
    <col min="11782" max="11782" width="8.5" style="962" customWidth="1"/>
    <col min="11783" max="11783" width="8.75" style="962" customWidth="1"/>
    <col min="11784" max="11784" width="8.875" style="962" customWidth="1"/>
    <col min="11785" max="11785" width="8.25" style="962" customWidth="1"/>
    <col min="11786" max="11787" width="8.5" style="962" customWidth="1"/>
    <col min="11788" max="11788" width="8.375" style="962" customWidth="1"/>
    <col min="11789" max="11789" width="7.75" style="962" customWidth="1"/>
    <col min="11790" max="11790" width="8.5" style="962" customWidth="1"/>
    <col min="11791" max="11791" width="0" style="962" hidden="1" customWidth="1"/>
    <col min="11792" max="12032" width="14.625" style="962"/>
    <col min="12033" max="12033" width="6.25" style="962" customWidth="1"/>
    <col min="12034" max="12034" width="14.625" style="962"/>
    <col min="12035" max="12036" width="8.875" style="962" customWidth="1"/>
    <col min="12037" max="12037" width="9.125" style="962" customWidth="1"/>
    <col min="12038" max="12038" width="8.5" style="962" customWidth="1"/>
    <col min="12039" max="12039" width="8.75" style="962" customWidth="1"/>
    <col min="12040" max="12040" width="8.875" style="962" customWidth="1"/>
    <col min="12041" max="12041" width="8.25" style="962" customWidth="1"/>
    <col min="12042" max="12043" width="8.5" style="962" customWidth="1"/>
    <col min="12044" max="12044" width="8.375" style="962" customWidth="1"/>
    <col min="12045" max="12045" width="7.75" style="962" customWidth="1"/>
    <col min="12046" max="12046" width="8.5" style="962" customWidth="1"/>
    <col min="12047" max="12047" width="0" style="962" hidden="1" customWidth="1"/>
    <col min="12048" max="12288" width="14.625" style="962"/>
    <col min="12289" max="12289" width="6.25" style="962" customWidth="1"/>
    <col min="12290" max="12290" width="14.625" style="962"/>
    <col min="12291" max="12292" width="8.875" style="962" customWidth="1"/>
    <col min="12293" max="12293" width="9.125" style="962" customWidth="1"/>
    <col min="12294" max="12294" width="8.5" style="962" customWidth="1"/>
    <col min="12295" max="12295" width="8.75" style="962" customWidth="1"/>
    <col min="12296" max="12296" width="8.875" style="962" customWidth="1"/>
    <col min="12297" max="12297" width="8.25" style="962" customWidth="1"/>
    <col min="12298" max="12299" width="8.5" style="962" customWidth="1"/>
    <col min="12300" max="12300" width="8.375" style="962" customWidth="1"/>
    <col min="12301" max="12301" width="7.75" style="962" customWidth="1"/>
    <col min="12302" max="12302" width="8.5" style="962" customWidth="1"/>
    <col min="12303" max="12303" width="0" style="962" hidden="1" customWidth="1"/>
    <col min="12304" max="12544" width="14.625" style="962"/>
    <col min="12545" max="12545" width="6.25" style="962" customWidth="1"/>
    <col min="12546" max="12546" width="14.625" style="962"/>
    <col min="12547" max="12548" width="8.875" style="962" customWidth="1"/>
    <col min="12549" max="12549" width="9.125" style="962" customWidth="1"/>
    <col min="12550" max="12550" width="8.5" style="962" customWidth="1"/>
    <col min="12551" max="12551" width="8.75" style="962" customWidth="1"/>
    <col min="12552" max="12552" width="8.875" style="962" customWidth="1"/>
    <col min="12553" max="12553" width="8.25" style="962" customWidth="1"/>
    <col min="12554" max="12555" width="8.5" style="962" customWidth="1"/>
    <col min="12556" max="12556" width="8.375" style="962" customWidth="1"/>
    <col min="12557" max="12557" width="7.75" style="962" customWidth="1"/>
    <col min="12558" max="12558" width="8.5" style="962" customWidth="1"/>
    <col min="12559" max="12559" width="0" style="962" hidden="1" customWidth="1"/>
    <col min="12560" max="12800" width="14.625" style="962"/>
    <col min="12801" max="12801" width="6.25" style="962" customWidth="1"/>
    <col min="12802" max="12802" width="14.625" style="962"/>
    <col min="12803" max="12804" width="8.875" style="962" customWidth="1"/>
    <col min="12805" max="12805" width="9.125" style="962" customWidth="1"/>
    <col min="12806" max="12806" width="8.5" style="962" customWidth="1"/>
    <col min="12807" max="12807" width="8.75" style="962" customWidth="1"/>
    <col min="12808" max="12808" width="8.875" style="962" customWidth="1"/>
    <col min="12809" max="12809" width="8.25" style="962" customWidth="1"/>
    <col min="12810" max="12811" width="8.5" style="962" customWidth="1"/>
    <col min="12812" max="12812" width="8.375" style="962" customWidth="1"/>
    <col min="12813" max="12813" width="7.75" style="962" customWidth="1"/>
    <col min="12814" max="12814" width="8.5" style="962" customWidth="1"/>
    <col min="12815" max="12815" width="0" style="962" hidden="1" customWidth="1"/>
    <col min="12816" max="13056" width="14.625" style="962"/>
    <col min="13057" max="13057" width="6.25" style="962" customWidth="1"/>
    <col min="13058" max="13058" width="14.625" style="962"/>
    <col min="13059" max="13060" width="8.875" style="962" customWidth="1"/>
    <col min="13061" max="13061" width="9.125" style="962" customWidth="1"/>
    <col min="13062" max="13062" width="8.5" style="962" customWidth="1"/>
    <col min="13063" max="13063" width="8.75" style="962" customWidth="1"/>
    <col min="13064" max="13064" width="8.875" style="962" customWidth="1"/>
    <col min="13065" max="13065" width="8.25" style="962" customWidth="1"/>
    <col min="13066" max="13067" width="8.5" style="962" customWidth="1"/>
    <col min="13068" max="13068" width="8.375" style="962" customWidth="1"/>
    <col min="13069" max="13069" width="7.75" style="962" customWidth="1"/>
    <col min="13070" max="13070" width="8.5" style="962" customWidth="1"/>
    <col min="13071" max="13071" width="0" style="962" hidden="1" customWidth="1"/>
    <col min="13072" max="13312" width="14.625" style="962"/>
    <col min="13313" max="13313" width="6.25" style="962" customWidth="1"/>
    <col min="13314" max="13314" width="14.625" style="962"/>
    <col min="13315" max="13316" width="8.875" style="962" customWidth="1"/>
    <col min="13317" max="13317" width="9.125" style="962" customWidth="1"/>
    <col min="13318" max="13318" width="8.5" style="962" customWidth="1"/>
    <col min="13319" max="13319" width="8.75" style="962" customWidth="1"/>
    <col min="13320" max="13320" width="8.875" style="962" customWidth="1"/>
    <col min="13321" max="13321" width="8.25" style="962" customWidth="1"/>
    <col min="13322" max="13323" width="8.5" style="962" customWidth="1"/>
    <col min="13324" max="13324" width="8.375" style="962" customWidth="1"/>
    <col min="13325" max="13325" width="7.75" style="962" customWidth="1"/>
    <col min="13326" max="13326" width="8.5" style="962" customWidth="1"/>
    <col min="13327" max="13327" width="0" style="962" hidden="1" customWidth="1"/>
    <col min="13328" max="13568" width="14.625" style="962"/>
    <col min="13569" max="13569" width="6.25" style="962" customWidth="1"/>
    <col min="13570" max="13570" width="14.625" style="962"/>
    <col min="13571" max="13572" width="8.875" style="962" customWidth="1"/>
    <col min="13573" max="13573" width="9.125" style="962" customWidth="1"/>
    <col min="13574" max="13574" width="8.5" style="962" customWidth="1"/>
    <col min="13575" max="13575" width="8.75" style="962" customWidth="1"/>
    <col min="13576" max="13576" width="8.875" style="962" customWidth="1"/>
    <col min="13577" max="13577" width="8.25" style="962" customWidth="1"/>
    <col min="13578" max="13579" width="8.5" style="962" customWidth="1"/>
    <col min="13580" max="13580" width="8.375" style="962" customWidth="1"/>
    <col min="13581" max="13581" width="7.75" style="962" customWidth="1"/>
    <col min="13582" max="13582" width="8.5" style="962" customWidth="1"/>
    <col min="13583" max="13583" width="0" style="962" hidden="1" customWidth="1"/>
    <col min="13584" max="13824" width="14.625" style="962"/>
    <col min="13825" max="13825" width="6.25" style="962" customWidth="1"/>
    <col min="13826" max="13826" width="14.625" style="962"/>
    <col min="13827" max="13828" width="8.875" style="962" customWidth="1"/>
    <col min="13829" max="13829" width="9.125" style="962" customWidth="1"/>
    <col min="13830" max="13830" width="8.5" style="962" customWidth="1"/>
    <col min="13831" max="13831" width="8.75" style="962" customWidth="1"/>
    <col min="13832" max="13832" width="8.875" style="962" customWidth="1"/>
    <col min="13833" max="13833" width="8.25" style="962" customWidth="1"/>
    <col min="13834" max="13835" width="8.5" style="962" customWidth="1"/>
    <col min="13836" max="13836" width="8.375" style="962" customWidth="1"/>
    <col min="13837" max="13837" width="7.75" style="962" customWidth="1"/>
    <col min="13838" max="13838" width="8.5" style="962" customWidth="1"/>
    <col min="13839" max="13839" width="0" style="962" hidden="1" customWidth="1"/>
    <col min="13840" max="14080" width="14.625" style="962"/>
    <col min="14081" max="14081" width="6.25" style="962" customWidth="1"/>
    <col min="14082" max="14082" width="14.625" style="962"/>
    <col min="14083" max="14084" width="8.875" style="962" customWidth="1"/>
    <col min="14085" max="14085" width="9.125" style="962" customWidth="1"/>
    <col min="14086" max="14086" width="8.5" style="962" customWidth="1"/>
    <col min="14087" max="14087" width="8.75" style="962" customWidth="1"/>
    <col min="14088" max="14088" width="8.875" style="962" customWidth="1"/>
    <col min="14089" max="14089" width="8.25" style="962" customWidth="1"/>
    <col min="14090" max="14091" width="8.5" style="962" customWidth="1"/>
    <col min="14092" max="14092" width="8.375" style="962" customWidth="1"/>
    <col min="14093" max="14093" width="7.75" style="962" customWidth="1"/>
    <col min="14094" max="14094" width="8.5" style="962" customWidth="1"/>
    <col min="14095" max="14095" width="0" style="962" hidden="1" customWidth="1"/>
    <col min="14096" max="14336" width="14.625" style="962"/>
    <col min="14337" max="14337" width="6.25" style="962" customWidth="1"/>
    <col min="14338" max="14338" width="14.625" style="962"/>
    <col min="14339" max="14340" width="8.875" style="962" customWidth="1"/>
    <col min="14341" max="14341" width="9.125" style="962" customWidth="1"/>
    <col min="14342" max="14342" width="8.5" style="962" customWidth="1"/>
    <col min="14343" max="14343" width="8.75" style="962" customWidth="1"/>
    <col min="14344" max="14344" width="8.875" style="962" customWidth="1"/>
    <col min="14345" max="14345" width="8.25" style="962" customWidth="1"/>
    <col min="14346" max="14347" width="8.5" style="962" customWidth="1"/>
    <col min="14348" max="14348" width="8.375" style="962" customWidth="1"/>
    <col min="14349" max="14349" width="7.75" style="962" customWidth="1"/>
    <col min="14350" max="14350" width="8.5" style="962" customWidth="1"/>
    <col min="14351" max="14351" width="0" style="962" hidden="1" customWidth="1"/>
    <col min="14352" max="14592" width="14.625" style="962"/>
    <col min="14593" max="14593" width="6.25" style="962" customWidth="1"/>
    <col min="14594" max="14594" width="14.625" style="962"/>
    <col min="14595" max="14596" width="8.875" style="962" customWidth="1"/>
    <col min="14597" max="14597" width="9.125" style="962" customWidth="1"/>
    <col min="14598" max="14598" width="8.5" style="962" customWidth="1"/>
    <col min="14599" max="14599" width="8.75" style="962" customWidth="1"/>
    <col min="14600" max="14600" width="8.875" style="962" customWidth="1"/>
    <col min="14601" max="14601" width="8.25" style="962" customWidth="1"/>
    <col min="14602" max="14603" width="8.5" style="962" customWidth="1"/>
    <col min="14604" max="14604" width="8.375" style="962" customWidth="1"/>
    <col min="14605" max="14605" width="7.75" style="962" customWidth="1"/>
    <col min="14606" max="14606" width="8.5" style="962" customWidth="1"/>
    <col min="14607" max="14607" width="0" style="962" hidden="1" customWidth="1"/>
    <col min="14608" max="14848" width="14.625" style="962"/>
    <col min="14849" max="14849" width="6.25" style="962" customWidth="1"/>
    <col min="14850" max="14850" width="14.625" style="962"/>
    <col min="14851" max="14852" width="8.875" style="962" customWidth="1"/>
    <col min="14853" max="14853" width="9.125" style="962" customWidth="1"/>
    <col min="14854" max="14854" width="8.5" style="962" customWidth="1"/>
    <col min="14855" max="14855" width="8.75" style="962" customWidth="1"/>
    <col min="14856" max="14856" width="8.875" style="962" customWidth="1"/>
    <col min="14857" max="14857" width="8.25" style="962" customWidth="1"/>
    <col min="14858" max="14859" width="8.5" style="962" customWidth="1"/>
    <col min="14860" max="14860" width="8.375" style="962" customWidth="1"/>
    <col min="14861" max="14861" width="7.75" style="962" customWidth="1"/>
    <col min="14862" max="14862" width="8.5" style="962" customWidth="1"/>
    <col min="14863" max="14863" width="0" style="962" hidden="1" customWidth="1"/>
    <col min="14864" max="15104" width="14.625" style="962"/>
    <col min="15105" max="15105" width="6.25" style="962" customWidth="1"/>
    <col min="15106" max="15106" width="14.625" style="962"/>
    <col min="15107" max="15108" width="8.875" style="962" customWidth="1"/>
    <col min="15109" max="15109" width="9.125" style="962" customWidth="1"/>
    <col min="15110" max="15110" width="8.5" style="962" customWidth="1"/>
    <col min="15111" max="15111" width="8.75" style="962" customWidth="1"/>
    <col min="15112" max="15112" width="8.875" style="962" customWidth="1"/>
    <col min="15113" max="15113" width="8.25" style="962" customWidth="1"/>
    <col min="15114" max="15115" width="8.5" style="962" customWidth="1"/>
    <col min="15116" max="15116" width="8.375" style="962" customWidth="1"/>
    <col min="15117" max="15117" width="7.75" style="962" customWidth="1"/>
    <col min="15118" max="15118" width="8.5" style="962" customWidth="1"/>
    <col min="15119" max="15119" width="0" style="962" hidden="1" customWidth="1"/>
    <col min="15120" max="15360" width="14.625" style="962"/>
    <col min="15361" max="15361" width="6.25" style="962" customWidth="1"/>
    <col min="15362" max="15362" width="14.625" style="962"/>
    <col min="15363" max="15364" width="8.875" style="962" customWidth="1"/>
    <col min="15365" max="15365" width="9.125" style="962" customWidth="1"/>
    <col min="15366" max="15366" width="8.5" style="962" customWidth="1"/>
    <col min="15367" max="15367" width="8.75" style="962" customWidth="1"/>
    <col min="15368" max="15368" width="8.875" style="962" customWidth="1"/>
    <col min="15369" max="15369" width="8.25" style="962" customWidth="1"/>
    <col min="15370" max="15371" width="8.5" style="962" customWidth="1"/>
    <col min="15372" max="15372" width="8.375" style="962" customWidth="1"/>
    <col min="15373" max="15373" width="7.75" style="962" customWidth="1"/>
    <col min="15374" max="15374" width="8.5" style="962" customWidth="1"/>
    <col min="15375" max="15375" width="0" style="962" hidden="1" customWidth="1"/>
    <col min="15376" max="15616" width="14.625" style="962"/>
    <col min="15617" max="15617" width="6.25" style="962" customWidth="1"/>
    <col min="15618" max="15618" width="14.625" style="962"/>
    <col min="15619" max="15620" width="8.875" style="962" customWidth="1"/>
    <col min="15621" max="15621" width="9.125" style="962" customWidth="1"/>
    <col min="15622" max="15622" width="8.5" style="962" customWidth="1"/>
    <col min="15623" max="15623" width="8.75" style="962" customWidth="1"/>
    <col min="15624" max="15624" width="8.875" style="962" customWidth="1"/>
    <col min="15625" max="15625" width="8.25" style="962" customWidth="1"/>
    <col min="15626" max="15627" width="8.5" style="962" customWidth="1"/>
    <col min="15628" max="15628" width="8.375" style="962" customWidth="1"/>
    <col min="15629" max="15629" width="7.75" style="962" customWidth="1"/>
    <col min="15630" max="15630" width="8.5" style="962" customWidth="1"/>
    <col min="15631" max="15631" width="0" style="962" hidden="1" customWidth="1"/>
    <col min="15632" max="15872" width="14.625" style="962"/>
    <col min="15873" max="15873" width="6.25" style="962" customWidth="1"/>
    <col min="15874" max="15874" width="14.625" style="962"/>
    <col min="15875" max="15876" width="8.875" style="962" customWidth="1"/>
    <col min="15877" max="15877" width="9.125" style="962" customWidth="1"/>
    <col min="15878" max="15878" width="8.5" style="962" customWidth="1"/>
    <col min="15879" max="15879" width="8.75" style="962" customWidth="1"/>
    <col min="15880" max="15880" width="8.875" style="962" customWidth="1"/>
    <col min="15881" max="15881" width="8.25" style="962" customWidth="1"/>
    <col min="15882" max="15883" width="8.5" style="962" customWidth="1"/>
    <col min="15884" max="15884" width="8.375" style="962" customWidth="1"/>
    <col min="15885" max="15885" width="7.75" style="962" customWidth="1"/>
    <col min="15886" max="15886" width="8.5" style="962" customWidth="1"/>
    <col min="15887" max="15887" width="0" style="962" hidden="1" customWidth="1"/>
    <col min="15888" max="16128" width="14.625" style="962"/>
    <col min="16129" max="16129" width="6.25" style="962" customWidth="1"/>
    <col min="16130" max="16130" width="14.625" style="962"/>
    <col min="16131" max="16132" width="8.875" style="962" customWidth="1"/>
    <col min="16133" max="16133" width="9.125" style="962" customWidth="1"/>
    <col min="16134" max="16134" width="8.5" style="962" customWidth="1"/>
    <col min="16135" max="16135" width="8.75" style="962" customWidth="1"/>
    <col min="16136" max="16136" width="8.875" style="962" customWidth="1"/>
    <col min="16137" max="16137" width="8.25" style="962" customWidth="1"/>
    <col min="16138" max="16139" width="8.5" style="962" customWidth="1"/>
    <col min="16140" max="16140" width="8.375" style="962" customWidth="1"/>
    <col min="16141" max="16141" width="7.75" style="962" customWidth="1"/>
    <col min="16142" max="16142" width="8.5" style="962" customWidth="1"/>
    <col min="16143" max="16143" width="0" style="962" hidden="1" customWidth="1"/>
    <col min="16144" max="16384" width="14.625" style="962"/>
  </cols>
  <sheetData>
    <row r="1" spans="1:15" ht="22.5" customHeight="1">
      <c r="A1" s="960"/>
      <c r="B1" s="961" t="s">
        <v>707</v>
      </c>
    </row>
    <row r="2" spans="1:15" ht="9.9499999999999993" customHeight="1"/>
    <row r="3" spans="1:15" ht="18.95" customHeight="1">
      <c r="A3" s="964"/>
      <c r="B3" s="965" t="s">
        <v>15</v>
      </c>
      <c r="C3" s="970" t="s">
        <v>708</v>
      </c>
      <c r="D3" s="971"/>
      <c r="E3" s="971"/>
      <c r="F3" s="971"/>
      <c r="G3" s="1019"/>
      <c r="H3" s="971" t="s">
        <v>709</v>
      </c>
      <c r="I3" s="971"/>
      <c r="J3" s="1020"/>
      <c r="K3" s="1019"/>
      <c r="L3" s="971" t="s">
        <v>710</v>
      </c>
      <c r="M3" s="971"/>
      <c r="N3" s="1021"/>
      <c r="O3" s="973"/>
    </row>
    <row r="4" spans="1:15" ht="18.95" customHeight="1">
      <c r="A4" s="974"/>
      <c r="B4" s="974"/>
      <c r="C4" s="977" t="s">
        <v>664</v>
      </c>
      <c r="D4" s="977" t="s">
        <v>665</v>
      </c>
      <c r="E4" s="977" t="s">
        <v>666</v>
      </c>
      <c r="F4" s="977" t="s">
        <v>328</v>
      </c>
      <c r="G4" s="977" t="s">
        <v>664</v>
      </c>
      <c r="H4" s="977" t="s">
        <v>665</v>
      </c>
      <c r="I4" s="977" t="s">
        <v>666</v>
      </c>
      <c r="J4" s="977" t="s">
        <v>328</v>
      </c>
      <c r="K4" s="977" t="s">
        <v>664</v>
      </c>
      <c r="L4" s="977" t="s">
        <v>665</v>
      </c>
      <c r="M4" s="977" t="s">
        <v>666</v>
      </c>
      <c r="N4" s="978" t="s">
        <v>328</v>
      </c>
      <c r="O4" s="973"/>
    </row>
    <row r="5" spans="1:15" ht="17.25" customHeight="1">
      <c r="A5" s="979"/>
      <c r="B5" s="945">
        <v>27</v>
      </c>
      <c r="C5" s="982">
        <v>34773.632200785418</v>
      </c>
      <c r="D5" s="982">
        <v>8248.5804926783276</v>
      </c>
      <c r="E5" s="982">
        <v>6983.4553820228311</v>
      </c>
      <c r="F5" s="982">
        <v>12201.859762635657</v>
      </c>
      <c r="G5" s="982">
        <v>40270.162594331159</v>
      </c>
      <c r="H5" s="982">
        <v>9562.6885278373338</v>
      </c>
      <c r="I5" s="982">
        <v>6850.0143905291889</v>
      </c>
      <c r="J5" s="982">
        <v>13391.145594184214</v>
      </c>
      <c r="K5" s="982">
        <v>34999.723752027254</v>
      </c>
      <c r="L5" s="982">
        <v>8308.5842100081918</v>
      </c>
      <c r="M5" s="982">
        <v>6976.8806541737486</v>
      </c>
      <c r="N5" s="983">
        <v>12256.068456150917</v>
      </c>
      <c r="O5" s="973">
        <v>24057</v>
      </c>
    </row>
    <row r="6" spans="1:15" ht="17.25" customHeight="1">
      <c r="A6" s="979"/>
      <c r="B6" s="945">
        <v>28</v>
      </c>
      <c r="C6" s="982">
        <v>35684.347331654615</v>
      </c>
      <c r="D6" s="982">
        <v>8563.2684624956801</v>
      </c>
      <c r="E6" s="982">
        <v>7094.6554277013638</v>
      </c>
      <c r="F6" s="982">
        <v>12625.56376102206</v>
      </c>
      <c r="G6" s="982">
        <v>40783.413500036397</v>
      </c>
      <c r="H6" s="982">
        <v>9913.162435187789</v>
      </c>
      <c r="I6" s="982">
        <v>7039.7130676997904</v>
      </c>
      <c r="J6" s="982">
        <v>13874.410695018802</v>
      </c>
      <c r="K6" s="982">
        <v>35849.50947822506</v>
      </c>
      <c r="L6" s="982">
        <v>8610.8352493928724</v>
      </c>
      <c r="M6" s="982">
        <v>7092.5684979917032</v>
      </c>
      <c r="N6" s="983">
        <v>12669.603170176117</v>
      </c>
      <c r="O6" s="973">
        <v>24695</v>
      </c>
    </row>
    <row r="7" spans="1:15" ht="17.25" customHeight="1">
      <c r="A7" s="979"/>
      <c r="B7" s="945">
        <v>29</v>
      </c>
      <c r="C7" s="982">
        <v>36475.172306299086</v>
      </c>
      <c r="D7" s="982">
        <v>8848.895173955907</v>
      </c>
      <c r="E7" s="982">
        <v>7262.3883355004973</v>
      </c>
      <c r="F7" s="982">
        <v>13044.189373247214</v>
      </c>
      <c r="G7" s="982">
        <v>42327.565707264046</v>
      </c>
      <c r="H7" s="982">
        <v>10458.502321304657</v>
      </c>
      <c r="I7" s="982">
        <v>7163.827074961896</v>
      </c>
      <c r="J7" s="982">
        <v>14656.601330344052</v>
      </c>
      <c r="K7" s="982">
        <v>36600.78277247701</v>
      </c>
      <c r="L7" s="982">
        <v>8885.8919207765175</v>
      </c>
      <c r="M7" s="982">
        <v>7259.9817395902037</v>
      </c>
      <c r="N7" s="983">
        <v>13081.256865315352</v>
      </c>
      <c r="O7" s="973">
        <v>25037</v>
      </c>
    </row>
    <row r="8" spans="1:15" ht="17.25" customHeight="1">
      <c r="A8" s="979"/>
      <c r="B8" s="945">
        <v>30</v>
      </c>
      <c r="C8" s="982">
        <v>37095.034713457244</v>
      </c>
      <c r="D8" s="982">
        <v>9106.3119240462147</v>
      </c>
      <c r="E8" s="982">
        <v>7343.0680292890283</v>
      </c>
      <c r="F8" s="982">
        <v>13418.364014824929</v>
      </c>
      <c r="G8" s="982">
        <v>40920.435140675807</v>
      </c>
      <c r="H8" s="982">
        <v>10795.244892980496</v>
      </c>
      <c r="I8" s="982">
        <v>7242.6871181897523</v>
      </c>
      <c r="J8" s="982">
        <v>14961.833694035851</v>
      </c>
      <c r="K8" s="982">
        <v>37140.429042569995</v>
      </c>
      <c r="L8" s="982">
        <v>9126.9880721834888</v>
      </c>
      <c r="M8" s="982">
        <v>7341.7916195288699</v>
      </c>
      <c r="N8" s="983">
        <v>13437.291355236142</v>
      </c>
      <c r="O8" s="973">
        <v>26188</v>
      </c>
    </row>
    <row r="9" spans="1:15" ht="17.25" customHeight="1">
      <c r="A9" s="979"/>
      <c r="B9" s="985" t="s">
        <v>1247</v>
      </c>
      <c r="C9" s="982">
        <v>38311.294997514</v>
      </c>
      <c r="D9" s="982">
        <v>9676.9326478728981</v>
      </c>
      <c r="E9" s="982">
        <v>7635.735352106497</v>
      </c>
      <c r="F9" s="982">
        <v>14145.408063510573</v>
      </c>
      <c r="G9" s="982">
        <v>66665.919625246548</v>
      </c>
      <c r="H9" s="982">
        <v>10587.812258781971</v>
      </c>
      <c r="I9" s="982">
        <v>7250.7557732680198</v>
      </c>
      <c r="J9" s="982">
        <v>15190.184288491806</v>
      </c>
      <c r="K9" s="982">
        <v>38324.058593653761</v>
      </c>
      <c r="L9" s="982">
        <v>9677.7255428718599</v>
      </c>
      <c r="M9" s="982">
        <v>7635.3824816787865</v>
      </c>
      <c r="N9" s="983">
        <v>14146.251960714149</v>
      </c>
      <c r="O9" s="973">
        <v>28188</v>
      </c>
    </row>
    <row r="10" spans="1:15" ht="17.25" customHeight="1">
      <c r="A10" s="979"/>
      <c r="B10" s="985" t="s">
        <v>46</v>
      </c>
      <c r="C10" s="982">
        <v>38030.68675247037</v>
      </c>
      <c r="D10" s="982">
        <v>9707.3648979271602</v>
      </c>
      <c r="E10" s="982">
        <v>7627.2312207840014</v>
      </c>
      <c r="F10" s="982">
        <v>14215.980769019692</v>
      </c>
      <c r="G10" s="982">
        <v>69224.335770871417</v>
      </c>
      <c r="H10" s="982">
        <v>10582.184658080125</v>
      </c>
      <c r="I10" s="982">
        <v>7334.0164547494387</v>
      </c>
      <c r="J10" s="982">
        <v>14804.63415376808</v>
      </c>
      <c r="K10" s="982">
        <v>38043.111345849327</v>
      </c>
      <c r="L10" s="982">
        <v>9708.1470979269216</v>
      </c>
      <c r="M10" s="982">
        <v>7626.9474221057508</v>
      </c>
      <c r="N10" s="983">
        <v>14216.464460051402</v>
      </c>
      <c r="O10" s="973">
        <v>28000</v>
      </c>
    </row>
    <row r="11" spans="1:15" ht="17.25" customHeight="1">
      <c r="A11" s="979"/>
      <c r="B11" s="985" t="s">
        <v>47</v>
      </c>
      <c r="C11" s="982">
        <v>34561.126250353205</v>
      </c>
      <c r="D11" s="982">
        <v>9963.9118975745314</v>
      </c>
      <c r="E11" s="982">
        <v>7691.644240140814</v>
      </c>
      <c r="F11" s="982">
        <v>14697.332242687347</v>
      </c>
      <c r="G11" s="982">
        <v>55817.441860465115</v>
      </c>
      <c r="H11" s="982">
        <v>10651.900324149108</v>
      </c>
      <c r="I11" s="982">
        <v>6040.760869565217</v>
      </c>
      <c r="J11" s="982">
        <v>19195.068529256721</v>
      </c>
      <c r="K11" s="982">
        <v>34592.073664845833</v>
      </c>
      <c r="L11" s="982">
        <v>9964.9601981080705</v>
      </c>
      <c r="M11" s="982">
        <v>7689.437786010024</v>
      </c>
      <c r="N11" s="983">
        <v>14703.986705434036</v>
      </c>
      <c r="O11" s="973">
        <v>25995</v>
      </c>
    </row>
    <row r="12" spans="1:15" ht="17.25" customHeight="1">
      <c r="A12" s="979"/>
      <c r="B12" s="985" t="s">
        <v>48</v>
      </c>
      <c r="C12" s="982">
        <v>37820.613140377849</v>
      </c>
      <c r="D12" s="982">
        <v>9719.9288579287986</v>
      </c>
      <c r="E12" s="982">
        <v>7630.2875764616228</v>
      </c>
      <c r="F12" s="982">
        <v>14240.395414152928</v>
      </c>
      <c r="G12" s="982">
        <v>66665.919625246548</v>
      </c>
      <c r="H12" s="982">
        <v>10587.812258781971</v>
      </c>
      <c r="I12" s="982">
        <v>7250.7557732680198</v>
      </c>
      <c r="J12" s="982">
        <v>15190.184288491806</v>
      </c>
      <c r="K12" s="982">
        <v>37833.951347403694</v>
      </c>
      <c r="L12" s="982">
        <v>9720.7316315911539</v>
      </c>
      <c r="M12" s="982">
        <v>7629.9135916204368</v>
      </c>
      <c r="N12" s="983">
        <v>14241.207556835589</v>
      </c>
      <c r="O12" s="973">
        <v>27879</v>
      </c>
    </row>
    <row r="13" spans="1:15" ht="17.25" customHeight="1">
      <c r="A13" s="979"/>
      <c r="B13" s="985" t="s">
        <v>50</v>
      </c>
      <c r="C13" s="982">
        <v>56314.338865593694</v>
      </c>
      <c r="D13" s="982">
        <v>8990.9212474175602</v>
      </c>
      <c r="E13" s="982">
        <v>7708.2534187628444</v>
      </c>
      <c r="F13" s="982">
        <v>12526.327811774494</v>
      </c>
      <c r="G13" s="982"/>
      <c r="H13" s="982" t="s">
        <v>206</v>
      </c>
      <c r="I13" s="982" t="s">
        <v>206</v>
      </c>
      <c r="J13" s="982" t="s">
        <v>206</v>
      </c>
      <c r="K13" s="982">
        <v>56314.338865593694</v>
      </c>
      <c r="L13" s="982">
        <v>8990.9212474175602</v>
      </c>
      <c r="M13" s="982">
        <v>7708.2534187628444</v>
      </c>
      <c r="N13" s="983">
        <v>12526.327811774494</v>
      </c>
      <c r="O13" s="973">
        <v>36234</v>
      </c>
    </row>
    <row r="14" spans="1:15" ht="17.25" customHeight="1">
      <c r="A14" s="979"/>
      <c r="B14" s="985"/>
      <c r="C14" s="982"/>
      <c r="D14" s="982"/>
      <c r="E14" s="982"/>
      <c r="F14" s="982"/>
      <c r="G14" s="982" t="s">
        <v>206</v>
      </c>
      <c r="H14" s="982" t="s">
        <v>206</v>
      </c>
      <c r="I14" s="982" t="s">
        <v>206</v>
      </c>
      <c r="J14" s="982" t="s">
        <v>206</v>
      </c>
      <c r="K14" s="982" t="s">
        <v>206</v>
      </c>
      <c r="L14" s="982" t="s">
        <v>206</v>
      </c>
      <c r="M14" s="982" t="s">
        <v>206</v>
      </c>
      <c r="N14" s="983" t="s">
        <v>206</v>
      </c>
      <c r="O14" s="973" t="s">
        <v>206</v>
      </c>
    </row>
    <row r="15" spans="1:15" ht="17.25" customHeight="1">
      <c r="A15" s="985" t="s">
        <v>482</v>
      </c>
      <c r="B15" s="985" t="s">
        <v>483</v>
      </c>
      <c r="C15" s="982">
        <v>38971.997752233146</v>
      </c>
      <c r="D15" s="982">
        <v>9716.8476970112861</v>
      </c>
      <c r="E15" s="982">
        <v>7658.7415923592253</v>
      </c>
      <c r="F15" s="982">
        <v>14316.490002060051</v>
      </c>
      <c r="G15" s="982">
        <v>51314.642458100556</v>
      </c>
      <c r="H15" s="982">
        <v>7880.4060897435893</v>
      </c>
      <c r="I15" s="982">
        <v>7841.8606965174131</v>
      </c>
      <c r="J15" s="982">
        <v>12875.139425139425</v>
      </c>
      <c r="K15" s="982">
        <v>38977.694509264962</v>
      </c>
      <c r="L15" s="982">
        <v>9715.5826625500467</v>
      </c>
      <c r="M15" s="982">
        <v>7658.8974646727811</v>
      </c>
      <c r="N15" s="983">
        <v>14315.512385451973</v>
      </c>
      <c r="O15" s="973">
        <v>28929</v>
      </c>
    </row>
    <row r="16" spans="1:15" ht="17.25" customHeight="1">
      <c r="A16" s="985" t="s">
        <v>485</v>
      </c>
      <c r="B16" s="985" t="s">
        <v>638</v>
      </c>
      <c r="C16" s="982">
        <v>37168.07276045801</v>
      </c>
      <c r="D16" s="982">
        <v>10113.965854451833</v>
      </c>
      <c r="E16" s="982">
        <v>7404.9243099601636</v>
      </c>
      <c r="F16" s="982">
        <v>14427.120804659575</v>
      </c>
      <c r="G16" s="982">
        <v>53808.553191489358</v>
      </c>
      <c r="H16" s="982">
        <v>11230.629432624113</v>
      </c>
      <c r="I16" s="982">
        <v>7352.3666666666668</v>
      </c>
      <c r="J16" s="982">
        <v>16547.726999398677</v>
      </c>
      <c r="K16" s="982">
        <v>37177.361102863804</v>
      </c>
      <c r="L16" s="982">
        <v>10114.787911241638</v>
      </c>
      <c r="M16" s="982">
        <v>7404.8869928666436</v>
      </c>
      <c r="N16" s="983">
        <v>14428.605184812599</v>
      </c>
      <c r="O16" s="973">
        <v>27262</v>
      </c>
    </row>
    <row r="17" spans="1:15" ht="17.25" customHeight="1">
      <c r="A17" s="985" t="s">
        <v>488</v>
      </c>
      <c r="B17" s="985" t="s">
        <v>489</v>
      </c>
      <c r="C17" s="982">
        <v>40477.93315136827</v>
      </c>
      <c r="D17" s="982">
        <v>9580.3421781981506</v>
      </c>
      <c r="E17" s="982">
        <v>7806.71494925363</v>
      </c>
      <c r="F17" s="982">
        <v>14281.085194748593</v>
      </c>
      <c r="G17" s="982">
        <v>83135.771428571432</v>
      </c>
      <c r="H17" s="982">
        <v>13210.534759358288</v>
      </c>
      <c r="I17" s="982">
        <v>6109.9518072289156</v>
      </c>
      <c r="J17" s="982">
        <v>17664.117929050815</v>
      </c>
      <c r="K17" s="982">
        <v>40499.878612563829</v>
      </c>
      <c r="L17" s="982">
        <v>9584.1915317693329</v>
      </c>
      <c r="M17" s="982">
        <v>7804.7193456783825</v>
      </c>
      <c r="N17" s="983">
        <v>14284.439529110245</v>
      </c>
      <c r="O17" s="973">
        <v>30266</v>
      </c>
    </row>
    <row r="18" spans="1:15" ht="17.25" customHeight="1">
      <c r="A18" s="985" t="s">
        <v>490</v>
      </c>
      <c r="B18" s="985" t="s">
        <v>491</v>
      </c>
      <c r="C18" s="982">
        <v>38747.851398479943</v>
      </c>
      <c r="D18" s="982">
        <v>9742.4095523361011</v>
      </c>
      <c r="E18" s="982">
        <v>7589.2894527951357</v>
      </c>
      <c r="F18" s="982">
        <v>14027.534206392185</v>
      </c>
      <c r="G18" s="982">
        <v>12586.904977375565</v>
      </c>
      <c r="H18" s="982">
        <v>13417.593570608497</v>
      </c>
      <c r="I18" s="982">
        <v>8485.2020202020194</v>
      </c>
      <c r="J18" s="982">
        <v>12518.217054263567</v>
      </c>
      <c r="K18" s="982">
        <v>38721.101469458765</v>
      </c>
      <c r="L18" s="982">
        <v>9746.0038502090156</v>
      </c>
      <c r="M18" s="982">
        <v>7590.0378167213694</v>
      </c>
      <c r="N18" s="983">
        <v>14026.085286726255</v>
      </c>
      <c r="O18" s="973">
        <v>27505</v>
      </c>
    </row>
    <row r="19" spans="1:15" ht="17.25" customHeight="1">
      <c r="A19" s="985" t="s">
        <v>492</v>
      </c>
      <c r="B19" s="985" t="s">
        <v>493</v>
      </c>
      <c r="C19" s="982">
        <v>42030.790155666342</v>
      </c>
      <c r="D19" s="982">
        <v>9417.5848792932393</v>
      </c>
      <c r="E19" s="982">
        <v>7716.4341308255343</v>
      </c>
      <c r="F19" s="982">
        <v>13646.147824742908</v>
      </c>
      <c r="G19" s="982">
        <v>24412.096774193549</v>
      </c>
      <c r="H19" s="982">
        <v>7187.6701821668266</v>
      </c>
      <c r="I19" s="982">
        <v>7221.2333333333336</v>
      </c>
      <c r="J19" s="982">
        <v>10929.685131195336</v>
      </c>
      <c r="K19" s="982">
        <v>42007.006684181499</v>
      </c>
      <c r="L19" s="982">
        <v>9415.8628749714953</v>
      </c>
      <c r="M19" s="982">
        <v>7716.0159410661909</v>
      </c>
      <c r="N19" s="983">
        <v>13643.796660337994</v>
      </c>
      <c r="O19" s="973">
        <v>29704</v>
      </c>
    </row>
    <row r="20" spans="1:15" ht="17.25" customHeight="1">
      <c r="A20" s="985" t="s">
        <v>494</v>
      </c>
      <c r="B20" s="985" t="s">
        <v>576</v>
      </c>
      <c r="C20" s="982">
        <v>35443.981938795274</v>
      </c>
      <c r="D20" s="982">
        <v>10033.207560761713</v>
      </c>
      <c r="E20" s="982">
        <v>7440.7251898891791</v>
      </c>
      <c r="F20" s="982">
        <v>13954.690002861895</v>
      </c>
      <c r="G20" s="982">
        <v>286617.5</v>
      </c>
      <c r="H20" s="982">
        <v>18338.155619596542</v>
      </c>
      <c r="I20" s="982">
        <v>7712.898550724638</v>
      </c>
      <c r="J20" s="982">
        <v>24147.056074766355</v>
      </c>
      <c r="K20" s="982">
        <v>35516.933875496179</v>
      </c>
      <c r="L20" s="982">
        <v>10051.220380405908</v>
      </c>
      <c r="M20" s="982">
        <v>7441.1920743834526</v>
      </c>
      <c r="N20" s="983">
        <v>13972.751472920212</v>
      </c>
      <c r="O20" s="973">
        <v>24087</v>
      </c>
    </row>
    <row r="21" spans="1:15" ht="17.25" customHeight="1">
      <c r="A21" s="985" t="s">
        <v>497</v>
      </c>
      <c r="B21" s="985" t="s">
        <v>498</v>
      </c>
      <c r="C21" s="982">
        <v>42204.309754609545</v>
      </c>
      <c r="D21" s="982">
        <v>9540.1248706887454</v>
      </c>
      <c r="E21" s="982">
        <v>7451.8568667698992</v>
      </c>
      <c r="F21" s="982">
        <v>13651.326355820338</v>
      </c>
      <c r="G21" s="982">
        <v>92702.727272727279</v>
      </c>
      <c r="H21" s="982">
        <v>6350.2487562189053</v>
      </c>
      <c r="I21" s="982">
        <v>7179.0769230769229</v>
      </c>
      <c r="J21" s="982">
        <v>13133.680555555555</v>
      </c>
      <c r="K21" s="982">
        <v>42223.130103337287</v>
      </c>
      <c r="L21" s="982">
        <v>9537.8704144529347</v>
      </c>
      <c r="M21" s="982">
        <v>7451.6441970925489</v>
      </c>
      <c r="N21" s="983">
        <v>13650.977054880377</v>
      </c>
      <c r="O21" s="973">
        <v>29327</v>
      </c>
    </row>
    <row r="22" spans="1:15" ht="17.25" customHeight="1">
      <c r="A22" s="985" t="s">
        <v>499</v>
      </c>
      <c r="B22" s="985" t="s">
        <v>500</v>
      </c>
      <c r="C22" s="982">
        <v>38254.125378571276</v>
      </c>
      <c r="D22" s="982">
        <v>9328.6859050239236</v>
      </c>
      <c r="E22" s="982">
        <v>7625.5361001368055</v>
      </c>
      <c r="F22" s="982">
        <v>13672.977413860363</v>
      </c>
      <c r="G22" s="982">
        <v>-5757.0435967302456</v>
      </c>
      <c r="H22" s="982">
        <v>14510.884520884521</v>
      </c>
      <c r="I22" s="982">
        <v>7808.5567010309278</v>
      </c>
      <c r="J22" s="982">
        <v>-47343.608695652176</v>
      </c>
      <c r="K22" s="982">
        <v>38483.368110306066</v>
      </c>
      <c r="L22" s="982">
        <v>9332.2965194109765</v>
      </c>
      <c r="M22" s="982">
        <v>7625.6495211566353</v>
      </c>
      <c r="N22" s="983">
        <v>13688.89609616218</v>
      </c>
      <c r="O22" s="973">
        <v>28904</v>
      </c>
    </row>
    <row r="23" spans="1:15" ht="17.25" customHeight="1">
      <c r="A23" s="985" t="s">
        <v>501</v>
      </c>
      <c r="B23" s="985" t="s">
        <v>502</v>
      </c>
      <c r="C23" s="982">
        <v>32198.275166451356</v>
      </c>
      <c r="D23" s="982">
        <v>11132.540787833699</v>
      </c>
      <c r="E23" s="982">
        <v>7409.0180775662975</v>
      </c>
      <c r="F23" s="982">
        <v>15600.165167441448</v>
      </c>
      <c r="G23" s="982" t="e">
        <v>#DIV/0!</v>
      </c>
      <c r="H23" s="982">
        <v>18070.434782608696</v>
      </c>
      <c r="I23" s="982">
        <v>3806.2790697674418</v>
      </c>
      <c r="J23" s="982">
        <v>8777.121212121212</v>
      </c>
      <c r="K23" s="982">
        <v>32198.275166451356</v>
      </c>
      <c r="L23" s="982">
        <v>11134.082214408532</v>
      </c>
      <c r="M23" s="982">
        <v>7402.8600389553603</v>
      </c>
      <c r="N23" s="983">
        <v>15597.499458358738</v>
      </c>
      <c r="O23" s="973">
        <v>25464</v>
      </c>
    </row>
    <row r="24" spans="1:15" ht="17.25" customHeight="1">
      <c r="A24" s="985" t="s">
        <v>503</v>
      </c>
      <c r="B24" s="985" t="s">
        <v>64</v>
      </c>
      <c r="C24" s="982">
        <v>37042.626932768966</v>
      </c>
      <c r="D24" s="982">
        <v>9461.7681204709188</v>
      </c>
      <c r="E24" s="982">
        <v>7649.770767064244</v>
      </c>
      <c r="F24" s="982">
        <v>13738.323036880694</v>
      </c>
      <c r="G24" s="982">
        <v>60041.463414634149</v>
      </c>
      <c r="H24" s="982">
        <v>9679.055258467024</v>
      </c>
      <c r="I24" s="982">
        <v>5693.0412371134016</v>
      </c>
      <c r="J24" s="982">
        <v>15853.644646924829</v>
      </c>
      <c r="K24" s="982">
        <v>37055.893998799387</v>
      </c>
      <c r="L24" s="982">
        <v>9461.9123138852519</v>
      </c>
      <c r="M24" s="982">
        <v>7648.0643450194866</v>
      </c>
      <c r="N24" s="983">
        <v>13739.772814700325</v>
      </c>
      <c r="O24" s="973">
        <v>27538</v>
      </c>
    </row>
    <row r="25" spans="1:15" ht="17.25" customHeight="1">
      <c r="A25" s="985" t="s">
        <v>504</v>
      </c>
      <c r="B25" s="985" t="s">
        <v>505</v>
      </c>
      <c r="C25" s="982">
        <v>30861.424782512844</v>
      </c>
      <c r="D25" s="982">
        <v>10588.087513181732</v>
      </c>
      <c r="E25" s="982">
        <v>6823.018440022679</v>
      </c>
      <c r="F25" s="982">
        <v>14917.201360990408</v>
      </c>
      <c r="G25" s="982">
        <v>36761</v>
      </c>
      <c r="H25" s="982">
        <v>14362.410714285714</v>
      </c>
      <c r="I25" s="982">
        <v>10506.060606060606</v>
      </c>
      <c r="J25" s="982">
        <v>14986.451612903225</v>
      </c>
      <c r="K25" s="982">
        <v>30862.425066549109</v>
      </c>
      <c r="L25" s="982">
        <v>10590.942908864932</v>
      </c>
      <c r="M25" s="982">
        <v>6826.296935692706</v>
      </c>
      <c r="N25" s="983">
        <v>14917.245334808169</v>
      </c>
      <c r="O25" s="973">
        <v>23784</v>
      </c>
    </row>
    <row r="26" spans="1:15" ht="17.25" customHeight="1">
      <c r="A26" s="985" t="s">
        <v>506</v>
      </c>
      <c r="B26" s="985" t="s">
        <v>508</v>
      </c>
      <c r="C26" s="982">
        <v>33402.021372735078</v>
      </c>
      <c r="D26" s="982">
        <v>9338.9605235558174</v>
      </c>
      <c r="E26" s="982">
        <v>7354.297919209359</v>
      </c>
      <c r="F26" s="982">
        <v>14405.994772634998</v>
      </c>
      <c r="G26" s="982">
        <v>54715.333333333336</v>
      </c>
      <c r="H26" s="982">
        <v>5827.0040485829959</v>
      </c>
      <c r="I26" s="982">
        <v>9495.7777777777774</v>
      </c>
      <c r="J26" s="982">
        <v>8753.4527687296413</v>
      </c>
      <c r="K26" s="982">
        <v>33409.241818551389</v>
      </c>
      <c r="L26" s="982">
        <v>9331.6973675396875</v>
      </c>
      <c r="M26" s="982">
        <v>7357.1627326238186</v>
      </c>
      <c r="N26" s="983">
        <v>14397.201477600369</v>
      </c>
      <c r="O26" s="973">
        <v>24302</v>
      </c>
    </row>
    <row r="27" spans="1:15" ht="17.25" customHeight="1">
      <c r="A27" s="985" t="s">
        <v>509</v>
      </c>
      <c r="B27" s="985" t="s">
        <v>510</v>
      </c>
      <c r="C27" s="982">
        <v>41711.66129254613</v>
      </c>
      <c r="D27" s="982">
        <v>9633.633195429411</v>
      </c>
      <c r="E27" s="982">
        <v>7767.084696454921</v>
      </c>
      <c r="F27" s="982">
        <v>13842.754550179316</v>
      </c>
      <c r="G27" s="982">
        <v>43744.455445544554</v>
      </c>
      <c r="H27" s="982">
        <v>18791.11747851003</v>
      </c>
      <c r="I27" s="982">
        <v>9167.902097902097</v>
      </c>
      <c r="J27" s="982">
        <v>20005.732484076434</v>
      </c>
      <c r="K27" s="982">
        <v>41713.149903568687</v>
      </c>
      <c r="L27" s="982">
        <v>9643.6465488611084</v>
      </c>
      <c r="M27" s="982">
        <v>7768.1358093359077</v>
      </c>
      <c r="N27" s="983">
        <v>13848.759201644949</v>
      </c>
      <c r="O27" s="973">
        <v>31047</v>
      </c>
    </row>
    <row r="28" spans="1:15" ht="17.25" customHeight="1">
      <c r="A28" s="985" t="s">
        <v>511</v>
      </c>
      <c r="B28" s="985" t="s">
        <v>513</v>
      </c>
      <c r="C28" s="982">
        <v>32543.389324264379</v>
      </c>
      <c r="D28" s="982">
        <v>10041.2483111657</v>
      </c>
      <c r="E28" s="982">
        <v>7317.4170901944835</v>
      </c>
      <c r="F28" s="982">
        <v>14679.916088707254</v>
      </c>
      <c r="G28" s="982">
        <v>-39311</v>
      </c>
      <c r="H28" s="982">
        <v>7985.9119496855346</v>
      </c>
      <c r="I28" s="982">
        <v>7728.5</v>
      </c>
      <c r="J28" s="982">
        <v>17474.228187919463</v>
      </c>
      <c r="K28" s="982">
        <v>32566.163609855048</v>
      </c>
      <c r="L28" s="982">
        <v>10039.92880359515</v>
      </c>
      <c r="M28" s="982">
        <v>7317.5284872298625</v>
      </c>
      <c r="N28" s="983">
        <v>14680.916637829108</v>
      </c>
      <c r="O28" s="973">
        <v>25492</v>
      </c>
    </row>
    <row r="29" spans="1:15" ht="17.25" customHeight="1">
      <c r="A29" s="985" t="s">
        <v>514</v>
      </c>
      <c r="B29" s="985" t="s">
        <v>515</v>
      </c>
      <c r="C29" s="982">
        <v>38373.811731301546</v>
      </c>
      <c r="D29" s="982">
        <v>9317.6429374157142</v>
      </c>
      <c r="E29" s="982">
        <v>7833.3060835293372</v>
      </c>
      <c r="F29" s="982">
        <v>13410.105647900025</v>
      </c>
      <c r="G29" s="982">
        <v>30592.087912087911</v>
      </c>
      <c r="H29" s="982">
        <v>7184.2283950617284</v>
      </c>
      <c r="I29" s="982">
        <v>8169.5505617977524</v>
      </c>
      <c r="J29" s="982">
        <v>11584.642857142857</v>
      </c>
      <c r="K29" s="982">
        <v>38363.721005457628</v>
      </c>
      <c r="L29" s="982">
        <v>9315.4873011912932</v>
      </c>
      <c r="M29" s="982">
        <v>7833.6861221172403</v>
      </c>
      <c r="N29" s="983">
        <v>13408.146383690993</v>
      </c>
      <c r="O29" s="973">
        <v>28781</v>
      </c>
    </row>
    <row r="30" spans="1:15" ht="17.25" customHeight="1">
      <c r="A30" s="985" t="s">
        <v>516</v>
      </c>
      <c r="B30" s="985" t="s">
        <v>517</v>
      </c>
      <c r="C30" s="982">
        <v>40830.162196768433</v>
      </c>
      <c r="D30" s="982">
        <v>9226.2992460254591</v>
      </c>
      <c r="E30" s="982">
        <v>7892.7971921379867</v>
      </c>
      <c r="F30" s="982">
        <v>14215.959005371502</v>
      </c>
      <c r="G30" s="982">
        <v>61395.277777777781</v>
      </c>
      <c r="H30" s="982">
        <v>5969.3798449612405</v>
      </c>
      <c r="I30" s="982">
        <v>9452.6388888888887</v>
      </c>
      <c r="J30" s="982">
        <v>12106.338797814207</v>
      </c>
      <c r="K30" s="982">
        <v>40836.608885328409</v>
      </c>
      <c r="L30" s="982">
        <v>9224.4510436599576</v>
      </c>
      <c r="M30" s="982">
        <v>7893.6976636038553</v>
      </c>
      <c r="N30" s="983">
        <v>14214.846780454991</v>
      </c>
      <c r="O30" s="973">
        <v>31568</v>
      </c>
    </row>
    <row r="31" spans="1:15" ht="17.25" customHeight="1">
      <c r="A31" s="985" t="s">
        <v>518</v>
      </c>
      <c r="B31" s="985" t="s">
        <v>519</v>
      </c>
      <c r="C31" s="982">
        <v>32961.659199719747</v>
      </c>
      <c r="D31" s="982">
        <v>9711.9144029814215</v>
      </c>
      <c r="E31" s="982">
        <v>7582.7017891204096</v>
      </c>
      <c r="F31" s="982">
        <v>14403.807253899193</v>
      </c>
      <c r="G31" s="982">
        <v>73522.5</v>
      </c>
      <c r="H31" s="982">
        <v>9004.5381526104411</v>
      </c>
      <c r="I31" s="982">
        <v>6595.875</v>
      </c>
      <c r="J31" s="982">
        <v>13525.014005602241</v>
      </c>
      <c r="K31" s="982">
        <v>32983.750301497763</v>
      </c>
      <c r="L31" s="982">
        <v>9710.6849819917916</v>
      </c>
      <c r="M31" s="982">
        <v>7580.7993348916789</v>
      </c>
      <c r="N31" s="983">
        <v>14402.478877950673</v>
      </c>
      <c r="O31" s="973">
        <v>25056</v>
      </c>
    </row>
    <row r="32" spans="1:15" ht="17.25" customHeight="1">
      <c r="A32" s="985" t="s">
        <v>520</v>
      </c>
      <c r="B32" s="985" t="s">
        <v>521</v>
      </c>
      <c r="C32" s="982">
        <v>36865.869529000163</v>
      </c>
      <c r="D32" s="982">
        <v>9723.7401778872882</v>
      </c>
      <c r="E32" s="982">
        <v>7434.1252014903685</v>
      </c>
      <c r="F32" s="982">
        <v>14671.598404530045</v>
      </c>
      <c r="G32" s="982">
        <v>16254.947368421053</v>
      </c>
      <c r="H32" s="982">
        <v>10862.829268292682</v>
      </c>
      <c r="I32" s="982">
        <v>6260.078125</v>
      </c>
      <c r="J32" s="982">
        <v>10683.154205607476</v>
      </c>
      <c r="K32" s="982">
        <v>36842.595300074885</v>
      </c>
      <c r="L32" s="982">
        <v>9724.6165942929201</v>
      </c>
      <c r="M32" s="982">
        <v>7432.1430078877256</v>
      </c>
      <c r="N32" s="983">
        <v>14667.594844084206</v>
      </c>
      <c r="O32" s="973">
        <v>25019</v>
      </c>
    </row>
    <row r="33" spans="1:15" ht="17.25" customHeight="1">
      <c r="A33" s="985" t="s">
        <v>522</v>
      </c>
      <c r="B33" s="985" t="s">
        <v>523</v>
      </c>
      <c r="C33" s="982">
        <v>32317.230870739186</v>
      </c>
      <c r="D33" s="982">
        <v>9412.2463697502571</v>
      </c>
      <c r="E33" s="982">
        <v>7996.8029061509887</v>
      </c>
      <c r="F33" s="982">
        <v>14275.655452541025</v>
      </c>
      <c r="G33" s="982" t="e">
        <v>#DIV/0!</v>
      </c>
      <c r="H33" s="982">
        <v>6014.4578313253014</v>
      </c>
      <c r="I33" s="982">
        <v>7380.8974358974356</v>
      </c>
      <c r="J33" s="982">
        <v>6339.4801223241593</v>
      </c>
      <c r="K33" s="982">
        <v>32317.224780234283</v>
      </c>
      <c r="L33" s="982">
        <v>9406.0120331889048</v>
      </c>
      <c r="M33" s="982">
        <v>7995.4935404742437</v>
      </c>
      <c r="N33" s="983">
        <v>14263.947485957908</v>
      </c>
      <c r="O33" s="973">
        <v>25407</v>
      </c>
    </row>
    <row r="34" spans="1:15" ht="17.25" customHeight="1">
      <c r="A34" s="985" t="s">
        <v>524</v>
      </c>
      <c r="B34" s="985" t="s">
        <v>241</v>
      </c>
      <c r="C34" s="982">
        <v>43019.558212838347</v>
      </c>
      <c r="D34" s="982">
        <v>9640.4987364464996</v>
      </c>
      <c r="E34" s="982">
        <v>7990.1811622015812</v>
      </c>
      <c r="F34" s="982">
        <v>14142.542834885347</v>
      </c>
      <c r="G34" s="982">
        <v>14480</v>
      </c>
      <c r="H34" s="982">
        <v>6506.0465116279074</v>
      </c>
      <c r="I34" s="982">
        <v>7511.875</v>
      </c>
      <c r="J34" s="982">
        <v>6907.166666666667</v>
      </c>
      <c r="K34" s="982">
        <v>43018.130378226939</v>
      </c>
      <c r="L34" s="982">
        <v>9639.0438260343908</v>
      </c>
      <c r="M34" s="982">
        <v>7989.887610280015</v>
      </c>
      <c r="N34" s="983">
        <v>14139.412827963113</v>
      </c>
      <c r="O34" s="973">
        <v>33304</v>
      </c>
    </row>
    <row r="35" spans="1:15" ht="17.25" customHeight="1">
      <c r="A35" s="985" t="s">
        <v>525</v>
      </c>
      <c r="B35" s="985" t="s">
        <v>688</v>
      </c>
      <c r="C35" s="982">
        <v>33216.71981081913</v>
      </c>
      <c r="D35" s="982">
        <v>10298.451468369338</v>
      </c>
      <c r="E35" s="982">
        <v>7658.1676385863839</v>
      </c>
      <c r="F35" s="982">
        <v>14600.469289899416</v>
      </c>
      <c r="G35" s="982" t="e">
        <v>#DIV/0!</v>
      </c>
      <c r="H35" s="982">
        <v>5134.3895348837214</v>
      </c>
      <c r="I35" s="982">
        <v>6120</v>
      </c>
      <c r="J35" s="982">
        <v>5809.8267326732675</v>
      </c>
      <c r="K35" s="982">
        <v>33222.701396468248</v>
      </c>
      <c r="L35" s="982">
        <v>10282.159259327194</v>
      </c>
      <c r="M35" s="982">
        <v>7654.9323424244549</v>
      </c>
      <c r="N35" s="983">
        <v>14579.975798493897</v>
      </c>
      <c r="O35" s="973">
        <v>24019</v>
      </c>
    </row>
    <row r="36" spans="1:15" ht="17.25" customHeight="1">
      <c r="A36" s="985" t="s">
        <v>528</v>
      </c>
      <c r="B36" s="985" t="s">
        <v>689</v>
      </c>
      <c r="C36" s="982">
        <v>31149.680718900116</v>
      </c>
      <c r="D36" s="982">
        <v>9608.8392297800783</v>
      </c>
      <c r="E36" s="982">
        <v>7714.513788098694</v>
      </c>
      <c r="F36" s="982">
        <v>14572.417627801562</v>
      </c>
      <c r="G36" s="982" t="e">
        <v>#DIV/0!</v>
      </c>
      <c r="H36" s="982">
        <v>16460.629370629369</v>
      </c>
      <c r="I36" s="982">
        <v>4860</v>
      </c>
      <c r="J36" s="982">
        <v>15037.239263803682</v>
      </c>
      <c r="K36" s="982">
        <v>31149.680718900116</v>
      </c>
      <c r="L36" s="982">
        <v>9624.9541948323222</v>
      </c>
      <c r="M36" s="982">
        <v>7710.5735385464832</v>
      </c>
      <c r="N36" s="983">
        <v>14573.179569178785</v>
      </c>
      <c r="O36" s="973">
        <v>25105</v>
      </c>
    </row>
    <row r="37" spans="1:15" ht="17.25" customHeight="1">
      <c r="A37" s="985" t="s">
        <v>531</v>
      </c>
      <c r="B37" s="985" t="s">
        <v>532</v>
      </c>
      <c r="C37" s="982">
        <v>38434.273631539043</v>
      </c>
      <c r="D37" s="982">
        <v>9335.7734724416696</v>
      </c>
      <c r="E37" s="982">
        <v>8212.4643584521382</v>
      </c>
      <c r="F37" s="982">
        <v>14492.287078682881</v>
      </c>
      <c r="G37" s="982">
        <v>28473.18181818182</v>
      </c>
      <c r="H37" s="982">
        <v>25526.283783783783</v>
      </c>
      <c r="I37" s="982">
        <v>8318.5714285714294</v>
      </c>
      <c r="J37" s="982">
        <v>19688.013698630137</v>
      </c>
      <c r="K37" s="982">
        <v>38440.923830910688</v>
      </c>
      <c r="L37" s="982">
        <v>9345.783228760245</v>
      </c>
      <c r="M37" s="982">
        <v>8212.5453356107137</v>
      </c>
      <c r="N37" s="983">
        <v>14494.39232805848</v>
      </c>
      <c r="O37" s="973">
        <v>23663</v>
      </c>
    </row>
    <row r="38" spans="1:15" ht="17.25" customHeight="1">
      <c r="A38" s="985" t="s">
        <v>533</v>
      </c>
      <c r="B38" s="985" t="s">
        <v>534</v>
      </c>
      <c r="C38" s="982">
        <v>36646.745888247468</v>
      </c>
      <c r="D38" s="982">
        <v>10155.921841054032</v>
      </c>
      <c r="E38" s="982">
        <v>7688.975670801281</v>
      </c>
      <c r="F38" s="982">
        <v>14079.862445518287</v>
      </c>
      <c r="G38" s="982" t="e">
        <v>#DIV/0!</v>
      </c>
      <c r="H38" s="982">
        <v>7700.4411764705883</v>
      </c>
      <c r="I38" s="982">
        <v>7677.7777777777774</v>
      </c>
      <c r="J38" s="982">
        <v>7695.8441558441555</v>
      </c>
      <c r="K38" s="982">
        <v>36646.740442217626</v>
      </c>
      <c r="L38" s="982">
        <v>10154.459989493958</v>
      </c>
      <c r="M38" s="982">
        <v>7688.9719626168226</v>
      </c>
      <c r="N38" s="983">
        <v>14076.952734978484</v>
      </c>
      <c r="O38" s="973">
        <v>27118</v>
      </c>
    </row>
    <row r="39" spans="1:15" ht="17.25" customHeight="1">
      <c r="A39" s="985" t="s">
        <v>535</v>
      </c>
      <c r="B39" s="985" t="s">
        <v>536</v>
      </c>
      <c r="C39" s="982">
        <v>32469.420057720057</v>
      </c>
      <c r="D39" s="982">
        <v>9342.2552666633783</v>
      </c>
      <c r="E39" s="982">
        <v>7887.6014834118469</v>
      </c>
      <c r="F39" s="982">
        <v>14096.110384466019</v>
      </c>
      <c r="G39" s="982">
        <v>15439.181818181818</v>
      </c>
      <c r="H39" s="982">
        <v>6243.913043478261</v>
      </c>
      <c r="I39" s="982">
        <v>9114.6153846153848</v>
      </c>
      <c r="J39" s="982">
        <v>10262.298850574713</v>
      </c>
      <c r="K39" s="982">
        <v>32335.323693629205</v>
      </c>
      <c r="L39" s="982">
        <v>9331.74363260891</v>
      </c>
      <c r="M39" s="982">
        <v>7889.198198198198</v>
      </c>
      <c r="N39" s="983">
        <v>14080.629463456897</v>
      </c>
      <c r="O39" s="973">
        <v>25581</v>
      </c>
    </row>
    <row r="40" spans="1:15" ht="17.25" customHeight="1">
      <c r="A40" s="985" t="s">
        <v>537</v>
      </c>
      <c r="B40" s="985" t="s">
        <v>538</v>
      </c>
      <c r="C40" s="982">
        <v>35053.902191171801</v>
      </c>
      <c r="D40" s="982">
        <v>9475.1841793296699</v>
      </c>
      <c r="E40" s="982">
        <v>7893.6519813697796</v>
      </c>
      <c r="F40" s="982">
        <v>14751.759447898248</v>
      </c>
      <c r="G40" s="982" t="e">
        <v>#DIV/0!</v>
      </c>
      <c r="H40" s="982">
        <v>6245.5223880597014</v>
      </c>
      <c r="I40" s="982">
        <v>8893.3333333333339</v>
      </c>
      <c r="J40" s="982">
        <v>6806.2352941176468</v>
      </c>
      <c r="K40" s="982">
        <v>35053.902191171801</v>
      </c>
      <c r="L40" s="982">
        <v>9471.3021653719879</v>
      </c>
      <c r="M40" s="982">
        <v>7895.0240182996567</v>
      </c>
      <c r="N40" s="983">
        <v>14744.062928774929</v>
      </c>
      <c r="O40" s="973">
        <v>26674</v>
      </c>
    </row>
    <row r="41" spans="1:15" ht="17.25" customHeight="1">
      <c r="A41" s="985" t="s">
        <v>539</v>
      </c>
      <c r="B41" s="985" t="s">
        <v>690</v>
      </c>
      <c r="C41" s="982">
        <v>33001.345294470753</v>
      </c>
      <c r="D41" s="982">
        <v>10077.951038238965</v>
      </c>
      <c r="E41" s="982">
        <v>8161.8569042316258</v>
      </c>
      <c r="F41" s="982">
        <v>15822.874854167754</v>
      </c>
      <c r="G41" s="982">
        <v>91445</v>
      </c>
      <c r="H41" s="982">
        <v>9307.5</v>
      </c>
      <c r="I41" s="982">
        <v>8745.8333333333339</v>
      </c>
      <c r="J41" s="982">
        <v>11848.387096774193</v>
      </c>
      <c r="K41" s="982">
        <v>33009.140380126708</v>
      </c>
      <c r="L41" s="982">
        <v>10076.903399433428</v>
      </c>
      <c r="M41" s="982">
        <v>8162.8307392996112</v>
      </c>
      <c r="N41" s="983">
        <v>15818.588648658051</v>
      </c>
      <c r="O41" s="973">
        <v>25769</v>
      </c>
    </row>
    <row r="42" spans="1:15" ht="17.25" customHeight="1">
      <c r="A42" s="985" t="s">
        <v>541</v>
      </c>
      <c r="B42" s="985" t="s">
        <v>542</v>
      </c>
      <c r="C42" s="982">
        <v>33573.814083962083</v>
      </c>
      <c r="D42" s="982">
        <v>9504.9002598714324</v>
      </c>
      <c r="E42" s="982">
        <v>7038.0604534005042</v>
      </c>
      <c r="F42" s="982">
        <v>14001.077759340471</v>
      </c>
      <c r="G42" s="982" t="e">
        <v>#DIV/0!</v>
      </c>
      <c r="H42" s="982">
        <v>7704.9137931034484</v>
      </c>
      <c r="I42" s="982">
        <v>6647.272727272727</v>
      </c>
      <c r="J42" s="982">
        <v>7613.3070866141734</v>
      </c>
      <c r="K42" s="982">
        <v>33573.814083962083</v>
      </c>
      <c r="L42" s="982">
        <v>9502.7061462963538</v>
      </c>
      <c r="M42" s="982">
        <v>7037.8939417415559</v>
      </c>
      <c r="N42" s="983">
        <v>13995.740363043034</v>
      </c>
      <c r="O42" s="973">
        <v>26381</v>
      </c>
    </row>
    <row r="43" spans="1:15" ht="17.25" customHeight="1">
      <c r="A43" s="985" t="s">
        <v>543</v>
      </c>
      <c r="B43" s="985" t="s">
        <v>691</v>
      </c>
      <c r="C43" s="982">
        <v>35968.78912188908</v>
      </c>
      <c r="D43" s="982">
        <v>9097.7755409666988</v>
      </c>
      <c r="E43" s="982">
        <v>6844.2128664594384</v>
      </c>
      <c r="F43" s="982">
        <v>13740.162187893493</v>
      </c>
      <c r="G43" s="982" t="e">
        <v>#DIV/0!</v>
      </c>
      <c r="H43" s="982">
        <v>7410</v>
      </c>
      <c r="I43" s="982">
        <v>6550</v>
      </c>
      <c r="J43" s="982">
        <v>7046.6420664206644</v>
      </c>
      <c r="K43" s="982">
        <v>35968.759673464912</v>
      </c>
      <c r="L43" s="982">
        <v>9096.7117072474575</v>
      </c>
      <c r="M43" s="982">
        <v>6843.711621539398</v>
      </c>
      <c r="N43" s="983">
        <v>13735.522980642092</v>
      </c>
      <c r="O43" s="973">
        <v>24501</v>
      </c>
    </row>
    <row r="44" spans="1:15" ht="17.25" customHeight="1">
      <c r="A44" s="985" t="s">
        <v>546</v>
      </c>
      <c r="B44" s="985" t="s">
        <v>547</v>
      </c>
      <c r="C44" s="982">
        <v>33852.765239948116</v>
      </c>
      <c r="D44" s="982">
        <v>11705.422823453975</v>
      </c>
      <c r="E44" s="982">
        <v>7217.0737995488234</v>
      </c>
      <c r="F44" s="982">
        <v>16539.422064565802</v>
      </c>
      <c r="G44" s="982" t="e">
        <v>#DIV/0!</v>
      </c>
      <c r="H44" s="982">
        <v>6715.8474576271183</v>
      </c>
      <c r="I44" s="982">
        <v>2912.5806451612902</v>
      </c>
      <c r="J44" s="982">
        <v>5924.5637583892621</v>
      </c>
      <c r="K44" s="982">
        <v>33852.765239948116</v>
      </c>
      <c r="L44" s="982">
        <v>11694.958035619067</v>
      </c>
      <c r="M44" s="982">
        <v>7206.3497548822634</v>
      </c>
      <c r="N44" s="983">
        <v>16522.053907142228</v>
      </c>
      <c r="O44" s="973">
        <v>29368</v>
      </c>
    </row>
    <row r="45" spans="1:15" ht="17.25" customHeight="1">
      <c r="A45" s="985" t="s">
        <v>548</v>
      </c>
      <c r="B45" s="985" t="s">
        <v>550</v>
      </c>
      <c r="C45" s="982">
        <v>30213.462858094605</v>
      </c>
      <c r="D45" s="982">
        <v>10225.770697738828</v>
      </c>
      <c r="E45" s="982">
        <v>7184.9288997414533</v>
      </c>
      <c r="F45" s="982">
        <v>15171.964391054255</v>
      </c>
      <c r="G45" s="982">
        <v>338000</v>
      </c>
      <c r="H45" s="982">
        <v>9724.3243243243251</v>
      </c>
      <c r="I45" s="982">
        <v>6522.3529411764703</v>
      </c>
      <c r="J45" s="982">
        <v>37789.230769230766</v>
      </c>
      <c r="K45" s="982">
        <v>30303.147983182782</v>
      </c>
      <c r="L45" s="982">
        <v>10225.403925987428</v>
      </c>
      <c r="M45" s="982">
        <v>7183.3149448345039</v>
      </c>
      <c r="N45" s="983">
        <v>15191.883173190918</v>
      </c>
      <c r="O45" s="973">
        <v>23193</v>
      </c>
    </row>
    <row r="46" spans="1:15" ht="17.25" customHeight="1">
      <c r="A46" s="985" t="s">
        <v>551</v>
      </c>
      <c r="B46" s="985" t="s">
        <v>692</v>
      </c>
      <c r="C46" s="982">
        <v>33840.254655259181</v>
      </c>
      <c r="D46" s="982">
        <v>9328.6413708690325</v>
      </c>
      <c r="E46" s="982">
        <v>7742.4838004372887</v>
      </c>
      <c r="F46" s="982">
        <v>14472.917661959742</v>
      </c>
      <c r="G46" s="982">
        <v>40311.090909090912</v>
      </c>
      <c r="H46" s="982">
        <v>11771.263940520446</v>
      </c>
      <c r="I46" s="982">
        <v>7726</v>
      </c>
      <c r="J46" s="982">
        <v>15749.275766016714</v>
      </c>
      <c r="K46" s="982">
        <v>33848.772581494421</v>
      </c>
      <c r="L46" s="982">
        <v>9333.9209982885113</v>
      </c>
      <c r="M46" s="982">
        <v>7742.4608971814214</v>
      </c>
      <c r="N46" s="983">
        <v>14475.311354316313</v>
      </c>
      <c r="O46" s="973">
        <v>26822</v>
      </c>
    </row>
    <row r="47" spans="1:15" ht="17.25" customHeight="1">
      <c r="A47" s="985" t="s">
        <v>554</v>
      </c>
      <c r="B47" s="985" t="s">
        <v>693</v>
      </c>
      <c r="C47" s="982">
        <v>34272.941751889732</v>
      </c>
      <c r="D47" s="982">
        <v>11568.952935864634</v>
      </c>
      <c r="E47" s="982">
        <v>8268.015427295486</v>
      </c>
      <c r="F47" s="982">
        <v>16105.99301228526</v>
      </c>
      <c r="G47" s="982">
        <v>18472.857142857141</v>
      </c>
      <c r="H47" s="982">
        <v>8877.9310344827591</v>
      </c>
      <c r="I47" s="982">
        <v>9916.25</v>
      </c>
      <c r="J47" s="982">
        <v>11525.076923076924</v>
      </c>
      <c r="K47" s="982">
        <v>34242.265379708217</v>
      </c>
      <c r="L47" s="982">
        <v>11563.92870938667</v>
      </c>
      <c r="M47" s="982">
        <v>8268.9071481706906</v>
      </c>
      <c r="N47" s="983">
        <v>16098.493905203244</v>
      </c>
      <c r="O47" s="973">
        <v>26107</v>
      </c>
    </row>
    <row r="48" spans="1:15" ht="17.25" customHeight="1">
      <c r="A48" s="985" t="s">
        <v>556</v>
      </c>
      <c r="B48" s="985" t="s">
        <v>694</v>
      </c>
      <c r="C48" s="982">
        <v>30439.794831104056</v>
      </c>
      <c r="D48" s="982">
        <v>10227.891064053287</v>
      </c>
      <c r="E48" s="982">
        <v>7039.3825290341192</v>
      </c>
      <c r="F48" s="982">
        <v>14484.595103141946</v>
      </c>
      <c r="G48" s="982">
        <v>68187.716535433065</v>
      </c>
      <c r="H48" s="982">
        <v>12043.898305084746</v>
      </c>
      <c r="I48" s="982">
        <v>4313.8554216867469</v>
      </c>
      <c r="J48" s="982">
        <v>33592.848101265823</v>
      </c>
      <c r="K48" s="982">
        <v>30975.495586099005</v>
      </c>
      <c r="L48" s="982">
        <v>10240.591318571902</v>
      </c>
      <c r="M48" s="982">
        <v>7023.1614799942636</v>
      </c>
      <c r="N48" s="983">
        <v>14647.732593953477</v>
      </c>
      <c r="O48" s="973">
        <v>23330</v>
      </c>
    </row>
    <row r="49" spans="1:16" ht="17.25" customHeight="1">
      <c r="A49" s="985" t="s">
        <v>559</v>
      </c>
      <c r="B49" s="985" t="s">
        <v>695</v>
      </c>
      <c r="C49" s="982">
        <v>32652.887398284583</v>
      </c>
      <c r="D49" s="982">
        <v>11874.799052009044</v>
      </c>
      <c r="E49" s="982">
        <v>7913.9816243512414</v>
      </c>
      <c r="F49" s="982">
        <v>17131.13134912014</v>
      </c>
      <c r="G49" s="982">
        <v>19885.555555555555</v>
      </c>
      <c r="H49" s="982">
        <v>10563.14606741573</v>
      </c>
      <c r="I49" s="982">
        <v>8777.8378378378384</v>
      </c>
      <c r="J49" s="982">
        <v>10999.828326180257</v>
      </c>
      <c r="K49" s="982">
        <v>32645.671272019343</v>
      </c>
      <c r="L49" s="982">
        <v>11871.423488419165</v>
      </c>
      <c r="M49" s="982">
        <v>7916.2175585869181</v>
      </c>
      <c r="N49" s="983">
        <v>17118.741978006728</v>
      </c>
      <c r="O49" s="973">
        <v>21630</v>
      </c>
    </row>
    <row r="50" spans="1:16" ht="17.25" customHeight="1">
      <c r="A50" s="985" t="s">
        <v>561</v>
      </c>
      <c r="B50" s="985" t="s">
        <v>696</v>
      </c>
      <c r="C50" s="982">
        <v>30682.884349518947</v>
      </c>
      <c r="D50" s="982">
        <v>10850.450439626455</v>
      </c>
      <c r="E50" s="982">
        <v>7651.9570546577088</v>
      </c>
      <c r="F50" s="982">
        <v>15094.438353039068</v>
      </c>
      <c r="G50" s="982" t="e">
        <v>#DIV/0!</v>
      </c>
      <c r="H50" s="982">
        <v>8952.6143790849674</v>
      </c>
      <c r="I50" s="982">
        <v>6658.5714285714284</v>
      </c>
      <c r="J50" s="982">
        <v>8458.2564102564102</v>
      </c>
      <c r="K50" s="982">
        <v>30682.882938803148</v>
      </c>
      <c r="L50" s="982">
        <v>10847.284206394208</v>
      </c>
      <c r="M50" s="982">
        <v>7650.0666062528317</v>
      </c>
      <c r="N50" s="983">
        <v>15085.766279545105</v>
      </c>
      <c r="O50" s="973">
        <v>23686</v>
      </c>
    </row>
    <row r="51" spans="1:16" ht="17.25" customHeight="1">
      <c r="A51" s="985" t="s">
        <v>563</v>
      </c>
      <c r="B51" s="985" t="s">
        <v>697</v>
      </c>
      <c r="C51" s="982">
        <v>33676.65410912384</v>
      </c>
      <c r="D51" s="982">
        <v>9826.2512309925951</v>
      </c>
      <c r="E51" s="982">
        <v>8021.2270736677792</v>
      </c>
      <c r="F51" s="982">
        <v>14719.459669721891</v>
      </c>
      <c r="G51" s="982">
        <v>48786.382978723406</v>
      </c>
      <c r="H51" s="982">
        <v>7409.0988372093025</v>
      </c>
      <c r="I51" s="982">
        <v>6840.2970297029706</v>
      </c>
      <c r="J51" s="982">
        <v>11245.040650406505</v>
      </c>
      <c r="K51" s="982">
        <v>33687.365056861032</v>
      </c>
      <c r="L51" s="982">
        <v>9821.9626483467182</v>
      </c>
      <c r="M51" s="982">
        <v>8018.6468946719451</v>
      </c>
      <c r="N51" s="983">
        <v>14713.880933110542</v>
      </c>
      <c r="O51" s="973">
        <v>23901</v>
      </c>
    </row>
    <row r="52" spans="1:16" ht="17.25" customHeight="1">
      <c r="A52" s="985" t="s">
        <v>565</v>
      </c>
      <c r="B52" s="985" t="s">
        <v>1249</v>
      </c>
      <c r="C52" s="982">
        <v>34188.42453167613</v>
      </c>
      <c r="D52" s="982">
        <v>9315.2349393619825</v>
      </c>
      <c r="E52" s="982">
        <v>7425.4328037073819</v>
      </c>
      <c r="F52" s="982">
        <v>14475.137273796463</v>
      </c>
      <c r="G52" s="982" t="e">
        <v>#DIV/0!</v>
      </c>
      <c r="H52" s="982">
        <v>9076.4179104477607</v>
      </c>
      <c r="I52" s="982">
        <v>6325.217391304348</v>
      </c>
      <c r="J52" s="982">
        <v>8734.4910714285706</v>
      </c>
      <c r="K52" s="982">
        <v>34188.126905709301</v>
      </c>
      <c r="L52" s="982">
        <v>9314.8401095601967</v>
      </c>
      <c r="M52" s="982">
        <v>7424.7352170916611</v>
      </c>
      <c r="N52" s="983">
        <v>14468.789822593861</v>
      </c>
      <c r="O52" s="973">
        <v>25808</v>
      </c>
    </row>
    <row r="53" spans="1:16" ht="17.25" customHeight="1">
      <c r="A53" s="985" t="s">
        <v>566</v>
      </c>
      <c r="B53" s="985" t="s">
        <v>698</v>
      </c>
      <c r="C53" s="982">
        <v>36762.718243648727</v>
      </c>
      <c r="D53" s="982">
        <v>9841.3612255879088</v>
      </c>
      <c r="E53" s="982">
        <v>7571.3086196957165</v>
      </c>
      <c r="F53" s="982">
        <v>14794.269286162418</v>
      </c>
      <c r="G53" s="982">
        <v>37316.722689075628</v>
      </c>
      <c r="H53" s="982">
        <v>22067.340425531915</v>
      </c>
      <c r="I53" s="982">
        <v>9163.7837837837833</v>
      </c>
      <c r="J53" s="982">
        <v>25954.680232558141</v>
      </c>
      <c r="K53" s="982">
        <v>36764.033906084733</v>
      </c>
      <c r="L53" s="982">
        <v>9855.3991412901414</v>
      </c>
      <c r="M53" s="982">
        <v>7572.7840937546953</v>
      </c>
      <c r="N53" s="983">
        <v>14809.39745524614</v>
      </c>
      <c r="O53" s="973">
        <v>25561</v>
      </c>
    </row>
    <row r="54" spans="1:16" ht="17.25" customHeight="1">
      <c r="A54" s="985" t="s">
        <v>568</v>
      </c>
      <c r="B54" s="985" t="s">
        <v>699</v>
      </c>
      <c r="C54" s="982">
        <v>34387.969861257858</v>
      </c>
      <c r="D54" s="982">
        <v>9927.5018843397993</v>
      </c>
      <c r="E54" s="982">
        <v>7496.5913405457331</v>
      </c>
      <c r="F54" s="982">
        <v>14396.11591276943</v>
      </c>
      <c r="G54" s="982">
        <v>65540</v>
      </c>
      <c r="H54" s="982">
        <v>11249.642857142857</v>
      </c>
      <c r="I54" s="982">
        <v>7017.7358490566039</v>
      </c>
      <c r="J54" s="982">
        <v>16633.985765124555</v>
      </c>
      <c r="K54" s="982">
        <v>34405.227109841602</v>
      </c>
      <c r="L54" s="982">
        <v>9928.8587855209207</v>
      </c>
      <c r="M54" s="982">
        <v>7496.0115593731434</v>
      </c>
      <c r="N54" s="983">
        <v>14398.265665702624</v>
      </c>
      <c r="O54" s="973">
        <v>25102</v>
      </c>
    </row>
    <row r="55" spans="1:16" ht="17.25" customHeight="1">
      <c r="A55" s="985" t="s">
        <v>570</v>
      </c>
      <c r="B55" s="985" t="s">
        <v>700</v>
      </c>
      <c r="C55" s="982">
        <v>38814.115822908672</v>
      </c>
      <c r="D55" s="982">
        <v>10769.989200615402</v>
      </c>
      <c r="E55" s="982">
        <v>8048.6002627381067</v>
      </c>
      <c r="F55" s="982">
        <v>15618.021207426409</v>
      </c>
      <c r="G55" s="982">
        <v>47672.62295081967</v>
      </c>
      <c r="H55" s="982">
        <v>17842.043343653251</v>
      </c>
      <c r="I55" s="982">
        <v>6193.9416058394163</v>
      </c>
      <c r="J55" s="982">
        <v>18271.746641074857</v>
      </c>
      <c r="K55" s="982">
        <v>38822.242893668219</v>
      </c>
      <c r="L55" s="982">
        <v>10779.710919877769</v>
      </c>
      <c r="M55" s="982">
        <v>8043.8440155741082</v>
      </c>
      <c r="N55" s="983">
        <v>15621.917168717137</v>
      </c>
      <c r="O55" s="973">
        <v>28034</v>
      </c>
    </row>
    <row r="56" spans="1:16" ht="17.25" customHeight="1">
      <c r="A56" s="985" t="s">
        <v>622</v>
      </c>
      <c r="B56" s="985" t="s">
        <v>111</v>
      </c>
      <c r="C56" s="982">
        <v>63730.996472663137</v>
      </c>
      <c r="D56" s="982">
        <v>10248.403645833334</v>
      </c>
      <c r="E56" s="982">
        <v>7308.5034373347435</v>
      </c>
      <c r="F56" s="982">
        <v>13261.944512046726</v>
      </c>
      <c r="G56" s="982"/>
      <c r="H56" s="982"/>
      <c r="I56" s="982"/>
      <c r="J56" s="982"/>
      <c r="K56" s="982">
        <v>63730.996472663137</v>
      </c>
      <c r="L56" s="982">
        <v>10248.403645833334</v>
      </c>
      <c r="M56" s="982">
        <v>7308.5034373347435</v>
      </c>
      <c r="N56" s="983">
        <v>13261.944512046726</v>
      </c>
      <c r="O56" s="973">
        <v>35316</v>
      </c>
    </row>
    <row r="57" spans="1:16" ht="17.25" customHeight="1">
      <c r="A57" s="985" t="s">
        <v>623</v>
      </c>
      <c r="B57" s="985" t="s">
        <v>682</v>
      </c>
      <c r="C57" s="982">
        <v>54025.853658536587</v>
      </c>
      <c r="D57" s="982">
        <v>9718.8895558223285</v>
      </c>
      <c r="E57" s="982">
        <v>7296.2114537444932</v>
      </c>
      <c r="F57" s="982">
        <v>12595.852580427974</v>
      </c>
      <c r="G57" s="982"/>
      <c r="H57" s="982"/>
      <c r="I57" s="982"/>
      <c r="J57" s="982"/>
      <c r="K57" s="982">
        <v>54025.853658536587</v>
      </c>
      <c r="L57" s="982">
        <v>9718.8895558223285</v>
      </c>
      <c r="M57" s="982">
        <v>7296.2114537444932</v>
      </c>
      <c r="N57" s="983">
        <v>12595.852580427974</v>
      </c>
      <c r="O57" s="973">
        <v>38671</v>
      </c>
    </row>
    <row r="58" spans="1:16" ht="17.25" customHeight="1">
      <c r="A58" s="985" t="s">
        <v>624</v>
      </c>
      <c r="B58" s="985" t="s">
        <v>122</v>
      </c>
      <c r="C58" s="982">
        <v>59037.010738133911</v>
      </c>
      <c r="D58" s="982">
        <v>8992.2727599885493</v>
      </c>
      <c r="E58" s="982">
        <v>8714.6246347969682</v>
      </c>
      <c r="F58" s="982">
        <v>12483.764888764303</v>
      </c>
      <c r="G58" s="982"/>
      <c r="H58" s="982"/>
      <c r="I58" s="982"/>
      <c r="J58" s="982"/>
      <c r="K58" s="982">
        <v>59037.010738133911</v>
      </c>
      <c r="L58" s="982">
        <v>8992.2727599885493</v>
      </c>
      <c r="M58" s="982">
        <v>8714.6246347969682</v>
      </c>
      <c r="N58" s="983">
        <v>12483.764888764303</v>
      </c>
      <c r="O58" s="973">
        <v>42426</v>
      </c>
    </row>
    <row r="59" spans="1:16" ht="17.25" customHeight="1">
      <c r="A59" s="985" t="s">
        <v>625</v>
      </c>
      <c r="B59" s="985" t="s">
        <v>683</v>
      </c>
      <c r="C59" s="982">
        <v>56806.729014012082</v>
      </c>
      <c r="D59" s="982">
        <v>9290.7985035039219</v>
      </c>
      <c r="E59" s="982">
        <v>7663.3400714237587</v>
      </c>
      <c r="F59" s="982">
        <v>12236.123241211788</v>
      </c>
      <c r="G59" s="982"/>
      <c r="H59" s="982"/>
      <c r="I59" s="982"/>
      <c r="J59" s="982"/>
      <c r="K59" s="982">
        <v>56806.729014012082</v>
      </c>
      <c r="L59" s="982">
        <v>9290.7985035039219</v>
      </c>
      <c r="M59" s="982">
        <v>7663.3400714237587</v>
      </c>
      <c r="N59" s="983">
        <v>12236.123241211788</v>
      </c>
      <c r="O59" s="973">
        <v>40661</v>
      </c>
    </row>
    <row r="60" spans="1:16" ht="17.25" customHeight="1">
      <c r="A60" s="985" t="s">
        <v>626</v>
      </c>
      <c r="B60" s="985" t="s">
        <v>138</v>
      </c>
      <c r="C60" s="982">
        <v>64699.678714859438</v>
      </c>
      <c r="D60" s="982">
        <v>8532.0311114693322</v>
      </c>
      <c r="E60" s="982">
        <v>7625.3591918184084</v>
      </c>
      <c r="F60" s="982">
        <v>10370.779411333157</v>
      </c>
      <c r="G60" s="982"/>
      <c r="H60" s="982"/>
      <c r="I60" s="982"/>
      <c r="J60" s="982"/>
      <c r="K60" s="982">
        <v>64699.678714859438</v>
      </c>
      <c r="L60" s="982">
        <v>8532.0311114693322</v>
      </c>
      <c r="M60" s="982">
        <v>7625.3591918184084</v>
      </c>
      <c r="N60" s="983">
        <v>10370.779411333157</v>
      </c>
      <c r="O60" s="973">
        <v>42599</v>
      </c>
    </row>
    <row r="61" spans="1:16" ht="17.25" customHeight="1">
      <c r="A61" s="985" t="s">
        <v>627</v>
      </c>
      <c r="B61" s="985" t="s">
        <v>140</v>
      </c>
      <c r="C61" s="982">
        <v>55738.183867330321</v>
      </c>
      <c r="D61" s="982">
        <v>8901.8582606600412</v>
      </c>
      <c r="E61" s="982">
        <v>7638.6616164327188</v>
      </c>
      <c r="F61" s="982">
        <v>12652.660111220586</v>
      </c>
      <c r="G61" s="982"/>
      <c r="H61" s="982"/>
      <c r="I61" s="982"/>
      <c r="J61" s="982"/>
      <c r="K61" s="982">
        <v>55738.183867330321</v>
      </c>
      <c r="L61" s="982">
        <v>8901.8582606600412</v>
      </c>
      <c r="M61" s="982">
        <v>7638.6616164327188</v>
      </c>
      <c r="N61" s="983">
        <v>12652.660111220586</v>
      </c>
      <c r="O61" s="973">
        <v>35290</v>
      </c>
    </row>
    <row r="62" spans="1:16" ht="17.100000000000001" customHeight="1">
      <c r="A62" s="994"/>
      <c r="B62" s="994"/>
      <c r="C62" s="997"/>
      <c r="D62" s="997"/>
      <c r="E62" s="997"/>
      <c r="F62" s="997"/>
      <c r="G62" s="997" t="s">
        <v>206</v>
      </c>
      <c r="H62" s="997" t="s">
        <v>206</v>
      </c>
      <c r="I62" s="997" t="s">
        <v>206</v>
      </c>
      <c r="J62" s="997" t="s">
        <v>206</v>
      </c>
      <c r="K62" s="997" t="s">
        <v>206</v>
      </c>
      <c r="L62" s="997" t="s">
        <v>206</v>
      </c>
      <c r="M62" s="997" t="s">
        <v>206</v>
      </c>
      <c r="N62" s="997" t="s">
        <v>206</v>
      </c>
    </row>
    <row r="63" spans="1:16">
      <c r="A63" s="1022"/>
      <c r="B63" s="1022"/>
      <c r="C63" s="1023"/>
      <c r="D63" s="1023"/>
      <c r="E63" s="1023"/>
      <c r="F63" s="1023"/>
      <c r="G63" s="1023"/>
      <c r="H63" s="1023"/>
      <c r="I63" s="1023"/>
      <c r="J63" s="1023"/>
      <c r="K63" s="1023"/>
      <c r="L63" s="1023"/>
      <c r="M63" s="1023"/>
      <c r="N63" s="1024"/>
      <c r="O63" s="1025"/>
      <c r="P63" s="1025"/>
    </row>
  </sheetData>
  <phoneticPr fontId="5"/>
  <pageMargins left="0.6" right="0.38" top="0.56000000000000005" bottom="0.45" header="0.36" footer="0.31"/>
  <pageSetup paperSize="9" scale="7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64282-0E50-4F07-8320-9A1BE7008146}">
  <dimension ref="A1:BP266"/>
  <sheetViews>
    <sheetView zoomScaleNormal="100" workbookViewId="0"/>
  </sheetViews>
  <sheetFormatPr defaultColWidth="14.625" defaultRowHeight="14.25"/>
  <cols>
    <col min="1" max="1" width="6.25" style="1026" customWidth="1"/>
    <col min="2" max="2" width="14.25" style="1026" customWidth="1"/>
    <col min="3" max="3" width="12.125" style="1026" customWidth="1"/>
    <col min="4" max="4" width="6" style="1026" customWidth="1"/>
    <col min="5" max="5" width="11.75" style="1026" customWidth="1"/>
    <col min="6" max="6" width="5.625" style="1026" customWidth="1"/>
    <col min="7" max="7" width="12.125" style="1026" customWidth="1"/>
    <col min="8" max="8" width="5" style="1026" customWidth="1"/>
    <col min="9" max="9" width="11.625" style="1026" customWidth="1"/>
    <col min="10" max="10" width="5.75" style="1026" customWidth="1"/>
    <col min="11" max="11" width="12.125" style="1026" customWidth="1"/>
    <col min="12" max="12" width="6.875" style="1026" customWidth="1"/>
    <col min="13" max="13" width="12.125" style="1026" customWidth="1"/>
    <col min="14" max="14" width="7.5" style="1026" customWidth="1"/>
    <col min="15" max="15" width="11.625" style="1026" customWidth="1"/>
    <col min="16" max="16" width="6.25" style="1026" customWidth="1"/>
    <col min="17" max="17" width="11.375" style="1026" customWidth="1"/>
    <col min="18" max="18" width="6.25" style="1026" customWidth="1"/>
    <col min="19" max="19" width="11.375" style="1026" customWidth="1"/>
    <col min="20" max="20" width="6.25" style="1026" customWidth="1"/>
    <col min="21" max="21" width="11.625" style="1026" customWidth="1"/>
    <col min="22" max="22" width="6.25" style="1026" customWidth="1"/>
    <col min="23" max="23" width="11.5" style="1026" customWidth="1"/>
    <col min="24" max="24" width="6.25" style="1026" customWidth="1"/>
    <col min="25" max="25" width="11.25" style="1026" customWidth="1"/>
    <col min="26" max="26" width="6.25" style="1026" customWidth="1"/>
    <col min="27" max="27" width="14.375" style="1026" hidden="1" customWidth="1"/>
    <col min="28" max="30" width="14.625" style="1026" hidden="1" customWidth="1"/>
    <col min="31" max="256" width="14.625" style="1026"/>
    <col min="257" max="257" width="6.25" style="1026" customWidth="1"/>
    <col min="258" max="258" width="14.25" style="1026" customWidth="1"/>
    <col min="259" max="259" width="12.125" style="1026" customWidth="1"/>
    <col min="260" max="260" width="6" style="1026" customWidth="1"/>
    <col min="261" max="261" width="11.75" style="1026" customWidth="1"/>
    <col min="262" max="262" width="5.625" style="1026" customWidth="1"/>
    <col min="263" max="263" width="12.125" style="1026" customWidth="1"/>
    <col min="264" max="264" width="5" style="1026" customWidth="1"/>
    <col min="265" max="265" width="11.625" style="1026" customWidth="1"/>
    <col min="266" max="266" width="5.75" style="1026" customWidth="1"/>
    <col min="267" max="267" width="12.125" style="1026" customWidth="1"/>
    <col min="268" max="268" width="6.875" style="1026" customWidth="1"/>
    <col min="269" max="269" width="12.125" style="1026" customWidth="1"/>
    <col min="270" max="270" width="7.5" style="1026" customWidth="1"/>
    <col min="271" max="271" width="11.625" style="1026" customWidth="1"/>
    <col min="272" max="272" width="6.25" style="1026" customWidth="1"/>
    <col min="273" max="273" width="11.375" style="1026" customWidth="1"/>
    <col min="274" max="274" width="6.25" style="1026" customWidth="1"/>
    <col min="275" max="275" width="11.375" style="1026" customWidth="1"/>
    <col min="276" max="276" width="6.25" style="1026" customWidth="1"/>
    <col min="277" max="277" width="11.625" style="1026" customWidth="1"/>
    <col min="278" max="278" width="6.25" style="1026" customWidth="1"/>
    <col min="279" max="279" width="11.5" style="1026" customWidth="1"/>
    <col min="280" max="280" width="6.25" style="1026" customWidth="1"/>
    <col min="281" max="281" width="11.25" style="1026" customWidth="1"/>
    <col min="282" max="282" width="6.25" style="1026" customWidth="1"/>
    <col min="283" max="286" width="0" style="1026" hidden="1" customWidth="1"/>
    <col min="287" max="512" width="14.625" style="1026"/>
    <col min="513" max="513" width="6.25" style="1026" customWidth="1"/>
    <col min="514" max="514" width="14.25" style="1026" customWidth="1"/>
    <col min="515" max="515" width="12.125" style="1026" customWidth="1"/>
    <col min="516" max="516" width="6" style="1026" customWidth="1"/>
    <col min="517" max="517" width="11.75" style="1026" customWidth="1"/>
    <col min="518" max="518" width="5.625" style="1026" customWidth="1"/>
    <col min="519" max="519" width="12.125" style="1026" customWidth="1"/>
    <col min="520" max="520" width="5" style="1026" customWidth="1"/>
    <col min="521" max="521" width="11.625" style="1026" customWidth="1"/>
    <col min="522" max="522" width="5.75" style="1026" customWidth="1"/>
    <col min="523" max="523" width="12.125" style="1026" customWidth="1"/>
    <col min="524" max="524" width="6.875" style="1026" customWidth="1"/>
    <col min="525" max="525" width="12.125" style="1026" customWidth="1"/>
    <col min="526" max="526" width="7.5" style="1026" customWidth="1"/>
    <col min="527" max="527" width="11.625" style="1026" customWidth="1"/>
    <col min="528" max="528" width="6.25" style="1026" customWidth="1"/>
    <col min="529" max="529" width="11.375" style="1026" customWidth="1"/>
    <col min="530" max="530" width="6.25" style="1026" customWidth="1"/>
    <col min="531" max="531" width="11.375" style="1026" customWidth="1"/>
    <col min="532" max="532" width="6.25" style="1026" customWidth="1"/>
    <col min="533" max="533" width="11.625" style="1026" customWidth="1"/>
    <col min="534" max="534" width="6.25" style="1026" customWidth="1"/>
    <col min="535" max="535" width="11.5" style="1026" customWidth="1"/>
    <col min="536" max="536" width="6.25" style="1026" customWidth="1"/>
    <col min="537" max="537" width="11.25" style="1026" customWidth="1"/>
    <col min="538" max="538" width="6.25" style="1026" customWidth="1"/>
    <col min="539" max="542" width="0" style="1026" hidden="1" customWidth="1"/>
    <col min="543" max="768" width="14.625" style="1026"/>
    <col min="769" max="769" width="6.25" style="1026" customWidth="1"/>
    <col min="770" max="770" width="14.25" style="1026" customWidth="1"/>
    <col min="771" max="771" width="12.125" style="1026" customWidth="1"/>
    <col min="772" max="772" width="6" style="1026" customWidth="1"/>
    <col min="773" max="773" width="11.75" style="1026" customWidth="1"/>
    <col min="774" max="774" width="5.625" style="1026" customWidth="1"/>
    <col min="775" max="775" width="12.125" style="1026" customWidth="1"/>
    <col min="776" max="776" width="5" style="1026" customWidth="1"/>
    <col min="777" max="777" width="11.625" style="1026" customWidth="1"/>
    <col min="778" max="778" width="5.75" style="1026" customWidth="1"/>
    <col min="779" max="779" width="12.125" style="1026" customWidth="1"/>
    <col min="780" max="780" width="6.875" style="1026" customWidth="1"/>
    <col min="781" max="781" width="12.125" style="1026" customWidth="1"/>
    <col min="782" max="782" width="7.5" style="1026" customWidth="1"/>
    <col min="783" max="783" width="11.625" style="1026" customWidth="1"/>
    <col min="784" max="784" width="6.25" style="1026" customWidth="1"/>
    <col min="785" max="785" width="11.375" style="1026" customWidth="1"/>
    <col min="786" max="786" width="6.25" style="1026" customWidth="1"/>
    <col min="787" max="787" width="11.375" style="1026" customWidth="1"/>
    <col min="788" max="788" width="6.25" style="1026" customWidth="1"/>
    <col min="789" max="789" width="11.625" style="1026" customWidth="1"/>
    <col min="790" max="790" width="6.25" style="1026" customWidth="1"/>
    <col min="791" max="791" width="11.5" style="1026" customWidth="1"/>
    <col min="792" max="792" width="6.25" style="1026" customWidth="1"/>
    <col min="793" max="793" width="11.25" style="1026" customWidth="1"/>
    <col min="794" max="794" width="6.25" style="1026" customWidth="1"/>
    <col min="795" max="798" width="0" style="1026" hidden="1" customWidth="1"/>
    <col min="799" max="1024" width="14.625" style="1026"/>
    <col min="1025" max="1025" width="6.25" style="1026" customWidth="1"/>
    <col min="1026" max="1026" width="14.25" style="1026" customWidth="1"/>
    <col min="1027" max="1027" width="12.125" style="1026" customWidth="1"/>
    <col min="1028" max="1028" width="6" style="1026" customWidth="1"/>
    <col min="1029" max="1029" width="11.75" style="1026" customWidth="1"/>
    <col min="1030" max="1030" width="5.625" style="1026" customWidth="1"/>
    <col min="1031" max="1031" width="12.125" style="1026" customWidth="1"/>
    <col min="1032" max="1032" width="5" style="1026" customWidth="1"/>
    <col min="1033" max="1033" width="11.625" style="1026" customWidth="1"/>
    <col min="1034" max="1034" width="5.75" style="1026" customWidth="1"/>
    <col min="1035" max="1035" width="12.125" style="1026" customWidth="1"/>
    <col min="1036" max="1036" width="6.875" style="1026" customWidth="1"/>
    <col min="1037" max="1037" width="12.125" style="1026" customWidth="1"/>
    <col min="1038" max="1038" width="7.5" style="1026" customWidth="1"/>
    <col min="1039" max="1039" width="11.625" style="1026" customWidth="1"/>
    <col min="1040" max="1040" width="6.25" style="1026" customWidth="1"/>
    <col min="1041" max="1041" width="11.375" style="1026" customWidth="1"/>
    <col min="1042" max="1042" width="6.25" style="1026" customWidth="1"/>
    <col min="1043" max="1043" width="11.375" style="1026" customWidth="1"/>
    <col min="1044" max="1044" width="6.25" style="1026" customWidth="1"/>
    <col min="1045" max="1045" width="11.625" style="1026" customWidth="1"/>
    <col min="1046" max="1046" width="6.25" style="1026" customWidth="1"/>
    <col min="1047" max="1047" width="11.5" style="1026" customWidth="1"/>
    <col min="1048" max="1048" width="6.25" style="1026" customWidth="1"/>
    <col min="1049" max="1049" width="11.25" style="1026" customWidth="1"/>
    <col min="1050" max="1050" width="6.25" style="1026" customWidth="1"/>
    <col min="1051" max="1054" width="0" style="1026" hidden="1" customWidth="1"/>
    <col min="1055" max="1280" width="14.625" style="1026"/>
    <col min="1281" max="1281" width="6.25" style="1026" customWidth="1"/>
    <col min="1282" max="1282" width="14.25" style="1026" customWidth="1"/>
    <col min="1283" max="1283" width="12.125" style="1026" customWidth="1"/>
    <col min="1284" max="1284" width="6" style="1026" customWidth="1"/>
    <col min="1285" max="1285" width="11.75" style="1026" customWidth="1"/>
    <col min="1286" max="1286" width="5.625" style="1026" customWidth="1"/>
    <col min="1287" max="1287" width="12.125" style="1026" customWidth="1"/>
    <col min="1288" max="1288" width="5" style="1026" customWidth="1"/>
    <col min="1289" max="1289" width="11.625" style="1026" customWidth="1"/>
    <col min="1290" max="1290" width="5.75" style="1026" customWidth="1"/>
    <col min="1291" max="1291" width="12.125" style="1026" customWidth="1"/>
    <col min="1292" max="1292" width="6.875" style="1026" customWidth="1"/>
    <col min="1293" max="1293" width="12.125" style="1026" customWidth="1"/>
    <col min="1294" max="1294" width="7.5" style="1026" customWidth="1"/>
    <col min="1295" max="1295" width="11.625" style="1026" customWidth="1"/>
    <col min="1296" max="1296" width="6.25" style="1026" customWidth="1"/>
    <col min="1297" max="1297" width="11.375" style="1026" customWidth="1"/>
    <col min="1298" max="1298" width="6.25" style="1026" customWidth="1"/>
    <col min="1299" max="1299" width="11.375" style="1026" customWidth="1"/>
    <col min="1300" max="1300" width="6.25" style="1026" customWidth="1"/>
    <col min="1301" max="1301" width="11.625" style="1026" customWidth="1"/>
    <col min="1302" max="1302" width="6.25" style="1026" customWidth="1"/>
    <col min="1303" max="1303" width="11.5" style="1026" customWidth="1"/>
    <col min="1304" max="1304" width="6.25" style="1026" customWidth="1"/>
    <col min="1305" max="1305" width="11.25" style="1026" customWidth="1"/>
    <col min="1306" max="1306" width="6.25" style="1026" customWidth="1"/>
    <col min="1307" max="1310" width="0" style="1026" hidden="1" customWidth="1"/>
    <col min="1311" max="1536" width="14.625" style="1026"/>
    <col min="1537" max="1537" width="6.25" style="1026" customWidth="1"/>
    <col min="1538" max="1538" width="14.25" style="1026" customWidth="1"/>
    <col min="1539" max="1539" width="12.125" style="1026" customWidth="1"/>
    <col min="1540" max="1540" width="6" style="1026" customWidth="1"/>
    <col min="1541" max="1541" width="11.75" style="1026" customWidth="1"/>
    <col min="1542" max="1542" width="5.625" style="1026" customWidth="1"/>
    <col min="1543" max="1543" width="12.125" style="1026" customWidth="1"/>
    <col min="1544" max="1544" width="5" style="1026" customWidth="1"/>
    <col min="1545" max="1545" width="11.625" style="1026" customWidth="1"/>
    <col min="1546" max="1546" width="5.75" style="1026" customWidth="1"/>
    <col min="1547" max="1547" width="12.125" style="1026" customWidth="1"/>
    <col min="1548" max="1548" width="6.875" style="1026" customWidth="1"/>
    <col min="1549" max="1549" width="12.125" style="1026" customWidth="1"/>
    <col min="1550" max="1550" width="7.5" style="1026" customWidth="1"/>
    <col min="1551" max="1551" width="11.625" style="1026" customWidth="1"/>
    <col min="1552" max="1552" width="6.25" style="1026" customWidth="1"/>
    <col min="1553" max="1553" width="11.375" style="1026" customWidth="1"/>
    <col min="1554" max="1554" width="6.25" style="1026" customWidth="1"/>
    <col min="1555" max="1555" width="11.375" style="1026" customWidth="1"/>
    <col min="1556" max="1556" width="6.25" style="1026" customWidth="1"/>
    <col min="1557" max="1557" width="11.625" style="1026" customWidth="1"/>
    <col min="1558" max="1558" width="6.25" style="1026" customWidth="1"/>
    <col min="1559" max="1559" width="11.5" style="1026" customWidth="1"/>
    <col min="1560" max="1560" width="6.25" style="1026" customWidth="1"/>
    <col min="1561" max="1561" width="11.25" style="1026" customWidth="1"/>
    <col min="1562" max="1562" width="6.25" style="1026" customWidth="1"/>
    <col min="1563" max="1566" width="0" style="1026" hidden="1" customWidth="1"/>
    <col min="1567" max="1792" width="14.625" style="1026"/>
    <col min="1793" max="1793" width="6.25" style="1026" customWidth="1"/>
    <col min="1794" max="1794" width="14.25" style="1026" customWidth="1"/>
    <col min="1795" max="1795" width="12.125" style="1026" customWidth="1"/>
    <col min="1796" max="1796" width="6" style="1026" customWidth="1"/>
    <col min="1797" max="1797" width="11.75" style="1026" customWidth="1"/>
    <col min="1798" max="1798" width="5.625" style="1026" customWidth="1"/>
    <col min="1799" max="1799" width="12.125" style="1026" customWidth="1"/>
    <col min="1800" max="1800" width="5" style="1026" customWidth="1"/>
    <col min="1801" max="1801" width="11.625" style="1026" customWidth="1"/>
    <col min="1802" max="1802" width="5.75" style="1026" customWidth="1"/>
    <col min="1803" max="1803" width="12.125" style="1026" customWidth="1"/>
    <col min="1804" max="1804" width="6.875" style="1026" customWidth="1"/>
    <col min="1805" max="1805" width="12.125" style="1026" customWidth="1"/>
    <col min="1806" max="1806" width="7.5" style="1026" customWidth="1"/>
    <col min="1807" max="1807" width="11.625" style="1026" customWidth="1"/>
    <col min="1808" max="1808" width="6.25" style="1026" customWidth="1"/>
    <col min="1809" max="1809" width="11.375" style="1026" customWidth="1"/>
    <col min="1810" max="1810" width="6.25" style="1026" customWidth="1"/>
    <col min="1811" max="1811" width="11.375" style="1026" customWidth="1"/>
    <col min="1812" max="1812" width="6.25" style="1026" customWidth="1"/>
    <col min="1813" max="1813" width="11.625" style="1026" customWidth="1"/>
    <col min="1814" max="1814" width="6.25" style="1026" customWidth="1"/>
    <col min="1815" max="1815" width="11.5" style="1026" customWidth="1"/>
    <col min="1816" max="1816" width="6.25" style="1026" customWidth="1"/>
    <col min="1817" max="1817" width="11.25" style="1026" customWidth="1"/>
    <col min="1818" max="1818" width="6.25" style="1026" customWidth="1"/>
    <col min="1819" max="1822" width="0" style="1026" hidden="1" customWidth="1"/>
    <col min="1823" max="2048" width="14.625" style="1026"/>
    <col min="2049" max="2049" width="6.25" style="1026" customWidth="1"/>
    <col min="2050" max="2050" width="14.25" style="1026" customWidth="1"/>
    <col min="2051" max="2051" width="12.125" style="1026" customWidth="1"/>
    <col min="2052" max="2052" width="6" style="1026" customWidth="1"/>
    <col min="2053" max="2053" width="11.75" style="1026" customWidth="1"/>
    <col min="2054" max="2054" width="5.625" style="1026" customWidth="1"/>
    <col min="2055" max="2055" width="12.125" style="1026" customWidth="1"/>
    <col min="2056" max="2056" width="5" style="1026" customWidth="1"/>
    <col min="2057" max="2057" width="11.625" style="1026" customWidth="1"/>
    <col min="2058" max="2058" width="5.75" style="1026" customWidth="1"/>
    <col min="2059" max="2059" width="12.125" style="1026" customWidth="1"/>
    <col min="2060" max="2060" width="6.875" style="1026" customWidth="1"/>
    <col min="2061" max="2061" width="12.125" style="1026" customWidth="1"/>
    <col min="2062" max="2062" width="7.5" style="1026" customWidth="1"/>
    <col min="2063" max="2063" width="11.625" style="1026" customWidth="1"/>
    <col min="2064" max="2064" width="6.25" style="1026" customWidth="1"/>
    <col min="2065" max="2065" width="11.375" style="1026" customWidth="1"/>
    <col min="2066" max="2066" width="6.25" style="1026" customWidth="1"/>
    <col min="2067" max="2067" width="11.375" style="1026" customWidth="1"/>
    <col min="2068" max="2068" width="6.25" style="1026" customWidth="1"/>
    <col min="2069" max="2069" width="11.625" style="1026" customWidth="1"/>
    <col min="2070" max="2070" width="6.25" style="1026" customWidth="1"/>
    <col min="2071" max="2071" width="11.5" style="1026" customWidth="1"/>
    <col min="2072" max="2072" width="6.25" style="1026" customWidth="1"/>
    <col min="2073" max="2073" width="11.25" style="1026" customWidth="1"/>
    <col min="2074" max="2074" width="6.25" style="1026" customWidth="1"/>
    <col min="2075" max="2078" width="0" style="1026" hidden="1" customWidth="1"/>
    <col min="2079" max="2304" width="14.625" style="1026"/>
    <col min="2305" max="2305" width="6.25" style="1026" customWidth="1"/>
    <col min="2306" max="2306" width="14.25" style="1026" customWidth="1"/>
    <col min="2307" max="2307" width="12.125" style="1026" customWidth="1"/>
    <col min="2308" max="2308" width="6" style="1026" customWidth="1"/>
    <col min="2309" max="2309" width="11.75" style="1026" customWidth="1"/>
    <col min="2310" max="2310" width="5.625" style="1026" customWidth="1"/>
    <col min="2311" max="2311" width="12.125" style="1026" customWidth="1"/>
    <col min="2312" max="2312" width="5" style="1026" customWidth="1"/>
    <col min="2313" max="2313" width="11.625" style="1026" customWidth="1"/>
    <col min="2314" max="2314" width="5.75" style="1026" customWidth="1"/>
    <col min="2315" max="2315" width="12.125" style="1026" customWidth="1"/>
    <col min="2316" max="2316" width="6.875" style="1026" customWidth="1"/>
    <col min="2317" max="2317" width="12.125" style="1026" customWidth="1"/>
    <col min="2318" max="2318" width="7.5" style="1026" customWidth="1"/>
    <col min="2319" max="2319" width="11.625" style="1026" customWidth="1"/>
    <col min="2320" max="2320" width="6.25" style="1026" customWidth="1"/>
    <col min="2321" max="2321" width="11.375" style="1026" customWidth="1"/>
    <col min="2322" max="2322" width="6.25" style="1026" customWidth="1"/>
    <col min="2323" max="2323" width="11.375" style="1026" customWidth="1"/>
    <col min="2324" max="2324" width="6.25" style="1026" customWidth="1"/>
    <col min="2325" max="2325" width="11.625" style="1026" customWidth="1"/>
    <col min="2326" max="2326" width="6.25" style="1026" customWidth="1"/>
    <col min="2327" max="2327" width="11.5" style="1026" customWidth="1"/>
    <col min="2328" max="2328" width="6.25" style="1026" customWidth="1"/>
    <col min="2329" max="2329" width="11.25" style="1026" customWidth="1"/>
    <col min="2330" max="2330" width="6.25" style="1026" customWidth="1"/>
    <col min="2331" max="2334" width="0" style="1026" hidden="1" customWidth="1"/>
    <col min="2335" max="2560" width="14.625" style="1026"/>
    <col min="2561" max="2561" width="6.25" style="1026" customWidth="1"/>
    <col min="2562" max="2562" width="14.25" style="1026" customWidth="1"/>
    <col min="2563" max="2563" width="12.125" style="1026" customWidth="1"/>
    <col min="2564" max="2564" width="6" style="1026" customWidth="1"/>
    <col min="2565" max="2565" width="11.75" style="1026" customWidth="1"/>
    <col min="2566" max="2566" width="5.625" style="1026" customWidth="1"/>
    <col min="2567" max="2567" width="12.125" style="1026" customWidth="1"/>
    <col min="2568" max="2568" width="5" style="1026" customWidth="1"/>
    <col min="2569" max="2569" width="11.625" style="1026" customWidth="1"/>
    <col min="2570" max="2570" width="5.75" style="1026" customWidth="1"/>
    <col min="2571" max="2571" width="12.125" style="1026" customWidth="1"/>
    <col min="2572" max="2572" width="6.875" style="1026" customWidth="1"/>
    <col min="2573" max="2573" width="12.125" style="1026" customWidth="1"/>
    <col min="2574" max="2574" width="7.5" style="1026" customWidth="1"/>
    <col min="2575" max="2575" width="11.625" style="1026" customWidth="1"/>
    <col min="2576" max="2576" width="6.25" style="1026" customWidth="1"/>
    <col min="2577" max="2577" width="11.375" style="1026" customWidth="1"/>
    <col min="2578" max="2578" width="6.25" style="1026" customWidth="1"/>
    <col min="2579" max="2579" width="11.375" style="1026" customWidth="1"/>
    <col min="2580" max="2580" width="6.25" style="1026" customWidth="1"/>
    <col min="2581" max="2581" width="11.625" style="1026" customWidth="1"/>
    <col min="2582" max="2582" width="6.25" style="1026" customWidth="1"/>
    <col min="2583" max="2583" width="11.5" style="1026" customWidth="1"/>
    <col min="2584" max="2584" width="6.25" style="1026" customWidth="1"/>
    <col min="2585" max="2585" width="11.25" style="1026" customWidth="1"/>
    <col min="2586" max="2586" width="6.25" style="1026" customWidth="1"/>
    <col min="2587" max="2590" width="0" style="1026" hidden="1" customWidth="1"/>
    <col min="2591" max="2816" width="14.625" style="1026"/>
    <col min="2817" max="2817" width="6.25" style="1026" customWidth="1"/>
    <col min="2818" max="2818" width="14.25" style="1026" customWidth="1"/>
    <col min="2819" max="2819" width="12.125" style="1026" customWidth="1"/>
    <col min="2820" max="2820" width="6" style="1026" customWidth="1"/>
    <col min="2821" max="2821" width="11.75" style="1026" customWidth="1"/>
    <col min="2822" max="2822" width="5.625" style="1026" customWidth="1"/>
    <col min="2823" max="2823" width="12.125" style="1026" customWidth="1"/>
    <col min="2824" max="2824" width="5" style="1026" customWidth="1"/>
    <col min="2825" max="2825" width="11.625" style="1026" customWidth="1"/>
    <col min="2826" max="2826" width="5.75" style="1026" customWidth="1"/>
    <col min="2827" max="2827" width="12.125" style="1026" customWidth="1"/>
    <col min="2828" max="2828" width="6.875" style="1026" customWidth="1"/>
    <col min="2829" max="2829" width="12.125" style="1026" customWidth="1"/>
    <col min="2830" max="2830" width="7.5" style="1026" customWidth="1"/>
    <col min="2831" max="2831" width="11.625" style="1026" customWidth="1"/>
    <col min="2832" max="2832" width="6.25" style="1026" customWidth="1"/>
    <col min="2833" max="2833" width="11.375" style="1026" customWidth="1"/>
    <col min="2834" max="2834" width="6.25" style="1026" customWidth="1"/>
    <col min="2835" max="2835" width="11.375" style="1026" customWidth="1"/>
    <col min="2836" max="2836" width="6.25" style="1026" customWidth="1"/>
    <col min="2837" max="2837" width="11.625" style="1026" customWidth="1"/>
    <col min="2838" max="2838" width="6.25" style="1026" customWidth="1"/>
    <col min="2839" max="2839" width="11.5" style="1026" customWidth="1"/>
    <col min="2840" max="2840" width="6.25" style="1026" customWidth="1"/>
    <col min="2841" max="2841" width="11.25" style="1026" customWidth="1"/>
    <col min="2842" max="2842" width="6.25" style="1026" customWidth="1"/>
    <col min="2843" max="2846" width="0" style="1026" hidden="1" customWidth="1"/>
    <col min="2847" max="3072" width="14.625" style="1026"/>
    <col min="3073" max="3073" width="6.25" style="1026" customWidth="1"/>
    <col min="3074" max="3074" width="14.25" style="1026" customWidth="1"/>
    <col min="3075" max="3075" width="12.125" style="1026" customWidth="1"/>
    <col min="3076" max="3076" width="6" style="1026" customWidth="1"/>
    <col min="3077" max="3077" width="11.75" style="1026" customWidth="1"/>
    <col min="3078" max="3078" width="5.625" style="1026" customWidth="1"/>
    <col min="3079" max="3079" width="12.125" style="1026" customWidth="1"/>
    <col min="3080" max="3080" width="5" style="1026" customWidth="1"/>
    <col min="3081" max="3081" width="11.625" style="1026" customWidth="1"/>
    <col min="3082" max="3082" width="5.75" style="1026" customWidth="1"/>
    <col min="3083" max="3083" width="12.125" style="1026" customWidth="1"/>
    <col min="3084" max="3084" width="6.875" style="1026" customWidth="1"/>
    <col min="3085" max="3085" width="12.125" style="1026" customWidth="1"/>
    <col min="3086" max="3086" width="7.5" style="1026" customWidth="1"/>
    <col min="3087" max="3087" width="11.625" style="1026" customWidth="1"/>
    <col min="3088" max="3088" width="6.25" style="1026" customWidth="1"/>
    <col min="3089" max="3089" width="11.375" style="1026" customWidth="1"/>
    <col min="3090" max="3090" width="6.25" style="1026" customWidth="1"/>
    <col min="3091" max="3091" width="11.375" style="1026" customWidth="1"/>
    <col min="3092" max="3092" width="6.25" style="1026" customWidth="1"/>
    <col min="3093" max="3093" width="11.625" style="1026" customWidth="1"/>
    <col min="3094" max="3094" width="6.25" style="1026" customWidth="1"/>
    <col min="3095" max="3095" width="11.5" style="1026" customWidth="1"/>
    <col min="3096" max="3096" width="6.25" style="1026" customWidth="1"/>
    <col min="3097" max="3097" width="11.25" style="1026" customWidth="1"/>
    <col min="3098" max="3098" width="6.25" style="1026" customWidth="1"/>
    <col min="3099" max="3102" width="0" style="1026" hidden="1" customWidth="1"/>
    <col min="3103" max="3328" width="14.625" style="1026"/>
    <col min="3329" max="3329" width="6.25" style="1026" customWidth="1"/>
    <col min="3330" max="3330" width="14.25" style="1026" customWidth="1"/>
    <col min="3331" max="3331" width="12.125" style="1026" customWidth="1"/>
    <col min="3332" max="3332" width="6" style="1026" customWidth="1"/>
    <col min="3333" max="3333" width="11.75" style="1026" customWidth="1"/>
    <col min="3334" max="3334" width="5.625" style="1026" customWidth="1"/>
    <col min="3335" max="3335" width="12.125" style="1026" customWidth="1"/>
    <col min="3336" max="3336" width="5" style="1026" customWidth="1"/>
    <col min="3337" max="3337" width="11.625" style="1026" customWidth="1"/>
    <col min="3338" max="3338" width="5.75" style="1026" customWidth="1"/>
    <col min="3339" max="3339" width="12.125" style="1026" customWidth="1"/>
    <col min="3340" max="3340" width="6.875" style="1026" customWidth="1"/>
    <col min="3341" max="3341" width="12.125" style="1026" customWidth="1"/>
    <col min="3342" max="3342" width="7.5" style="1026" customWidth="1"/>
    <col min="3343" max="3343" width="11.625" style="1026" customWidth="1"/>
    <col min="3344" max="3344" width="6.25" style="1026" customWidth="1"/>
    <col min="3345" max="3345" width="11.375" style="1026" customWidth="1"/>
    <col min="3346" max="3346" width="6.25" style="1026" customWidth="1"/>
    <col min="3347" max="3347" width="11.375" style="1026" customWidth="1"/>
    <col min="3348" max="3348" width="6.25" style="1026" customWidth="1"/>
    <col min="3349" max="3349" width="11.625" style="1026" customWidth="1"/>
    <col min="3350" max="3350" width="6.25" style="1026" customWidth="1"/>
    <col min="3351" max="3351" width="11.5" style="1026" customWidth="1"/>
    <col min="3352" max="3352" width="6.25" style="1026" customWidth="1"/>
    <col min="3353" max="3353" width="11.25" style="1026" customWidth="1"/>
    <col min="3354" max="3354" width="6.25" style="1026" customWidth="1"/>
    <col min="3355" max="3358" width="0" style="1026" hidden="1" customWidth="1"/>
    <col min="3359" max="3584" width="14.625" style="1026"/>
    <col min="3585" max="3585" width="6.25" style="1026" customWidth="1"/>
    <col min="3586" max="3586" width="14.25" style="1026" customWidth="1"/>
    <col min="3587" max="3587" width="12.125" style="1026" customWidth="1"/>
    <col min="3588" max="3588" width="6" style="1026" customWidth="1"/>
    <col min="3589" max="3589" width="11.75" style="1026" customWidth="1"/>
    <col min="3590" max="3590" width="5.625" style="1026" customWidth="1"/>
    <col min="3591" max="3591" width="12.125" style="1026" customWidth="1"/>
    <col min="3592" max="3592" width="5" style="1026" customWidth="1"/>
    <col min="3593" max="3593" width="11.625" style="1026" customWidth="1"/>
    <col min="3594" max="3594" width="5.75" style="1026" customWidth="1"/>
    <col min="3595" max="3595" width="12.125" style="1026" customWidth="1"/>
    <col min="3596" max="3596" width="6.875" style="1026" customWidth="1"/>
    <col min="3597" max="3597" width="12.125" style="1026" customWidth="1"/>
    <col min="3598" max="3598" width="7.5" style="1026" customWidth="1"/>
    <col min="3599" max="3599" width="11.625" style="1026" customWidth="1"/>
    <col min="3600" max="3600" width="6.25" style="1026" customWidth="1"/>
    <col min="3601" max="3601" width="11.375" style="1026" customWidth="1"/>
    <col min="3602" max="3602" width="6.25" style="1026" customWidth="1"/>
    <col min="3603" max="3603" width="11.375" style="1026" customWidth="1"/>
    <col min="3604" max="3604" width="6.25" style="1026" customWidth="1"/>
    <col min="3605" max="3605" width="11.625" style="1026" customWidth="1"/>
    <col min="3606" max="3606" width="6.25" style="1026" customWidth="1"/>
    <col min="3607" max="3607" width="11.5" style="1026" customWidth="1"/>
    <col min="3608" max="3608" width="6.25" style="1026" customWidth="1"/>
    <col min="3609" max="3609" width="11.25" style="1026" customWidth="1"/>
    <col min="3610" max="3610" width="6.25" style="1026" customWidth="1"/>
    <col min="3611" max="3614" width="0" style="1026" hidden="1" customWidth="1"/>
    <col min="3615" max="3840" width="14.625" style="1026"/>
    <col min="3841" max="3841" width="6.25" style="1026" customWidth="1"/>
    <col min="3842" max="3842" width="14.25" style="1026" customWidth="1"/>
    <col min="3843" max="3843" width="12.125" style="1026" customWidth="1"/>
    <col min="3844" max="3844" width="6" style="1026" customWidth="1"/>
    <col min="3845" max="3845" width="11.75" style="1026" customWidth="1"/>
    <col min="3846" max="3846" width="5.625" style="1026" customWidth="1"/>
    <col min="3847" max="3847" width="12.125" style="1026" customWidth="1"/>
    <col min="3848" max="3848" width="5" style="1026" customWidth="1"/>
    <col min="3849" max="3849" width="11.625" style="1026" customWidth="1"/>
    <col min="3850" max="3850" width="5.75" style="1026" customWidth="1"/>
    <col min="3851" max="3851" width="12.125" style="1026" customWidth="1"/>
    <col min="3852" max="3852" width="6.875" style="1026" customWidth="1"/>
    <col min="3853" max="3853" width="12.125" style="1026" customWidth="1"/>
    <col min="3854" max="3854" width="7.5" style="1026" customWidth="1"/>
    <col min="3855" max="3855" width="11.625" style="1026" customWidth="1"/>
    <col min="3856" max="3856" width="6.25" style="1026" customWidth="1"/>
    <col min="3857" max="3857" width="11.375" style="1026" customWidth="1"/>
    <col min="3858" max="3858" width="6.25" style="1026" customWidth="1"/>
    <col min="3859" max="3859" width="11.375" style="1026" customWidth="1"/>
    <col min="3860" max="3860" width="6.25" style="1026" customWidth="1"/>
    <col min="3861" max="3861" width="11.625" style="1026" customWidth="1"/>
    <col min="3862" max="3862" width="6.25" style="1026" customWidth="1"/>
    <col min="3863" max="3863" width="11.5" style="1026" customWidth="1"/>
    <col min="3864" max="3864" width="6.25" style="1026" customWidth="1"/>
    <col min="3865" max="3865" width="11.25" style="1026" customWidth="1"/>
    <col min="3866" max="3866" width="6.25" style="1026" customWidth="1"/>
    <col min="3867" max="3870" width="0" style="1026" hidden="1" customWidth="1"/>
    <col min="3871" max="4096" width="14.625" style="1026"/>
    <col min="4097" max="4097" width="6.25" style="1026" customWidth="1"/>
    <col min="4098" max="4098" width="14.25" style="1026" customWidth="1"/>
    <col min="4099" max="4099" width="12.125" style="1026" customWidth="1"/>
    <col min="4100" max="4100" width="6" style="1026" customWidth="1"/>
    <col min="4101" max="4101" width="11.75" style="1026" customWidth="1"/>
    <col min="4102" max="4102" width="5.625" style="1026" customWidth="1"/>
    <col min="4103" max="4103" width="12.125" style="1026" customWidth="1"/>
    <col min="4104" max="4104" width="5" style="1026" customWidth="1"/>
    <col min="4105" max="4105" width="11.625" style="1026" customWidth="1"/>
    <col min="4106" max="4106" width="5.75" style="1026" customWidth="1"/>
    <col min="4107" max="4107" width="12.125" style="1026" customWidth="1"/>
    <col min="4108" max="4108" width="6.875" style="1026" customWidth="1"/>
    <col min="4109" max="4109" width="12.125" style="1026" customWidth="1"/>
    <col min="4110" max="4110" width="7.5" style="1026" customWidth="1"/>
    <col min="4111" max="4111" width="11.625" style="1026" customWidth="1"/>
    <col min="4112" max="4112" width="6.25" style="1026" customWidth="1"/>
    <col min="4113" max="4113" width="11.375" style="1026" customWidth="1"/>
    <col min="4114" max="4114" width="6.25" style="1026" customWidth="1"/>
    <col min="4115" max="4115" width="11.375" style="1026" customWidth="1"/>
    <col min="4116" max="4116" width="6.25" style="1026" customWidth="1"/>
    <col min="4117" max="4117" width="11.625" style="1026" customWidth="1"/>
    <col min="4118" max="4118" width="6.25" style="1026" customWidth="1"/>
    <col min="4119" max="4119" width="11.5" style="1026" customWidth="1"/>
    <col min="4120" max="4120" width="6.25" style="1026" customWidth="1"/>
    <col min="4121" max="4121" width="11.25" style="1026" customWidth="1"/>
    <col min="4122" max="4122" width="6.25" style="1026" customWidth="1"/>
    <col min="4123" max="4126" width="0" style="1026" hidden="1" customWidth="1"/>
    <col min="4127" max="4352" width="14.625" style="1026"/>
    <col min="4353" max="4353" width="6.25" style="1026" customWidth="1"/>
    <col min="4354" max="4354" width="14.25" style="1026" customWidth="1"/>
    <col min="4355" max="4355" width="12.125" style="1026" customWidth="1"/>
    <col min="4356" max="4356" width="6" style="1026" customWidth="1"/>
    <col min="4357" max="4357" width="11.75" style="1026" customWidth="1"/>
    <col min="4358" max="4358" width="5.625" style="1026" customWidth="1"/>
    <col min="4359" max="4359" width="12.125" style="1026" customWidth="1"/>
    <col min="4360" max="4360" width="5" style="1026" customWidth="1"/>
    <col min="4361" max="4361" width="11.625" style="1026" customWidth="1"/>
    <col min="4362" max="4362" width="5.75" style="1026" customWidth="1"/>
    <col min="4363" max="4363" width="12.125" style="1026" customWidth="1"/>
    <col min="4364" max="4364" width="6.875" style="1026" customWidth="1"/>
    <col min="4365" max="4365" width="12.125" style="1026" customWidth="1"/>
    <col min="4366" max="4366" width="7.5" style="1026" customWidth="1"/>
    <col min="4367" max="4367" width="11.625" style="1026" customWidth="1"/>
    <col min="4368" max="4368" width="6.25" style="1026" customWidth="1"/>
    <col min="4369" max="4369" width="11.375" style="1026" customWidth="1"/>
    <col min="4370" max="4370" width="6.25" style="1026" customWidth="1"/>
    <col min="4371" max="4371" width="11.375" style="1026" customWidth="1"/>
    <col min="4372" max="4372" width="6.25" style="1026" customWidth="1"/>
    <col min="4373" max="4373" width="11.625" style="1026" customWidth="1"/>
    <col min="4374" max="4374" width="6.25" style="1026" customWidth="1"/>
    <col min="4375" max="4375" width="11.5" style="1026" customWidth="1"/>
    <col min="4376" max="4376" width="6.25" style="1026" customWidth="1"/>
    <col min="4377" max="4377" width="11.25" style="1026" customWidth="1"/>
    <col min="4378" max="4378" width="6.25" style="1026" customWidth="1"/>
    <col min="4379" max="4382" width="0" style="1026" hidden="1" customWidth="1"/>
    <col min="4383" max="4608" width="14.625" style="1026"/>
    <col min="4609" max="4609" width="6.25" style="1026" customWidth="1"/>
    <col min="4610" max="4610" width="14.25" style="1026" customWidth="1"/>
    <col min="4611" max="4611" width="12.125" style="1026" customWidth="1"/>
    <col min="4612" max="4612" width="6" style="1026" customWidth="1"/>
    <col min="4613" max="4613" width="11.75" style="1026" customWidth="1"/>
    <col min="4614" max="4614" width="5.625" style="1026" customWidth="1"/>
    <col min="4615" max="4615" width="12.125" style="1026" customWidth="1"/>
    <col min="4616" max="4616" width="5" style="1026" customWidth="1"/>
    <col min="4617" max="4617" width="11.625" style="1026" customWidth="1"/>
    <col min="4618" max="4618" width="5.75" style="1026" customWidth="1"/>
    <col min="4619" max="4619" width="12.125" style="1026" customWidth="1"/>
    <col min="4620" max="4620" width="6.875" style="1026" customWidth="1"/>
    <col min="4621" max="4621" width="12.125" style="1026" customWidth="1"/>
    <col min="4622" max="4622" width="7.5" style="1026" customWidth="1"/>
    <col min="4623" max="4623" width="11.625" style="1026" customWidth="1"/>
    <col min="4624" max="4624" width="6.25" style="1026" customWidth="1"/>
    <col min="4625" max="4625" width="11.375" style="1026" customWidth="1"/>
    <col min="4626" max="4626" width="6.25" style="1026" customWidth="1"/>
    <col min="4627" max="4627" width="11.375" style="1026" customWidth="1"/>
    <col min="4628" max="4628" width="6.25" style="1026" customWidth="1"/>
    <col min="4629" max="4629" width="11.625" style="1026" customWidth="1"/>
    <col min="4630" max="4630" width="6.25" style="1026" customWidth="1"/>
    <col min="4631" max="4631" width="11.5" style="1026" customWidth="1"/>
    <col min="4632" max="4632" width="6.25" style="1026" customWidth="1"/>
    <col min="4633" max="4633" width="11.25" style="1026" customWidth="1"/>
    <col min="4634" max="4634" width="6.25" style="1026" customWidth="1"/>
    <col min="4635" max="4638" width="0" style="1026" hidden="1" customWidth="1"/>
    <col min="4639" max="4864" width="14.625" style="1026"/>
    <col min="4865" max="4865" width="6.25" style="1026" customWidth="1"/>
    <col min="4866" max="4866" width="14.25" style="1026" customWidth="1"/>
    <col min="4867" max="4867" width="12.125" style="1026" customWidth="1"/>
    <col min="4868" max="4868" width="6" style="1026" customWidth="1"/>
    <col min="4869" max="4869" width="11.75" style="1026" customWidth="1"/>
    <col min="4870" max="4870" width="5.625" style="1026" customWidth="1"/>
    <col min="4871" max="4871" width="12.125" style="1026" customWidth="1"/>
    <col min="4872" max="4872" width="5" style="1026" customWidth="1"/>
    <col min="4873" max="4873" width="11.625" style="1026" customWidth="1"/>
    <col min="4874" max="4874" width="5.75" style="1026" customWidth="1"/>
    <col min="4875" max="4875" width="12.125" style="1026" customWidth="1"/>
    <col min="4876" max="4876" width="6.875" style="1026" customWidth="1"/>
    <col min="4877" max="4877" width="12.125" style="1026" customWidth="1"/>
    <col min="4878" max="4878" width="7.5" style="1026" customWidth="1"/>
    <col min="4879" max="4879" width="11.625" style="1026" customWidth="1"/>
    <col min="4880" max="4880" width="6.25" style="1026" customWidth="1"/>
    <col min="4881" max="4881" width="11.375" style="1026" customWidth="1"/>
    <col min="4882" max="4882" width="6.25" style="1026" customWidth="1"/>
    <col min="4883" max="4883" width="11.375" style="1026" customWidth="1"/>
    <col min="4884" max="4884" width="6.25" style="1026" customWidth="1"/>
    <col min="4885" max="4885" width="11.625" style="1026" customWidth="1"/>
    <col min="4886" max="4886" width="6.25" style="1026" customWidth="1"/>
    <col min="4887" max="4887" width="11.5" style="1026" customWidth="1"/>
    <col min="4888" max="4888" width="6.25" style="1026" customWidth="1"/>
    <col min="4889" max="4889" width="11.25" style="1026" customWidth="1"/>
    <col min="4890" max="4890" width="6.25" style="1026" customWidth="1"/>
    <col min="4891" max="4894" width="0" style="1026" hidden="1" customWidth="1"/>
    <col min="4895" max="5120" width="14.625" style="1026"/>
    <col min="5121" max="5121" width="6.25" style="1026" customWidth="1"/>
    <col min="5122" max="5122" width="14.25" style="1026" customWidth="1"/>
    <col min="5123" max="5123" width="12.125" style="1026" customWidth="1"/>
    <col min="5124" max="5124" width="6" style="1026" customWidth="1"/>
    <col min="5125" max="5125" width="11.75" style="1026" customWidth="1"/>
    <col min="5126" max="5126" width="5.625" style="1026" customWidth="1"/>
    <col min="5127" max="5127" width="12.125" style="1026" customWidth="1"/>
    <col min="5128" max="5128" width="5" style="1026" customWidth="1"/>
    <col min="5129" max="5129" width="11.625" style="1026" customWidth="1"/>
    <col min="5130" max="5130" width="5.75" style="1026" customWidth="1"/>
    <col min="5131" max="5131" width="12.125" style="1026" customWidth="1"/>
    <col min="5132" max="5132" width="6.875" style="1026" customWidth="1"/>
    <col min="5133" max="5133" width="12.125" style="1026" customWidth="1"/>
    <col min="5134" max="5134" width="7.5" style="1026" customWidth="1"/>
    <col min="5135" max="5135" width="11.625" style="1026" customWidth="1"/>
    <col min="5136" max="5136" width="6.25" style="1026" customWidth="1"/>
    <col min="5137" max="5137" width="11.375" style="1026" customWidth="1"/>
    <col min="5138" max="5138" width="6.25" style="1026" customWidth="1"/>
    <col min="5139" max="5139" width="11.375" style="1026" customWidth="1"/>
    <col min="5140" max="5140" width="6.25" style="1026" customWidth="1"/>
    <col min="5141" max="5141" width="11.625" style="1026" customWidth="1"/>
    <col min="5142" max="5142" width="6.25" style="1026" customWidth="1"/>
    <col min="5143" max="5143" width="11.5" style="1026" customWidth="1"/>
    <col min="5144" max="5144" width="6.25" style="1026" customWidth="1"/>
    <col min="5145" max="5145" width="11.25" style="1026" customWidth="1"/>
    <col min="5146" max="5146" width="6.25" style="1026" customWidth="1"/>
    <col min="5147" max="5150" width="0" style="1026" hidden="1" customWidth="1"/>
    <col min="5151" max="5376" width="14.625" style="1026"/>
    <col min="5377" max="5377" width="6.25" style="1026" customWidth="1"/>
    <col min="5378" max="5378" width="14.25" style="1026" customWidth="1"/>
    <col min="5379" max="5379" width="12.125" style="1026" customWidth="1"/>
    <col min="5380" max="5380" width="6" style="1026" customWidth="1"/>
    <col min="5381" max="5381" width="11.75" style="1026" customWidth="1"/>
    <col min="5382" max="5382" width="5.625" style="1026" customWidth="1"/>
    <col min="5383" max="5383" width="12.125" style="1026" customWidth="1"/>
    <col min="5384" max="5384" width="5" style="1026" customWidth="1"/>
    <col min="5385" max="5385" width="11.625" style="1026" customWidth="1"/>
    <col min="5386" max="5386" width="5.75" style="1026" customWidth="1"/>
    <col min="5387" max="5387" width="12.125" style="1026" customWidth="1"/>
    <col min="5388" max="5388" width="6.875" style="1026" customWidth="1"/>
    <col min="5389" max="5389" width="12.125" style="1026" customWidth="1"/>
    <col min="5390" max="5390" width="7.5" style="1026" customWidth="1"/>
    <col min="5391" max="5391" width="11.625" style="1026" customWidth="1"/>
    <col min="5392" max="5392" width="6.25" style="1026" customWidth="1"/>
    <col min="5393" max="5393" width="11.375" style="1026" customWidth="1"/>
    <col min="5394" max="5394" width="6.25" style="1026" customWidth="1"/>
    <col min="5395" max="5395" width="11.375" style="1026" customWidth="1"/>
    <col min="5396" max="5396" width="6.25" style="1026" customWidth="1"/>
    <col min="5397" max="5397" width="11.625" style="1026" customWidth="1"/>
    <col min="5398" max="5398" width="6.25" style="1026" customWidth="1"/>
    <col min="5399" max="5399" width="11.5" style="1026" customWidth="1"/>
    <col min="5400" max="5400" width="6.25" style="1026" customWidth="1"/>
    <col min="5401" max="5401" width="11.25" style="1026" customWidth="1"/>
    <col min="5402" max="5402" width="6.25" style="1026" customWidth="1"/>
    <col min="5403" max="5406" width="0" style="1026" hidden="1" customWidth="1"/>
    <col min="5407" max="5632" width="14.625" style="1026"/>
    <col min="5633" max="5633" width="6.25" style="1026" customWidth="1"/>
    <col min="5634" max="5634" width="14.25" style="1026" customWidth="1"/>
    <col min="5635" max="5635" width="12.125" style="1026" customWidth="1"/>
    <col min="5636" max="5636" width="6" style="1026" customWidth="1"/>
    <col min="5637" max="5637" width="11.75" style="1026" customWidth="1"/>
    <col min="5638" max="5638" width="5.625" style="1026" customWidth="1"/>
    <col min="5639" max="5639" width="12.125" style="1026" customWidth="1"/>
    <col min="5640" max="5640" width="5" style="1026" customWidth="1"/>
    <col min="5641" max="5641" width="11.625" style="1026" customWidth="1"/>
    <col min="5642" max="5642" width="5.75" style="1026" customWidth="1"/>
    <col min="5643" max="5643" width="12.125" style="1026" customWidth="1"/>
    <col min="5644" max="5644" width="6.875" style="1026" customWidth="1"/>
    <col min="5645" max="5645" width="12.125" style="1026" customWidth="1"/>
    <col min="5646" max="5646" width="7.5" style="1026" customWidth="1"/>
    <col min="5647" max="5647" width="11.625" style="1026" customWidth="1"/>
    <col min="5648" max="5648" width="6.25" style="1026" customWidth="1"/>
    <col min="5649" max="5649" width="11.375" style="1026" customWidth="1"/>
    <col min="5650" max="5650" width="6.25" style="1026" customWidth="1"/>
    <col min="5651" max="5651" width="11.375" style="1026" customWidth="1"/>
    <col min="5652" max="5652" width="6.25" style="1026" customWidth="1"/>
    <col min="5653" max="5653" width="11.625" style="1026" customWidth="1"/>
    <col min="5654" max="5654" width="6.25" style="1026" customWidth="1"/>
    <col min="5655" max="5655" width="11.5" style="1026" customWidth="1"/>
    <col min="5656" max="5656" width="6.25" style="1026" customWidth="1"/>
    <col min="5657" max="5657" width="11.25" style="1026" customWidth="1"/>
    <col min="5658" max="5658" width="6.25" style="1026" customWidth="1"/>
    <col min="5659" max="5662" width="0" style="1026" hidden="1" customWidth="1"/>
    <col min="5663" max="5888" width="14.625" style="1026"/>
    <col min="5889" max="5889" width="6.25" style="1026" customWidth="1"/>
    <col min="5890" max="5890" width="14.25" style="1026" customWidth="1"/>
    <col min="5891" max="5891" width="12.125" style="1026" customWidth="1"/>
    <col min="5892" max="5892" width="6" style="1026" customWidth="1"/>
    <col min="5893" max="5893" width="11.75" style="1026" customWidth="1"/>
    <col min="5894" max="5894" width="5.625" style="1026" customWidth="1"/>
    <col min="5895" max="5895" width="12.125" style="1026" customWidth="1"/>
    <col min="5896" max="5896" width="5" style="1026" customWidth="1"/>
    <col min="5897" max="5897" width="11.625" style="1026" customWidth="1"/>
    <col min="5898" max="5898" width="5.75" style="1026" customWidth="1"/>
    <col min="5899" max="5899" width="12.125" style="1026" customWidth="1"/>
    <col min="5900" max="5900" width="6.875" style="1026" customWidth="1"/>
    <col min="5901" max="5901" width="12.125" style="1026" customWidth="1"/>
    <col min="5902" max="5902" width="7.5" style="1026" customWidth="1"/>
    <col min="5903" max="5903" width="11.625" style="1026" customWidth="1"/>
    <col min="5904" max="5904" width="6.25" style="1026" customWidth="1"/>
    <col min="5905" max="5905" width="11.375" style="1026" customWidth="1"/>
    <col min="5906" max="5906" width="6.25" style="1026" customWidth="1"/>
    <col min="5907" max="5907" width="11.375" style="1026" customWidth="1"/>
    <col min="5908" max="5908" width="6.25" style="1026" customWidth="1"/>
    <col min="5909" max="5909" width="11.625" style="1026" customWidth="1"/>
    <col min="5910" max="5910" width="6.25" style="1026" customWidth="1"/>
    <col min="5911" max="5911" width="11.5" style="1026" customWidth="1"/>
    <col min="5912" max="5912" width="6.25" style="1026" customWidth="1"/>
    <col min="5913" max="5913" width="11.25" style="1026" customWidth="1"/>
    <col min="5914" max="5914" width="6.25" style="1026" customWidth="1"/>
    <col min="5915" max="5918" width="0" style="1026" hidden="1" customWidth="1"/>
    <col min="5919" max="6144" width="14.625" style="1026"/>
    <col min="6145" max="6145" width="6.25" style="1026" customWidth="1"/>
    <col min="6146" max="6146" width="14.25" style="1026" customWidth="1"/>
    <col min="6147" max="6147" width="12.125" style="1026" customWidth="1"/>
    <col min="6148" max="6148" width="6" style="1026" customWidth="1"/>
    <col min="6149" max="6149" width="11.75" style="1026" customWidth="1"/>
    <col min="6150" max="6150" width="5.625" style="1026" customWidth="1"/>
    <col min="6151" max="6151" width="12.125" style="1026" customWidth="1"/>
    <col min="6152" max="6152" width="5" style="1026" customWidth="1"/>
    <col min="6153" max="6153" width="11.625" style="1026" customWidth="1"/>
    <col min="6154" max="6154" width="5.75" style="1026" customWidth="1"/>
    <col min="6155" max="6155" width="12.125" style="1026" customWidth="1"/>
    <col min="6156" max="6156" width="6.875" style="1026" customWidth="1"/>
    <col min="6157" max="6157" width="12.125" style="1026" customWidth="1"/>
    <col min="6158" max="6158" width="7.5" style="1026" customWidth="1"/>
    <col min="6159" max="6159" width="11.625" style="1026" customWidth="1"/>
    <col min="6160" max="6160" width="6.25" style="1026" customWidth="1"/>
    <col min="6161" max="6161" width="11.375" style="1026" customWidth="1"/>
    <col min="6162" max="6162" width="6.25" style="1026" customWidth="1"/>
    <col min="6163" max="6163" width="11.375" style="1026" customWidth="1"/>
    <col min="6164" max="6164" width="6.25" style="1026" customWidth="1"/>
    <col min="6165" max="6165" width="11.625" style="1026" customWidth="1"/>
    <col min="6166" max="6166" width="6.25" style="1026" customWidth="1"/>
    <col min="6167" max="6167" width="11.5" style="1026" customWidth="1"/>
    <col min="6168" max="6168" width="6.25" style="1026" customWidth="1"/>
    <col min="6169" max="6169" width="11.25" style="1026" customWidth="1"/>
    <col min="6170" max="6170" width="6.25" style="1026" customWidth="1"/>
    <col min="6171" max="6174" width="0" style="1026" hidden="1" customWidth="1"/>
    <col min="6175" max="6400" width="14.625" style="1026"/>
    <col min="6401" max="6401" width="6.25" style="1026" customWidth="1"/>
    <col min="6402" max="6402" width="14.25" style="1026" customWidth="1"/>
    <col min="6403" max="6403" width="12.125" style="1026" customWidth="1"/>
    <col min="6404" max="6404" width="6" style="1026" customWidth="1"/>
    <col min="6405" max="6405" width="11.75" style="1026" customWidth="1"/>
    <col min="6406" max="6406" width="5.625" style="1026" customWidth="1"/>
    <col min="6407" max="6407" width="12.125" style="1026" customWidth="1"/>
    <col min="6408" max="6408" width="5" style="1026" customWidth="1"/>
    <col min="6409" max="6409" width="11.625" style="1026" customWidth="1"/>
    <col min="6410" max="6410" width="5.75" style="1026" customWidth="1"/>
    <col min="6411" max="6411" width="12.125" style="1026" customWidth="1"/>
    <col min="6412" max="6412" width="6.875" style="1026" customWidth="1"/>
    <col min="6413" max="6413" width="12.125" style="1026" customWidth="1"/>
    <col min="6414" max="6414" width="7.5" style="1026" customWidth="1"/>
    <col min="6415" max="6415" width="11.625" style="1026" customWidth="1"/>
    <col min="6416" max="6416" width="6.25" style="1026" customWidth="1"/>
    <col min="6417" max="6417" width="11.375" style="1026" customWidth="1"/>
    <col min="6418" max="6418" width="6.25" style="1026" customWidth="1"/>
    <col min="6419" max="6419" width="11.375" style="1026" customWidth="1"/>
    <col min="6420" max="6420" width="6.25" style="1026" customWidth="1"/>
    <col min="6421" max="6421" width="11.625" style="1026" customWidth="1"/>
    <col min="6422" max="6422" width="6.25" style="1026" customWidth="1"/>
    <col min="6423" max="6423" width="11.5" style="1026" customWidth="1"/>
    <col min="6424" max="6424" width="6.25" style="1026" customWidth="1"/>
    <col min="6425" max="6425" width="11.25" style="1026" customWidth="1"/>
    <col min="6426" max="6426" width="6.25" style="1026" customWidth="1"/>
    <col min="6427" max="6430" width="0" style="1026" hidden="1" customWidth="1"/>
    <col min="6431" max="6656" width="14.625" style="1026"/>
    <col min="6657" max="6657" width="6.25" style="1026" customWidth="1"/>
    <col min="6658" max="6658" width="14.25" style="1026" customWidth="1"/>
    <col min="6659" max="6659" width="12.125" style="1026" customWidth="1"/>
    <col min="6660" max="6660" width="6" style="1026" customWidth="1"/>
    <col min="6661" max="6661" width="11.75" style="1026" customWidth="1"/>
    <col min="6662" max="6662" width="5.625" style="1026" customWidth="1"/>
    <col min="6663" max="6663" width="12.125" style="1026" customWidth="1"/>
    <col min="6664" max="6664" width="5" style="1026" customWidth="1"/>
    <col min="6665" max="6665" width="11.625" style="1026" customWidth="1"/>
    <col min="6666" max="6666" width="5.75" style="1026" customWidth="1"/>
    <col min="6667" max="6667" width="12.125" style="1026" customWidth="1"/>
    <col min="6668" max="6668" width="6.875" style="1026" customWidth="1"/>
    <col min="6669" max="6669" width="12.125" style="1026" customWidth="1"/>
    <col min="6670" max="6670" width="7.5" style="1026" customWidth="1"/>
    <col min="6671" max="6671" width="11.625" style="1026" customWidth="1"/>
    <col min="6672" max="6672" width="6.25" style="1026" customWidth="1"/>
    <col min="6673" max="6673" width="11.375" style="1026" customWidth="1"/>
    <col min="6674" max="6674" width="6.25" style="1026" customWidth="1"/>
    <col min="6675" max="6675" width="11.375" style="1026" customWidth="1"/>
    <col min="6676" max="6676" width="6.25" style="1026" customWidth="1"/>
    <col min="6677" max="6677" width="11.625" style="1026" customWidth="1"/>
    <col min="6678" max="6678" width="6.25" style="1026" customWidth="1"/>
    <col min="6679" max="6679" width="11.5" style="1026" customWidth="1"/>
    <col min="6680" max="6680" width="6.25" style="1026" customWidth="1"/>
    <col min="6681" max="6681" width="11.25" style="1026" customWidth="1"/>
    <col min="6682" max="6682" width="6.25" style="1026" customWidth="1"/>
    <col min="6683" max="6686" width="0" style="1026" hidden="1" customWidth="1"/>
    <col min="6687" max="6912" width="14.625" style="1026"/>
    <col min="6913" max="6913" width="6.25" style="1026" customWidth="1"/>
    <col min="6914" max="6914" width="14.25" style="1026" customWidth="1"/>
    <col min="6915" max="6915" width="12.125" style="1026" customWidth="1"/>
    <col min="6916" max="6916" width="6" style="1026" customWidth="1"/>
    <col min="6917" max="6917" width="11.75" style="1026" customWidth="1"/>
    <col min="6918" max="6918" width="5.625" style="1026" customWidth="1"/>
    <col min="6919" max="6919" width="12.125" style="1026" customWidth="1"/>
    <col min="6920" max="6920" width="5" style="1026" customWidth="1"/>
    <col min="6921" max="6921" width="11.625" style="1026" customWidth="1"/>
    <col min="6922" max="6922" width="5.75" style="1026" customWidth="1"/>
    <col min="6923" max="6923" width="12.125" style="1026" customWidth="1"/>
    <col min="6924" max="6924" width="6.875" style="1026" customWidth="1"/>
    <col min="6925" max="6925" width="12.125" style="1026" customWidth="1"/>
    <col min="6926" max="6926" width="7.5" style="1026" customWidth="1"/>
    <col min="6927" max="6927" width="11.625" style="1026" customWidth="1"/>
    <col min="6928" max="6928" width="6.25" style="1026" customWidth="1"/>
    <col min="6929" max="6929" width="11.375" style="1026" customWidth="1"/>
    <col min="6930" max="6930" width="6.25" style="1026" customWidth="1"/>
    <col min="6931" max="6931" width="11.375" style="1026" customWidth="1"/>
    <col min="6932" max="6932" width="6.25" style="1026" customWidth="1"/>
    <col min="6933" max="6933" width="11.625" style="1026" customWidth="1"/>
    <col min="6934" max="6934" width="6.25" style="1026" customWidth="1"/>
    <col min="6935" max="6935" width="11.5" style="1026" customWidth="1"/>
    <col min="6936" max="6936" width="6.25" style="1026" customWidth="1"/>
    <col min="6937" max="6937" width="11.25" style="1026" customWidth="1"/>
    <col min="6938" max="6938" width="6.25" style="1026" customWidth="1"/>
    <col min="6939" max="6942" width="0" style="1026" hidden="1" customWidth="1"/>
    <col min="6943" max="7168" width="14.625" style="1026"/>
    <col min="7169" max="7169" width="6.25" style="1026" customWidth="1"/>
    <col min="7170" max="7170" width="14.25" style="1026" customWidth="1"/>
    <col min="7171" max="7171" width="12.125" style="1026" customWidth="1"/>
    <col min="7172" max="7172" width="6" style="1026" customWidth="1"/>
    <col min="7173" max="7173" width="11.75" style="1026" customWidth="1"/>
    <col min="7174" max="7174" width="5.625" style="1026" customWidth="1"/>
    <col min="7175" max="7175" width="12.125" style="1026" customWidth="1"/>
    <col min="7176" max="7176" width="5" style="1026" customWidth="1"/>
    <col min="7177" max="7177" width="11.625" style="1026" customWidth="1"/>
    <col min="7178" max="7178" width="5.75" style="1026" customWidth="1"/>
    <col min="7179" max="7179" width="12.125" style="1026" customWidth="1"/>
    <col min="7180" max="7180" width="6.875" style="1026" customWidth="1"/>
    <col min="7181" max="7181" width="12.125" style="1026" customWidth="1"/>
    <col min="7182" max="7182" width="7.5" style="1026" customWidth="1"/>
    <col min="7183" max="7183" width="11.625" style="1026" customWidth="1"/>
    <col min="7184" max="7184" width="6.25" style="1026" customWidth="1"/>
    <col min="7185" max="7185" width="11.375" style="1026" customWidth="1"/>
    <col min="7186" max="7186" width="6.25" style="1026" customWidth="1"/>
    <col min="7187" max="7187" width="11.375" style="1026" customWidth="1"/>
    <col min="7188" max="7188" width="6.25" style="1026" customWidth="1"/>
    <col min="7189" max="7189" width="11.625" style="1026" customWidth="1"/>
    <col min="7190" max="7190" width="6.25" style="1026" customWidth="1"/>
    <col min="7191" max="7191" width="11.5" style="1026" customWidth="1"/>
    <col min="7192" max="7192" width="6.25" style="1026" customWidth="1"/>
    <col min="7193" max="7193" width="11.25" style="1026" customWidth="1"/>
    <col min="7194" max="7194" width="6.25" style="1026" customWidth="1"/>
    <col min="7195" max="7198" width="0" style="1026" hidden="1" customWidth="1"/>
    <col min="7199" max="7424" width="14.625" style="1026"/>
    <col min="7425" max="7425" width="6.25" style="1026" customWidth="1"/>
    <col min="7426" max="7426" width="14.25" style="1026" customWidth="1"/>
    <col min="7427" max="7427" width="12.125" style="1026" customWidth="1"/>
    <col min="7428" max="7428" width="6" style="1026" customWidth="1"/>
    <col min="7429" max="7429" width="11.75" style="1026" customWidth="1"/>
    <col min="7430" max="7430" width="5.625" style="1026" customWidth="1"/>
    <col min="7431" max="7431" width="12.125" style="1026" customWidth="1"/>
    <col min="7432" max="7432" width="5" style="1026" customWidth="1"/>
    <col min="7433" max="7433" width="11.625" style="1026" customWidth="1"/>
    <col min="7434" max="7434" width="5.75" style="1026" customWidth="1"/>
    <col min="7435" max="7435" width="12.125" style="1026" customWidth="1"/>
    <col min="7436" max="7436" width="6.875" style="1026" customWidth="1"/>
    <col min="7437" max="7437" width="12.125" style="1026" customWidth="1"/>
    <col min="7438" max="7438" width="7.5" style="1026" customWidth="1"/>
    <col min="7439" max="7439" width="11.625" style="1026" customWidth="1"/>
    <col min="7440" max="7440" width="6.25" style="1026" customWidth="1"/>
    <col min="7441" max="7441" width="11.375" style="1026" customWidth="1"/>
    <col min="7442" max="7442" width="6.25" style="1026" customWidth="1"/>
    <col min="7443" max="7443" width="11.375" style="1026" customWidth="1"/>
    <col min="7444" max="7444" width="6.25" style="1026" customWidth="1"/>
    <col min="7445" max="7445" width="11.625" style="1026" customWidth="1"/>
    <col min="7446" max="7446" width="6.25" style="1026" customWidth="1"/>
    <col min="7447" max="7447" width="11.5" style="1026" customWidth="1"/>
    <col min="7448" max="7448" width="6.25" style="1026" customWidth="1"/>
    <col min="7449" max="7449" width="11.25" style="1026" customWidth="1"/>
    <col min="7450" max="7450" width="6.25" style="1026" customWidth="1"/>
    <col min="7451" max="7454" width="0" style="1026" hidden="1" customWidth="1"/>
    <col min="7455" max="7680" width="14.625" style="1026"/>
    <col min="7681" max="7681" width="6.25" style="1026" customWidth="1"/>
    <col min="7682" max="7682" width="14.25" style="1026" customWidth="1"/>
    <col min="7683" max="7683" width="12.125" style="1026" customWidth="1"/>
    <col min="7684" max="7684" width="6" style="1026" customWidth="1"/>
    <col min="7685" max="7685" width="11.75" style="1026" customWidth="1"/>
    <col min="7686" max="7686" width="5.625" style="1026" customWidth="1"/>
    <col min="7687" max="7687" width="12.125" style="1026" customWidth="1"/>
    <col min="7688" max="7688" width="5" style="1026" customWidth="1"/>
    <col min="7689" max="7689" width="11.625" style="1026" customWidth="1"/>
    <col min="7690" max="7690" width="5.75" style="1026" customWidth="1"/>
    <col min="7691" max="7691" width="12.125" style="1026" customWidth="1"/>
    <col min="7692" max="7692" width="6.875" style="1026" customWidth="1"/>
    <col min="7693" max="7693" width="12.125" style="1026" customWidth="1"/>
    <col min="7694" max="7694" width="7.5" style="1026" customWidth="1"/>
    <col min="7695" max="7695" width="11.625" style="1026" customWidth="1"/>
    <col min="7696" max="7696" width="6.25" style="1026" customWidth="1"/>
    <col min="7697" max="7697" width="11.375" style="1026" customWidth="1"/>
    <col min="7698" max="7698" width="6.25" style="1026" customWidth="1"/>
    <col min="7699" max="7699" width="11.375" style="1026" customWidth="1"/>
    <col min="7700" max="7700" width="6.25" style="1026" customWidth="1"/>
    <col min="7701" max="7701" width="11.625" style="1026" customWidth="1"/>
    <col min="7702" max="7702" width="6.25" style="1026" customWidth="1"/>
    <col min="7703" max="7703" width="11.5" style="1026" customWidth="1"/>
    <col min="7704" max="7704" width="6.25" style="1026" customWidth="1"/>
    <col min="7705" max="7705" width="11.25" style="1026" customWidth="1"/>
    <col min="7706" max="7706" width="6.25" style="1026" customWidth="1"/>
    <col min="7707" max="7710" width="0" style="1026" hidden="1" customWidth="1"/>
    <col min="7711" max="7936" width="14.625" style="1026"/>
    <col min="7937" max="7937" width="6.25" style="1026" customWidth="1"/>
    <col min="7938" max="7938" width="14.25" style="1026" customWidth="1"/>
    <col min="7939" max="7939" width="12.125" style="1026" customWidth="1"/>
    <col min="7940" max="7940" width="6" style="1026" customWidth="1"/>
    <col min="7941" max="7941" width="11.75" style="1026" customWidth="1"/>
    <col min="7942" max="7942" width="5.625" style="1026" customWidth="1"/>
    <col min="7943" max="7943" width="12.125" style="1026" customWidth="1"/>
    <col min="7944" max="7944" width="5" style="1026" customWidth="1"/>
    <col min="7945" max="7945" width="11.625" style="1026" customWidth="1"/>
    <col min="7946" max="7946" width="5.75" style="1026" customWidth="1"/>
    <col min="7947" max="7947" width="12.125" style="1026" customWidth="1"/>
    <col min="7948" max="7948" width="6.875" style="1026" customWidth="1"/>
    <col min="7949" max="7949" width="12.125" style="1026" customWidth="1"/>
    <col min="7950" max="7950" width="7.5" style="1026" customWidth="1"/>
    <col min="7951" max="7951" width="11.625" style="1026" customWidth="1"/>
    <col min="7952" max="7952" width="6.25" style="1026" customWidth="1"/>
    <col min="7953" max="7953" width="11.375" style="1026" customWidth="1"/>
    <col min="7954" max="7954" width="6.25" style="1026" customWidth="1"/>
    <col min="7955" max="7955" width="11.375" style="1026" customWidth="1"/>
    <col min="7956" max="7956" width="6.25" style="1026" customWidth="1"/>
    <col min="7957" max="7957" width="11.625" style="1026" customWidth="1"/>
    <col min="7958" max="7958" width="6.25" style="1026" customWidth="1"/>
    <col min="7959" max="7959" width="11.5" style="1026" customWidth="1"/>
    <col min="7960" max="7960" width="6.25" style="1026" customWidth="1"/>
    <col min="7961" max="7961" width="11.25" style="1026" customWidth="1"/>
    <col min="7962" max="7962" width="6.25" style="1026" customWidth="1"/>
    <col min="7963" max="7966" width="0" style="1026" hidden="1" customWidth="1"/>
    <col min="7967" max="8192" width="14.625" style="1026"/>
    <col min="8193" max="8193" width="6.25" style="1026" customWidth="1"/>
    <col min="8194" max="8194" width="14.25" style="1026" customWidth="1"/>
    <col min="8195" max="8195" width="12.125" style="1026" customWidth="1"/>
    <col min="8196" max="8196" width="6" style="1026" customWidth="1"/>
    <col min="8197" max="8197" width="11.75" style="1026" customWidth="1"/>
    <col min="8198" max="8198" width="5.625" style="1026" customWidth="1"/>
    <col min="8199" max="8199" width="12.125" style="1026" customWidth="1"/>
    <col min="8200" max="8200" width="5" style="1026" customWidth="1"/>
    <col min="8201" max="8201" width="11.625" style="1026" customWidth="1"/>
    <col min="8202" max="8202" width="5.75" style="1026" customWidth="1"/>
    <col min="8203" max="8203" width="12.125" style="1026" customWidth="1"/>
    <col min="8204" max="8204" width="6.875" style="1026" customWidth="1"/>
    <col min="8205" max="8205" width="12.125" style="1026" customWidth="1"/>
    <col min="8206" max="8206" width="7.5" style="1026" customWidth="1"/>
    <col min="8207" max="8207" width="11.625" style="1026" customWidth="1"/>
    <col min="8208" max="8208" width="6.25" style="1026" customWidth="1"/>
    <col min="8209" max="8209" width="11.375" style="1026" customWidth="1"/>
    <col min="8210" max="8210" width="6.25" style="1026" customWidth="1"/>
    <col min="8211" max="8211" width="11.375" style="1026" customWidth="1"/>
    <col min="8212" max="8212" width="6.25" style="1026" customWidth="1"/>
    <col min="8213" max="8213" width="11.625" style="1026" customWidth="1"/>
    <col min="8214" max="8214" width="6.25" style="1026" customWidth="1"/>
    <col min="8215" max="8215" width="11.5" style="1026" customWidth="1"/>
    <col min="8216" max="8216" width="6.25" style="1026" customWidth="1"/>
    <col min="8217" max="8217" width="11.25" style="1026" customWidth="1"/>
    <col min="8218" max="8218" width="6.25" style="1026" customWidth="1"/>
    <col min="8219" max="8222" width="0" style="1026" hidden="1" customWidth="1"/>
    <col min="8223" max="8448" width="14.625" style="1026"/>
    <col min="8449" max="8449" width="6.25" style="1026" customWidth="1"/>
    <col min="8450" max="8450" width="14.25" style="1026" customWidth="1"/>
    <col min="8451" max="8451" width="12.125" style="1026" customWidth="1"/>
    <col min="8452" max="8452" width="6" style="1026" customWidth="1"/>
    <col min="8453" max="8453" width="11.75" style="1026" customWidth="1"/>
    <col min="8454" max="8454" width="5.625" style="1026" customWidth="1"/>
    <col min="8455" max="8455" width="12.125" style="1026" customWidth="1"/>
    <col min="8456" max="8456" width="5" style="1026" customWidth="1"/>
    <col min="8457" max="8457" width="11.625" style="1026" customWidth="1"/>
    <col min="8458" max="8458" width="5.75" style="1026" customWidth="1"/>
    <col min="8459" max="8459" width="12.125" style="1026" customWidth="1"/>
    <col min="8460" max="8460" width="6.875" style="1026" customWidth="1"/>
    <col min="8461" max="8461" width="12.125" style="1026" customWidth="1"/>
    <col min="8462" max="8462" width="7.5" style="1026" customWidth="1"/>
    <col min="8463" max="8463" width="11.625" style="1026" customWidth="1"/>
    <col min="8464" max="8464" width="6.25" style="1026" customWidth="1"/>
    <col min="8465" max="8465" width="11.375" style="1026" customWidth="1"/>
    <col min="8466" max="8466" width="6.25" style="1026" customWidth="1"/>
    <col min="8467" max="8467" width="11.375" style="1026" customWidth="1"/>
    <col min="8468" max="8468" width="6.25" style="1026" customWidth="1"/>
    <col min="8469" max="8469" width="11.625" style="1026" customWidth="1"/>
    <col min="8470" max="8470" width="6.25" style="1026" customWidth="1"/>
    <col min="8471" max="8471" width="11.5" style="1026" customWidth="1"/>
    <col min="8472" max="8472" width="6.25" style="1026" customWidth="1"/>
    <col min="8473" max="8473" width="11.25" style="1026" customWidth="1"/>
    <col min="8474" max="8474" width="6.25" style="1026" customWidth="1"/>
    <col min="8475" max="8478" width="0" style="1026" hidden="1" customWidth="1"/>
    <col min="8479" max="8704" width="14.625" style="1026"/>
    <col min="8705" max="8705" width="6.25" style="1026" customWidth="1"/>
    <col min="8706" max="8706" width="14.25" style="1026" customWidth="1"/>
    <col min="8707" max="8707" width="12.125" style="1026" customWidth="1"/>
    <col min="8708" max="8708" width="6" style="1026" customWidth="1"/>
    <col min="8709" max="8709" width="11.75" style="1026" customWidth="1"/>
    <col min="8710" max="8710" width="5.625" style="1026" customWidth="1"/>
    <col min="8711" max="8711" width="12.125" style="1026" customWidth="1"/>
    <col min="8712" max="8712" width="5" style="1026" customWidth="1"/>
    <col min="8713" max="8713" width="11.625" style="1026" customWidth="1"/>
    <col min="8714" max="8714" width="5.75" style="1026" customWidth="1"/>
    <col min="8715" max="8715" width="12.125" style="1026" customWidth="1"/>
    <col min="8716" max="8716" width="6.875" style="1026" customWidth="1"/>
    <col min="8717" max="8717" width="12.125" style="1026" customWidth="1"/>
    <col min="8718" max="8718" width="7.5" style="1026" customWidth="1"/>
    <col min="8719" max="8719" width="11.625" style="1026" customWidth="1"/>
    <col min="8720" max="8720" width="6.25" style="1026" customWidth="1"/>
    <col min="8721" max="8721" width="11.375" style="1026" customWidth="1"/>
    <col min="8722" max="8722" width="6.25" style="1026" customWidth="1"/>
    <col min="8723" max="8723" width="11.375" style="1026" customWidth="1"/>
    <col min="8724" max="8724" width="6.25" style="1026" customWidth="1"/>
    <col min="8725" max="8725" width="11.625" style="1026" customWidth="1"/>
    <col min="8726" max="8726" width="6.25" style="1026" customWidth="1"/>
    <col min="8727" max="8727" width="11.5" style="1026" customWidth="1"/>
    <col min="8728" max="8728" width="6.25" style="1026" customWidth="1"/>
    <col min="8729" max="8729" width="11.25" style="1026" customWidth="1"/>
    <col min="8730" max="8730" width="6.25" style="1026" customWidth="1"/>
    <col min="8731" max="8734" width="0" style="1026" hidden="1" customWidth="1"/>
    <col min="8735" max="8960" width="14.625" style="1026"/>
    <col min="8961" max="8961" width="6.25" style="1026" customWidth="1"/>
    <col min="8962" max="8962" width="14.25" style="1026" customWidth="1"/>
    <col min="8963" max="8963" width="12.125" style="1026" customWidth="1"/>
    <col min="8964" max="8964" width="6" style="1026" customWidth="1"/>
    <col min="8965" max="8965" width="11.75" style="1026" customWidth="1"/>
    <col min="8966" max="8966" width="5.625" style="1026" customWidth="1"/>
    <col min="8967" max="8967" width="12.125" style="1026" customWidth="1"/>
    <col min="8968" max="8968" width="5" style="1026" customWidth="1"/>
    <col min="8969" max="8969" width="11.625" style="1026" customWidth="1"/>
    <col min="8970" max="8970" width="5.75" style="1026" customWidth="1"/>
    <col min="8971" max="8971" width="12.125" style="1026" customWidth="1"/>
    <col min="8972" max="8972" width="6.875" style="1026" customWidth="1"/>
    <col min="8973" max="8973" width="12.125" style="1026" customWidth="1"/>
    <col min="8974" max="8974" width="7.5" style="1026" customWidth="1"/>
    <col min="8975" max="8975" width="11.625" style="1026" customWidth="1"/>
    <col min="8976" max="8976" width="6.25" style="1026" customWidth="1"/>
    <col min="8977" max="8977" width="11.375" style="1026" customWidth="1"/>
    <col min="8978" max="8978" width="6.25" style="1026" customWidth="1"/>
    <col min="8979" max="8979" width="11.375" style="1026" customWidth="1"/>
    <col min="8980" max="8980" width="6.25" style="1026" customWidth="1"/>
    <col min="8981" max="8981" width="11.625" style="1026" customWidth="1"/>
    <col min="8982" max="8982" width="6.25" style="1026" customWidth="1"/>
    <col min="8983" max="8983" width="11.5" style="1026" customWidth="1"/>
    <col min="8984" max="8984" width="6.25" style="1026" customWidth="1"/>
    <col min="8985" max="8985" width="11.25" style="1026" customWidth="1"/>
    <col min="8986" max="8986" width="6.25" style="1026" customWidth="1"/>
    <col min="8987" max="8990" width="0" style="1026" hidden="1" customWidth="1"/>
    <col min="8991" max="9216" width="14.625" style="1026"/>
    <col min="9217" max="9217" width="6.25" style="1026" customWidth="1"/>
    <col min="9218" max="9218" width="14.25" style="1026" customWidth="1"/>
    <col min="9219" max="9219" width="12.125" style="1026" customWidth="1"/>
    <col min="9220" max="9220" width="6" style="1026" customWidth="1"/>
    <col min="9221" max="9221" width="11.75" style="1026" customWidth="1"/>
    <col min="9222" max="9222" width="5.625" style="1026" customWidth="1"/>
    <col min="9223" max="9223" width="12.125" style="1026" customWidth="1"/>
    <col min="9224" max="9224" width="5" style="1026" customWidth="1"/>
    <col min="9225" max="9225" width="11.625" style="1026" customWidth="1"/>
    <col min="9226" max="9226" width="5.75" style="1026" customWidth="1"/>
    <col min="9227" max="9227" width="12.125" style="1026" customWidth="1"/>
    <col min="9228" max="9228" width="6.875" style="1026" customWidth="1"/>
    <col min="9229" max="9229" width="12.125" style="1026" customWidth="1"/>
    <col min="9230" max="9230" width="7.5" style="1026" customWidth="1"/>
    <col min="9231" max="9231" width="11.625" style="1026" customWidth="1"/>
    <col min="9232" max="9232" width="6.25" style="1026" customWidth="1"/>
    <col min="9233" max="9233" width="11.375" style="1026" customWidth="1"/>
    <col min="9234" max="9234" width="6.25" style="1026" customWidth="1"/>
    <col min="9235" max="9235" width="11.375" style="1026" customWidth="1"/>
    <col min="9236" max="9236" width="6.25" style="1026" customWidth="1"/>
    <col min="9237" max="9237" width="11.625" style="1026" customWidth="1"/>
    <col min="9238" max="9238" width="6.25" style="1026" customWidth="1"/>
    <col min="9239" max="9239" width="11.5" style="1026" customWidth="1"/>
    <col min="9240" max="9240" width="6.25" style="1026" customWidth="1"/>
    <col min="9241" max="9241" width="11.25" style="1026" customWidth="1"/>
    <col min="9242" max="9242" width="6.25" style="1026" customWidth="1"/>
    <col min="9243" max="9246" width="0" style="1026" hidden="1" customWidth="1"/>
    <col min="9247" max="9472" width="14.625" style="1026"/>
    <col min="9473" max="9473" width="6.25" style="1026" customWidth="1"/>
    <col min="9474" max="9474" width="14.25" style="1026" customWidth="1"/>
    <col min="9475" max="9475" width="12.125" style="1026" customWidth="1"/>
    <col min="9476" max="9476" width="6" style="1026" customWidth="1"/>
    <col min="9477" max="9477" width="11.75" style="1026" customWidth="1"/>
    <col min="9478" max="9478" width="5.625" style="1026" customWidth="1"/>
    <col min="9479" max="9479" width="12.125" style="1026" customWidth="1"/>
    <col min="9480" max="9480" width="5" style="1026" customWidth="1"/>
    <col min="9481" max="9481" width="11.625" style="1026" customWidth="1"/>
    <col min="9482" max="9482" width="5.75" style="1026" customWidth="1"/>
    <col min="9483" max="9483" width="12.125" style="1026" customWidth="1"/>
    <col min="9484" max="9484" width="6.875" style="1026" customWidth="1"/>
    <col min="9485" max="9485" width="12.125" style="1026" customWidth="1"/>
    <col min="9486" max="9486" width="7.5" style="1026" customWidth="1"/>
    <col min="9487" max="9487" width="11.625" style="1026" customWidth="1"/>
    <col min="9488" max="9488" width="6.25" style="1026" customWidth="1"/>
    <col min="9489" max="9489" width="11.375" style="1026" customWidth="1"/>
    <col min="9490" max="9490" width="6.25" style="1026" customWidth="1"/>
    <col min="9491" max="9491" width="11.375" style="1026" customWidth="1"/>
    <col min="9492" max="9492" width="6.25" style="1026" customWidth="1"/>
    <col min="9493" max="9493" width="11.625" style="1026" customWidth="1"/>
    <col min="9494" max="9494" width="6.25" style="1026" customWidth="1"/>
    <col min="9495" max="9495" width="11.5" style="1026" customWidth="1"/>
    <col min="9496" max="9496" width="6.25" style="1026" customWidth="1"/>
    <col min="9497" max="9497" width="11.25" style="1026" customWidth="1"/>
    <col min="9498" max="9498" width="6.25" style="1026" customWidth="1"/>
    <col min="9499" max="9502" width="0" style="1026" hidden="1" customWidth="1"/>
    <col min="9503" max="9728" width="14.625" style="1026"/>
    <col min="9729" max="9729" width="6.25" style="1026" customWidth="1"/>
    <col min="9730" max="9730" width="14.25" style="1026" customWidth="1"/>
    <col min="9731" max="9731" width="12.125" style="1026" customWidth="1"/>
    <col min="9732" max="9732" width="6" style="1026" customWidth="1"/>
    <col min="9733" max="9733" width="11.75" style="1026" customWidth="1"/>
    <col min="9734" max="9734" width="5.625" style="1026" customWidth="1"/>
    <col min="9735" max="9735" width="12.125" style="1026" customWidth="1"/>
    <col min="9736" max="9736" width="5" style="1026" customWidth="1"/>
    <col min="9737" max="9737" width="11.625" style="1026" customWidth="1"/>
    <col min="9738" max="9738" width="5.75" style="1026" customWidth="1"/>
    <col min="9739" max="9739" width="12.125" style="1026" customWidth="1"/>
    <col min="9740" max="9740" width="6.875" style="1026" customWidth="1"/>
    <col min="9741" max="9741" width="12.125" style="1026" customWidth="1"/>
    <col min="9742" max="9742" width="7.5" style="1026" customWidth="1"/>
    <col min="9743" max="9743" width="11.625" style="1026" customWidth="1"/>
    <col min="9744" max="9744" width="6.25" style="1026" customWidth="1"/>
    <col min="9745" max="9745" width="11.375" style="1026" customWidth="1"/>
    <col min="9746" max="9746" width="6.25" style="1026" customWidth="1"/>
    <col min="9747" max="9747" width="11.375" style="1026" customWidth="1"/>
    <col min="9748" max="9748" width="6.25" style="1026" customWidth="1"/>
    <col min="9749" max="9749" width="11.625" style="1026" customWidth="1"/>
    <col min="9750" max="9750" width="6.25" style="1026" customWidth="1"/>
    <col min="9751" max="9751" width="11.5" style="1026" customWidth="1"/>
    <col min="9752" max="9752" width="6.25" style="1026" customWidth="1"/>
    <col min="9753" max="9753" width="11.25" style="1026" customWidth="1"/>
    <col min="9754" max="9754" width="6.25" style="1026" customWidth="1"/>
    <col min="9755" max="9758" width="0" style="1026" hidden="1" customWidth="1"/>
    <col min="9759" max="9984" width="14.625" style="1026"/>
    <col min="9985" max="9985" width="6.25" style="1026" customWidth="1"/>
    <col min="9986" max="9986" width="14.25" style="1026" customWidth="1"/>
    <col min="9987" max="9987" width="12.125" style="1026" customWidth="1"/>
    <col min="9988" max="9988" width="6" style="1026" customWidth="1"/>
    <col min="9989" max="9989" width="11.75" style="1026" customWidth="1"/>
    <col min="9990" max="9990" width="5.625" style="1026" customWidth="1"/>
    <col min="9991" max="9991" width="12.125" style="1026" customWidth="1"/>
    <col min="9992" max="9992" width="5" style="1026" customWidth="1"/>
    <col min="9993" max="9993" width="11.625" style="1026" customWidth="1"/>
    <col min="9994" max="9994" width="5.75" style="1026" customWidth="1"/>
    <col min="9995" max="9995" width="12.125" style="1026" customWidth="1"/>
    <col min="9996" max="9996" width="6.875" style="1026" customWidth="1"/>
    <col min="9997" max="9997" width="12.125" style="1026" customWidth="1"/>
    <col min="9998" max="9998" width="7.5" style="1026" customWidth="1"/>
    <col min="9999" max="9999" width="11.625" style="1026" customWidth="1"/>
    <col min="10000" max="10000" width="6.25" style="1026" customWidth="1"/>
    <col min="10001" max="10001" width="11.375" style="1026" customWidth="1"/>
    <col min="10002" max="10002" width="6.25" style="1026" customWidth="1"/>
    <col min="10003" max="10003" width="11.375" style="1026" customWidth="1"/>
    <col min="10004" max="10004" width="6.25" style="1026" customWidth="1"/>
    <col min="10005" max="10005" width="11.625" style="1026" customWidth="1"/>
    <col min="10006" max="10006" width="6.25" style="1026" customWidth="1"/>
    <col min="10007" max="10007" width="11.5" style="1026" customWidth="1"/>
    <col min="10008" max="10008" width="6.25" style="1026" customWidth="1"/>
    <col min="10009" max="10009" width="11.25" style="1026" customWidth="1"/>
    <col min="10010" max="10010" width="6.25" style="1026" customWidth="1"/>
    <col min="10011" max="10014" width="0" style="1026" hidden="1" customWidth="1"/>
    <col min="10015" max="10240" width="14.625" style="1026"/>
    <col min="10241" max="10241" width="6.25" style="1026" customWidth="1"/>
    <col min="10242" max="10242" width="14.25" style="1026" customWidth="1"/>
    <col min="10243" max="10243" width="12.125" style="1026" customWidth="1"/>
    <col min="10244" max="10244" width="6" style="1026" customWidth="1"/>
    <col min="10245" max="10245" width="11.75" style="1026" customWidth="1"/>
    <col min="10246" max="10246" width="5.625" style="1026" customWidth="1"/>
    <col min="10247" max="10247" width="12.125" style="1026" customWidth="1"/>
    <col min="10248" max="10248" width="5" style="1026" customWidth="1"/>
    <col min="10249" max="10249" width="11.625" style="1026" customWidth="1"/>
    <col min="10250" max="10250" width="5.75" style="1026" customWidth="1"/>
    <col min="10251" max="10251" width="12.125" style="1026" customWidth="1"/>
    <col min="10252" max="10252" width="6.875" style="1026" customWidth="1"/>
    <col min="10253" max="10253" width="12.125" style="1026" customWidth="1"/>
    <col min="10254" max="10254" width="7.5" style="1026" customWidth="1"/>
    <col min="10255" max="10255" width="11.625" style="1026" customWidth="1"/>
    <col min="10256" max="10256" width="6.25" style="1026" customWidth="1"/>
    <col min="10257" max="10257" width="11.375" style="1026" customWidth="1"/>
    <col min="10258" max="10258" width="6.25" style="1026" customWidth="1"/>
    <col min="10259" max="10259" width="11.375" style="1026" customWidth="1"/>
    <col min="10260" max="10260" width="6.25" style="1026" customWidth="1"/>
    <col min="10261" max="10261" width="11.625" style="1026" customWidth="1"/>
    <col min="10262" max="10262" width="6.25" style="1026" customWidth="1"/>
    <col min="10263" max="10263" width="11.5" style="1026" customWidth="1"/>
    <col min="10264" max="10264" width="6.25" style="1026" customWidth="1"/>
    <col min="10265" max="10265" width="11.25" style="1026" customWidth="1"/>
    <col min="10266" max="10266" width="6.25" style="1026" customWidth="1"/>
    <col min="10267" max="10270" width="0" style="1026" hidden="1" customWidth="1"/>
    <col min="10271" max="10496" width="14.625" style="1026"/>
    <col min="10497" max="10497" width="6.25" style="1026" customWidth="1"/>
    <col min="10498" max="10498" width="14.25" style="1026" customWidth="1"/>
    <col min="10499" max="10499" width="12.125" style="1026" customWidth="1"/>
    <col min="10500" max="10500" width="6" style="1026" customWidth="1"/>
    <col min="10501" max="10501" width="11.75" style="1026" customWidth="1"/>
    <col min="10502" max="10502" width="5.625" style="1026" customWidth="1"/>
    <col min="10503" max="10503" width="12.125" style="1026" customWidth="1"/>
    <col min="10504" max="10504" width="5" style="1026" customWidth="1"/>
    <col min="10505" max="10505" width="11.625" style="1026" customWidth="1"/>
    <col min="10506" max="10506" width="5.75" style="1026" customWidth="1"/>
    <col min="10507" max="10507" width="12.125" style="1026" customWidth="1"/>
    <col min="10508" max="10508" width="6.875" style="1026" customWidth="1"/>
    <col min="10509" max="10509" width="12.125" style="1026" customWidth="1"/>
    <col min="10510" max="10510" width="7.5" style="1026" customWidth="1"/>
    <col min="10511" max="10511" width="11.625" style="1026" customWidth="1"/>
    <col min="10512" max="10512" width="6.25" style="1026" customWidth="1"/>
    <col min="10513" max="10513" width="11.375" style="1026" customWidth="1"/>
    <col min="10514" max="10514" width="6.25" style="1026" customWidth="1"/>
    <col min="10515" max="10515" width="11.375" style="1026" customWidth="1"/>
    <col min="10516" max="10516" width="6.25" style="1026" customWidth="1"/>
    <col min="10517" max="10517" width="11.625" style="1026" customWidth="1"/>
    <col min="10518" max="10518" width="6.25" style="1026" customWidth="1"/>
    <col min="10519" max="10519" width="11.5" style="1026" customWidth="1"/>
    <col min="10520" max="10520" width="6.25" style="1026" customWidth="1"/>
    <col min="10521" max="10521" width="11.25" style="1026" customWidth="1"/>
    <col min="10522" max="10522" width="6.25" style="1026" customWidth="1"/>
    <col min="10523" max="10526" width="0" style="1026" hidden="1" customWidth="1"/>
    <col min="10527" max="10752" width="14.625" style="1026"/>
    <col min="10753" max="10753" width="6.25" style="1026" customWidth="1"/>
    <col min="10754" max="10754" width="14.25" style="1026" customWidth="1"/>
    <col min="10755" max="10755" width="12.125" style="1026" customWidth="1"/>
    <col min="10756" max="10756" width="6" style="1026" customWidth="1"/>
    <col min="10757" max="10757" width="11.75" style="1026" customWidth="1"/>
    <col min="10758" max="10758" width="5.625" style="1026" customWidth="1"/>
    <col min="10759" max="10759" width="12.125" style="1026" customWidth="1"/>
    <col min="10760" max="10760" width="5" style="1026" customWidth="1"/>
    <col min="10761" max="10761" width="11.625" style="1026" customWidth="1"/>
    <col min="10762" max="10762" width="5.75" style="1026" customWidth="1"/>
    <col min="10763" max="10763" width="12.125" style="1026" customWidth="1"/>
    <col min="10764" max="10764" width="6.875" style="1026" customWidth="1"/>
    <col min="10765" max="10765" width="12.125" style="1026" customWidth="1"/>
    <col min="10766" max="10766" width="7.5" style="1026" customWidth="1"/>
    <col min="10767" max="10767" width="11.625" style="1026" customWidth="1"/>
    <col min="10768" max="10768" width="6.25" style="1026" customWidth="1"/>
    <col min="10769" max="10769" width="11.375" style="1026" customWidth="1"/>
    <col min="10770" max="10770" width="6.25" style="1026" customWidth="1"/>
    <col min="10771" max="10771" width="11.375" style="1026" customWidth="1"/>
    <col min="10772" max="10772" width="6.25" style="1026" customWidth="1"/>
    <col min="10773" max="10773" width="11.625" style="1026" customWidth="1"/>
    <col min="10774" max="10774" width="6.25" style="1026" customWidth="1"/>
    <col min="10775" max="10775" width="11.5" style="1026" customWidth="1"/>
    <col min="10776" max="10776" width="6.25" style="1026" customWidth="1"/>
    <col min="10777" max="10777" width="11.25" style="1026" customWidth="1"/>
    <col min="10778" max="10778" width="6.25" style="1026" customWidth="1"/>
    <col min="10779" max="10782" width="0" style="1026" hidden="1" customWidth="1"/>
    <col min="10783" max="11008" width="14.625" style="1026"/>
    <col min="11009" max="11009" width="6.25" style="1026" customWidth="1"/>
    <col min="11010" max="11010" width="14.25" style="1026" customWidth="1"/>
    <col min="11011" max="11011" width="12.125" style="1026" customWidth="1"/>
    <col min="11012" max="11012" width="6" style="1026" customWidth="1"/>
    <col min="11013" max="11013" width="11.75" style="1026" customWidth="1"/>
    <col min="11014" max="11014" width="5.625" style="1026" customWidth="1"/>
    <col min="11015" max="11015" width="12.125" style="1026" customWidth="1"/>
    <col min="11016" max="11016" width="5" style="1026" customWidth="1"/>
    <col min="11017" max="11017" width="11.625" style="1026" customWidth="1"/>
    <col min="11018" max="11018" width="5.75" style="1026" customWidth="1"/>
    <col min="11019" max="11019" width="12.125" style="1026" customWidth="1"/>
    <col min="11020" max="11020" width="6.875" style="1026" customWidth="1"/>
    <col min="11021" max="11021" width="12.125" style="1026" customWidth="1"/>
    <col min="11022" max="11022" width="7.5" style="1026" customWidth="1"/>
    <col min="11023" max="11023" width="11.625" style="1026" customWidth="1"/>
    <col min="11024" max="11024" width="6.25" style="1026" customWidth="1"/>
    <col min="11025" max="11025" width="11.375" style="1026" customWidth="1"/>
    <col min="11026" max="11026" width="6.25" style="1026" customWidth="1"/>
    <col min="11027" max="11027" width="11.375" style="1026" customWidth="1"/>
    <col min="11028" max="11028" width="6.25" style="1026" customWidth="1"/>
    <col min="11029" max="11029" width="11.625" style="1026" customWidth="1"/>
    <col min="11030" max="11030" width="6.25" style="1026" customWidth="1"/>
    <col min="11031" max="11031" width="11.5" style="1026" customWidth="1"/>
    <col min="11032" max="11032" width="6.25" style="1026" customWidth="1"/>
    <col min="11033" max="11033" width="11.25" style="1026" customWidth="1"/>
    <col min="11034" max="11034" width="6.25" style="1026" customWidth="1"/>
    <col min="11035" max="11038" width="0" style="1026" hidden="1" customWidth="1"/>
    <col min="11039" max="11264" width="14.625" style="1026"/>
    <col min="11265" max="11265" width="6.25" style="1026" customWidth="1"/>
    <col min="11266" max="11266" width="14.25" style="1026" customWidth="1"/>
    <col min="11267" max="11267" width="12.125" style="1026" customWidth="1"/>
    <col min="11268" max="11268" width="6" style="1026" customWidth="1"/>
    <col min="11269" max="11269" width="11.75" style="1026" customWidth="1"/>
    <col min="11270" max="11270" width="5.625" style="1026" customWidth="1"/>
    <col min="11271" max="11271" width="12.125" style="1026" customWidth="1"/>
    <col min="11272" max="11272" width="5" style="1026" customWidth="1"/>
    <col min="11273" max="11273" width="11.625" style="1026" customWidth="1"/>
    <col min="11274" max="11274" width="5.75" style="1026" customWidth="1"/>
    <col min="11275" max="11275" width="12.125" style="1026" customWidth="1"/>
    <col min="11276" max="11276" width="6.875" style="1026" customWidth="1"/>
    <col min="11277" max="11277" width="12.125" style="1026" customWidth="1"/>
    <col min="11278" max="11278" width="7.5" style="1026" customWidth="1"/>
    <col min="11279" max="11279" width="11.625" style="1026" customWidth="1"/>
    <col min="11280" max="11280" width="6.25" style="1026" customWidth="1"/>
    <col min="11281" max="11281" width="11.375" style="1026" customWidth="1"/>
    <col min="11282" max="11282" width="6.25" style="1026" customWidth="1"/>
    <col min="11283" max="11283" width="11.375" style="1026" customWidth="1"/>
    <col min="11284" max="11284" width="6.25" style="1026" customWidth="1"/>
    <col min="11285" max="11285" width="11.625" style="1026" customWidth="1"/>
    <col min="11286" max="11286" width="6.25" style="1026" customWidth="1"/>
    <col min="11287" max="11287" width="11.5" style="1026" customWidth="1"/>
    <col min="11288" max="11288" width="6.25" style="1026" customWidth="1"/>
    <col min="11289" max="11289" width="11.25" style="1026" customWidth="1"/>
    <col min="11290" max="11290" width="6.25" style="1026" customWidth="1"/>
    <col min="11291" max="11294" width="0" style="1026" hidden="1" customWidth="1"/>
    <col min="11295" max="11520" width="14.625" style="1026"/>
    <col min="11521" max="11521" width="6.25" style="1026" customWidth="1"/>
    <col min="11522" max="11522" width="14.25" style="1026" customWidth="1"/>
    <col min="11523" max="11523" width="12.125" style="1026" customWidth="1"/>
    <col min="11524" max="11524" width="6" style="1026" customWidth="1"/>
    <col min="11525" max="11525" width="11.75" style="1026" customWidth="1"/>
    <col min="11526" max="11526" width="5.625" style="1026" customWidth="1"/>
    <col min="11527" max="11527" width="12.125" style="1026" customWidth="1"/>
    <col min="11528" max="11528" width="5" style="1026" customWidth="1"/>
    <col min="11529" max="11529" width="11.625" style="1026" customWidth="1"/>
    <col min="11530" max="11530" width="5.75" style="1026" customWidth="1"/>
    <col min="11531" max="11531" width="12.125" style="1026" customWidth="1"/>
    <col min="11532" max="11532" width="6.875" style="1026" customWidth="1"/>
    <col min="11533" max="11533" width="12.125" style="1026" customWidth="1"/>
    <col min="11534" max="11534" width="7.5" style="1026" customWidth="1"/>
    <col min="11535" max="11535" width="11.625" style="1026" customWidth="1"/>
    <col min="11536" max="11536" width="6.25" style="1026" customWidth="1"/>
    <col min="11537" max="11537" width="11.375" style="1026" customWidth="1"/>
    <col min="11538" max="11538" width="6.25" style="1026" customWidth="1"/>
    <col min="11539" max="11539" width="11.375" style="1026" customWidth="1"/>
    <col min="11540" max="11540" width="6.25" style="1026" customWidth="1"/>
    <col min="11541" max="11541" width="11.625" style="1026" customWidth="1"/>
    <col min="11542" max="11542" width="6.25" style="1026" customWidth="1"/>
    <col min="11543" max="11543" width="11.5" style="1026" customWidth="1"/>
    <col min="11544" max="11544" width="6.25" style="1026" customWidth="1"/>
    <col min="11545" max="11545" width="11.25" style="1026" customWidth="1"/>
    <col min="11546" max="11546" width="6.25" style="1026" customWidth="1"/>
    <col min="11547" max="11550" width="0" style="1026" hidden="1" customWidth="1"/>
    <col min="11551" max="11776" width="14.625" style="1026"/>
    <col min="11777" max="11777" width="6.25" style="1026" customWidth="1"/>
    <col min="11778" max="11778" width="14.25" style="1026" customWidth="1"/>
    <col min="11779" max="11779" width="12.125" style="1026" customWidth="1"/>
    <col min="11780" max="11780" width="6" style="1026" customWidth="1"/>
    <col min="11781" max="11781" width="11.75" style="1026" customWidth="1"/>
    <col min="11782" max="11782" width="5.625" style="1026" customWidth="1"/>
    <col min="11783" max="11783" width="12.125" style="1026" customWidth="1"/>
    <col min="11784" max="11784" width="5" style="1026" customWidth="1"/>
    <col min="11785" max="11785" width="11.625" style="1026" customWidth="1"/>
    <col min="11786" max="11786" width="5.75" style="1026" customWidth="1"/>
    <col min="11787" max="11787" width="12.125" style="1026" customWidth="1"/>
    <col min="11788" max="11788" width="6.875" style="1026" customWidth="1"/>
    <col min="11789" max="11789" width="12.125" style="1026" customWidth="1"/>
    <col min="11790" max="11790" width="7.5" style="1026" customWidth="1"/>
    <col min="11791" max="11791" width="11.625" style="1026" customWidth="1"/>
    <col min="11792" max="11792" width="6.25" style="1026" customWidth="1"/>
    <col min="11793" max="11793" width="11.375" style="1026" customWidth="1"/>
    <col min="11794" max="11794" width="6.25" style="1026" customWidth="1"/>
    <col min="11795" max="11795" width="11.375" style="1026" customWidth="1"/>
    <col min="11796" max="11796" width="6.25" style="1026" customWidth="1"/>
    <col min="11797" max="11797" width="11.625" style="1026" customWidth="1"/>
    <col min="11798" max="11798" width="6.25" style="1026" customWidth="1"/>
    <col min="11799" max="11799" width="11.5" style="1026" customWidth="1"/>
    <col min="11800" max="11800" width="6.25" style="1026" customWidth="1"/>
    <col min="11801" max="11801" width="11.25" style="1026" customWidth="1"/>
    <col min="11802" max="11802" width="6.25" style="1026" customWidth="1"/>
    <col min="11803" max="11806" width="0" style="1026" hidden="1" customWidth="1"/>
    <col min="11807" max="12032" width="14.625" style="1026"/>
    <col min="12033" max="12033" width="6.25" style="1026" customWidth="1"/>
    <col min="12034" max="12034" width="14.25" style="1026" customWidth="1"/>
    <col min="12035" max="12035" width="12.125" style="1026" customWidth="1"/>
    <col min="12036" max="12036" width="6" style="1026" customWidth="1"/>
    <col min="12037" max="12037" width="11.75" style="1026" customWidth="1"/>
    <col min="12038" max="12038" width="5.625" style="1026" customWidth="1"/>
    <col min="12039" max="12039" width="12.125" style="1026" customWidth="1"/>
    <col min="12040" max="12040" width="5" style="1026" customWidth="1"/>
    <col min="12041" max="12041" width="11.625" style="1026" customWidth="1"/>
    <col min="12042" max="12042" width="5.75" style="1026" customWidth="1"/>
    <col min="12043" max="12043" width="12.125" style="1026" customWidth="1"/>
    <col min="12044" max="12044" width="6.875" style="1026" customWidth="1"/>
    <col min="12045" max="12045" width="12.125" style="1026" customWidth="1"/>
    <col min="12046" max="12046" width="7.5" style="1026" customWidth="1"/>
    <col min="12047" max="12047" width="11.625" style="1026" customWidth="1"/>
    <col min="12048" max="12048" width="6.25" style="1026" customWidth="1"/>
    <col min="12049" max="12049" width="11.375" style="1026" customWidth="1"/>
    <col min="12050" max="12050" width="6.25" style="1026" customWidth="1"/>
    <col min="12051" max="12051" width="11.375" style="1026" customWidth="1"/>
    <col min="12052" max="12052" width="6.25" style="1026" customWidth="1"/>
    <col min="12053" max="12053" width="11.625" style="1026" customWidth="1"/>
    <col min="12054" max="12054" width="6.25" style="1026" customWidth="1"/>
    <col min="12055" max="12055" width="11.5" style="1026" customWidth="1"/>
    <col min="12056" max="12056" width="6.25" style="1026" customWidth="1"/>
    <col min="12057" max="12057" width="11.25" style="1026" customWidth="1"/>
    <col min="12058" max="12058" width="6.25" style="1026" customWidth="1"/>
    <col min="12059" max="12062" width="0" style="1026" hidden="1" customWidth="1"/>
    <col min="12063" max="12288" width="14.625" style="1026"/>
    <col min="12289" max="12289" width="6.25" style="1026" customWidth="1"/>
    <col min="12290" max="12290" width="14.25" style="1026" customWidth="1"/>
    <col min="12291" max="12291" width="12.125" style="1026" customWidth="1"/>
    <col min="12292" max="12292" width="6" style="1026" customWidth="1"/>
    <col min="12293" max="12293" width="11.75" style="1026" customWidth="1"/>
    <col min="12294" max="12294" width="5.625" style="1026" customWidth="1"/>
    <col min="12295" max="12295" width="12.125" style="1026" customWidth="1"/>
    <col min="12296" max="12296" width="5" style="1026" customWidth="1"/>
    <col min="12297" max="12297" width="11.625" style="1026" customWidth="1"/>
    <col min="12298" max="12298" width="5.75" style="1026" customWidth="1"/>
    <col min="12299" max="12299" width="12.125" style="1026" customWidth="1"/>
    <col min="12300" max="12300" width="6.875" style="1026" customWidth="1"/>
    <col min="12301" max="12301" width="12.125" style="1026" customWidth="1"/>
    <col min="12302" max="12302" width="7.5" style="1026" customWidth="1"/>
    <col min="12303" max="12303" width="11.625" style="1026" customWidth="1"/>
    <col min="12304" max="12304" width="6.25" style="1026" customWidth="1"/>
    <col min="12305" max="12305" width="11.375" style="1026" customWidth="1"/>
    <col min="12306" max="12306" width="6.25" style="1026" customWidth="1"/>
    <col min="12307" max="12307" width="11.375" style="1026" customWidth="1"/>
    <col min="12308" max="12308" width="6.25" style="1026" customWidth="1"/>
    <col min="12309" max="12309" width="11.625" style="1026" customWidth="1"/>
    <col min="12310" max="12310" width="6.25" style="1026" customWidth="1"/>
    <col min="12311" max="12311" width="11.5" style="1026" customWidth="1"/>
    <col min="12312" max="12312" width="6.25" style="1026" customWidth="1"/>
    <col min="12313" max="12313" width="11.25" style="1026" customWidth="1"/>
    <col min="12314" max="12314" width="6.25" style="1026" customWidth="1"/>
    <col min="12315" max="12318" width="0" style="1026" hidden="1" customWidth="1"/>
    <col min="12319" max="12544" width="14.625" style="1026"/>
    <col min="12545" max="12545" width="6.25" style="1026" customWidth="1"/>
    <col min="12546" max="12546" width="14.25" style="1026" customWidth="1"/>
    <col min="12547" max="12547" width="12.125" style="1026" customWidth="1"/>
    <col min="12548" max="12548" width="6" style="1026" customWidth="1"/>
    <col min="12549" max="12549" width="11.75" style="1026" customWidth="1"/>
    <col min="12550" max="12550" width="5.625" style="1026" customWidth="1"/>
    <col min="12551" max="12551" width="12.125" style="1026" customWidth="1"/>
    <col min="12552" max="12552" width="5" style="1026" customWidth="1"/>
    <col min="12553" max="12553" width="11.625" style="1026" customWidth="1"/>
    <col min="12554" max="12554" width="5.75" style="1026" customWidth="1"/>
    <col min="12555" max="12555" width="12.125" style="1026" customWidth="1"/>
    <col min="12556" max="12556" width="6.875" style="1026" customWidth="1"/>
    <col min="12557" max="12557" width="12.125" style="1026" customWidth="1"/>
    <col min="12558" max="12558" width="7.5" style="1026" customWidth="1"/>
    <col min="12559" max="12559" width="11.625" style="1026" customWidth="1"/>
    <col min="12560" max="12560" width="6.25" style="1026" customWidth="1"/>
    <col min="12561" max="12561" width="11.375" style="1026" customWidth="1"/>
    <col min="12562" max="12562" width="6.25" style="1026" customWidth="1"/>
    <col min="12563" max="12563" width="11.375" style="1026" customWidth="1"/>
    <col min="12564" max="12564" width="6.25" style="1026" customWidth="1"/>
    <col min="12565" max="12565" width="11.625" style="1026" customWidth="1"/>
    <col min="12566" max="12566" width="6.25" style="1026" customWidth="1"/>
    <col min="12567" max="12567" width="11.5" style="1026" customWidth="1"/>
    <col min="12568" max="12568" width="6.25" style="1026" customWidth="1"/>
    <col min="12569" max="12569" width="11.25" style="1026" customWidth="1"/>
    <col min="12570" max="12570" width="6.25" style="1026" customWidth="1"/>
    <col min="12571" max="12574" width="0" style="1026" hidden="1" customWidth="1"/>
    <col min="12575" max="12800" width="14.625" style="1026"/>
    <col min="12801" max="12801" width="6.25" style="1026" customWidth="1"/>
    <col min="12802" max="12802" width="14.25" style="1026" customWidth="1"/>
    <col min="12803" max="12803" width="12.125" style="1026" customWidth="1"/>
    <col min="12804" max="12804" width="6" style="1026" customWidth="1"/>
    <col min="12805" max="12805" width="11.75" style="1026" customWidth="1"/>
    <col min="12806" max="12806" width="5.625" style="1026" customWidth="1"/>
    <col min="12807" max="12807" width="12.125" style="1026" customWidth="1"/>
    <col min="12808" max="12808" width="5" style="1026" customWidth="1"/>
    <col min="12809" max="12809" width="11.625" style="1026" customWidth="1"/>
    <col min="12810" max="12810" width="5.75" style="1026" customWidth="1"/>
    <col min="12811" max="12811" width="12.125" style="1026" customWidth="1"/>
    <col min="12812" max="12812" width="6.875" style="1026" customWidth="1"/>
    <col min="12813" max="12813" width="12.125" style="1026" customWidth="1"/>
    <col min="12814" max="12814" width="7.5" style="1026" customWidth="1"/>
    <col min="12815" max="12815" width="11.625" style="1026" customWidth="1"/>
    <col min="12816" max="12816" width="6.25" style="1026" customWidth="1"/>
    <col min="12817" max="12817" width="11.375" style="1026" customWidth="1"/>
    <col min="12818" max="12818" width="6.25" style="1026" customWidth="1"/>
    <col min="12819" max="12819" width="11.375" style="1026" customWidth="1"/>
    <col min="12820" max="12820" width="6.25" style="1026" customWidth="1"/>
    <col min="12821" max="12821" width="11.625" style="1026" customWidth="1"/>
    <col min="12822" max="12822" width="6.25" style="1026" customWidth="1"/>
    <col min="12823" max="12823" width="11.5" style="1026" customWidth="1"/>
    <col min="12824" max="12824" width="6.25" style="1026" customWidth="1"/>
    <col min="12825" max="12825" width="11.25" style="1026" customWidth="1"/>
    <col min="12826" max="12826" width="6.25" style="1026" customWidth="1"/>
    <col min="12827" max="12830" width="0" style="1026" hidden="1" customWidth="1"/>
    <col min="12831" max="13056" width="14.625" style="1026"/>
    <col min="13057" max="13057" width="6.25" style="1026" customWidth="1"/>
    <col min="13058" max="13058" width="14.25" style="1026" customWidth="1"/>
    <col min="13059" max="13059" width="12.125" style="1026" customWidth="1"/>
    <col min="13060" max="13060" width="6" style="1026" customWidth="1"/>
    <col min="13061" max="13061" width="11.75" style="1026" customWidth="1"/>
    <col min="13062" max="13062" width="5.625" style="1026" customWidth="1"/>
    <col min="13063" max="13063" width="12.125" style="1026" customWidth="1"/>
    <col min="13064" max="13064" width="5" style="1026" customWidth="1"/>
    <col min="13065" max="13065" width="11.625" style="1026" customWidth="1"/>
    <col min="13066" max="13066" width="5.75" style="1026" customWidth="1"/>
    <col min="13067" max="13067" width="12.125" style="1026" customWidth="1"/>
    <col min="13068" max="13068" width="6.875" style="1026" customWidth="1"/>
    <col min="13069" max="13069" width="12.125" style="1026" customWidth="1"/>
    <col min="13070" max="13070" width="7.5" style="1026" customWidth="1"/>
    <col min="13071" max="13071" width="11.625" style="1026" customWidth="1"/>
    <col min="13072" max="13072" width="6.25" style="1026" customWidth="1"/>
    <col min="13073" max="13073" width="11.375" style="1026" customWidth="1"/>
    <col min="13074" max="13074" width="6.25" style="1026" customWidth="1"/>
    <col min="13075" max="13075" width="11.375" style="1026" customWidth="1"/>
    <col min="13076" max="13076" width="6.25" style="1026" customWidth="1"/>
    <col min="13077" max="13077" width="11.625" style="1026" customWidth="1"/>
    <col min="13078" max="13078" width="6.25" style="1026" customWidth="1"/>
    <col min="13079" max="13079" width="11.5" style="1026" customWidth="1"/>
    <col min="13080" max="13080" width="6.25" style="1026" customWidth="1"/>
    <col min="13081" max="13081" width="11.25" style="1026" customWidth="1"/>
    <col min="13082" max="13082" width="6.25" style="1026" customWidth="1"/>
    <col min="13083" max="13086" width="0" style="1026" hidden="1" customWidth="1"/>
    <col min="13087" max="13312" width="14.625" style="1026"/>
    <col min="13313" max="13313" width="6.25" style="1026" customWidth="1"/>
    <col min="13314" max="13314" width="14.25" style="1026" customWidth="1"/>
    <col min="13315" max="13315" width="12.125" style="1026" customWidth="1"/>
    <col min="13316" max="13316" width="6" style="1026" customWidth="1"/>
    <col min="13317" max="13317" width="11.75" style="1026" customWidth="1"/>
    <col min="13318" max="13318" width="5.625" style="1026" customWidth="1"/>
    <col min="13319" max="13319" width="12.125" style="1026" customWidth="1"/>
    <col min="13320" max="13320" width="5" style="1026" customWidth="1"/>
    <col min="13321" max="13321" width="11.625" style="1026" customWidth="1"/>
    <col min="13322" max="13322" width="5.75" style="1026" customWidth="1"/>
    <col min="13323" max="13323" width="12.125" style="1026" customWidth="1"/>
    <col min="13324" max="13324" width="6.875" style="1026" customWidth="1"/>
    <col min="13325" max="13325" width="12.125" style="1026" customWidth="1"/>
    <col min="13326" max="13326" width="7.5" style="1026" customWidth="1"/>
    <col min="13327" max="13327" width="11.625" style="1026" customWidth="1"/>
    <col min="13328" max="13328" width="6.25" style="1026" customWidth="1"/>
    <col min="13329" max="13329" width="11.375" style="1026" customWidth="1"/>
    <col min="13330" max="13330" width="6.25" style="1026" customWidth="1"/>
    <col min="13331" max="13331" width="11.375" style="1026" customWidth="1"/>
    <col min="13332" max="13332" width="6.25" style="1026" customWidth="1"/>
    <col min="13333" max="13333" width="11.625" style="1026" customWidth="1"/>
    <col min="13334" max="13334" width="6.25" style="1026" customWidth="1"/>
    <col min="13335" max="13335" width="11.5" style="1026" customWidth="1"/>
    <col min="13336" max="13336" width="6.25" style="1026" customWidth="1"/>
    <col min="13337" max="13337" width="11.25" style="1026" customWidth="1"/>
    <col min="13338" max="13338" width="6.25" style="1026" customWidth="1"/>
    <col min="13339" max="13342" width="0" style="1026" hidden="1" customWidth="1"/>
    <col min="13343" max="13568" width="14.625" style="1026"/>
    <col min="13569" max="13569" width="6.25" style="1026" customWidth="1"/>
    <col min="13570" max="13570" width="14.25" style="1026" customWidth="1"/>
    <col min="13571" max="13571" width="12.125" style="1026" customWidth="1"/>
    <col min="13572" max="13572" width="6" style="1026" customWidth="1"/>
    <col min="13573" max="13573" width="11.75" style="1026" customWidth="1"/>
    <col min="13574" max="13574" width="5.625" style="1026" customWidth="1"/>
    <col min="13575" max="13575" width="12.125" style="1026" customWidth="1"/>
    <col min="13576" max="13576" width="5" style="1026" customWidth="1"/>
    <col min="13577" max="13577" width="11.625" style="1026" customWidth="1"/>
    <col min="13578" max="13578" width="5.75" style="1026" customWidth="1"/>
    <col min="13579" max="13579" width="12.125" style="1026" customWidth="1"/>
    <col min="13580" max="13580" width="6.875" style="1026" customWidth="1"/>
    <col min="13581" max="13581" width="12.125" style="1026" customWidth="1"/>
    <col min="13582" max="13582" width="7.5" style="1026" customWidth="1"/>
    <col min="13583" max="13583" width="11.625" style="1026" customWidth="1"/>
    <col min="13584" max="13584" width="6.25" style="1026" customWidth="1"/>
    <col min="13585" max="13585" width="11.375" style="1026" customWidth="1"/>
    <col min="13586" max="13586" width="6.25" style="1026" customWidth="1"/>
    <col min="13587" max="13587" width="11.375" style="1026" customWidth="1"/>
    <col min="13588" max="13588" width="6.25" style="1026" customWidth="1"/>
    <col min="13589" max="13589" width="11.625" style="1026" customWidth="1"/>
    <col min="13590" max="13590" width="6.25" style="1026" customWidth="1"/>
    <col min="13591" max="13591" width="11.5" style="1026" customWidth="1"/>
    <col min="13592" max="13592" width="6.25" style="1026" customWidth="1"/>
    <col min="13593" max="13593" width="11.25" style="1026" customWidth="1"/>
    <col min="13594" max="13594" width="6.25" style="1026" customWidth="1"/>
    <col min="13595" max="13598" width="0" style="1026" hidden="1" customWidth="1"/>
    <col min="13599" max="13824" width="14.625" style="1026"/>
    <col min="13825" max="13825" width="6.25" style="1026" customWidth="1"/>
    <col min="13826" max="13826" width="14.25" style="1026" customWidth="1"/>
    <col min="13827" max="13827" width="12.125" style="1026" customWidth="1"/>
    <col min="13828" max="13828" width="6" style="1026" customWidth="1"/>
    <col min="13829" max="13829" width="11.75" style="1026" customWidth="1"/>
    <col min="13830" max="13830" width="5.625" style="1026" customWidth="1"/>
    <col min="13831" max="13831" width="12.125" style="1026" customWidth="1"/>
    <col min="13832" max="13832" width="5" style="1026" customWidth="1"/>
    <col min="13833" max="13833" width="11.625" style="1026" customWidth="1"/>
    <col min="13834" max="13834" width="5.75" style="1026" customWidth="1"/>
    <col min="13835" max="13835" width="12.125" style="1026" customWidth="1"/>
    <col min="13836" max="13836" width="6.875" style="1026" customWidth="1"/>
    <col min="13837" max="13837" width="12.125" style="1026" customWidth="1"/>
    <col min="13838" max="13838" width="7.5" style="1026" customWidth="1"/>
    <col min="13839" max="13839" width="11.625" style="1026" customWidth="1"/>
    <col min="13840" max="13840" width="6.25" style="1026" customWidth="1"/>
    <col min="13841" max="13841" width="11.375" style="1026" customWidth="1"/>
    <col min="13842" max="13842" width="6.25" style="1026" customWidth="1"/>
    <col min="13843" max="13843" width="11.375" style="1026" customWidth="1"/>
    <col min="13844" max="13844" width="6.25" style="1026" customWidth="1"/>
    <col min="13845" max="13845" width="11.625" style="1026" customWidth="1"/>
    <col min="13846" max="13846" width="6.25" style="1026" customWidth="1"/>
    <col min="13847" max="13847" width="11.5" style="1026" customWidth="1"/>
    <col min="13848" max="13848" width="6.25" style="1026" customWidth="1"/>
    <col min="13849" max="13849" width="11.25" style="1026" customWidth="1"/>
    <col min="13850" max="13850" width="6.25" style="1026" customWidth="1"/>
    <col min="13851" max="13854" width="0" style="1026" hidden="1" customWidth="1"/>
    <col min="13855" max="14080" width="14.625" style="1026"/>
    <col min="14081" max="14081" width="6.25" style="1026" customWidth="1"/>
    <col min="14082" max="14082" width="14.25" style="1026" customWidth="1"/>
    <col min="14083" max="14083" width="12.125" style="1026" customWidth="1"/>
    <col min="14084" max="14084" width="6" style="1026" customWidth="1"/>
    <col min="14085" max="14085" width="11.75" style="1026" customWidth="1"/>
    <col min="14086" max="14086" width="5.625" style="1026" customWidth="1"/>
    <col min="14087" max="14087" width="12.125" style="1026" customWidth="1"/>
    <col min="14088" max="14088" width="5" style="1026" customWidth="1"/>
    <col min="14089" max="14089" width="11.625" style="1026" customWidth="1"/>
    <col min="14090" max="14090" width="5.75" style="1026" customWidth="1"/>
    <col min="14091" max="14091" width="12.125" style="1026" customWidth="1"/>
    <col min="14092" max="14092" width="6.875" style="1026" customWidth="1"/>
    <col min="14093" max="14093" width="12.125" style="1026" customWidth="1"/>
    <col min="14094" max="14094" width="7.5" style="1026" customWidth="1"/>
    <col min="14095" max="14095" width="11.625" style="1026" customWidth="1"/>
    <col min="14096" max="14096" width="6.25" style="1026" customWidth="1"/>
    <col min="14097" max="14097" width="11.375" style="1026" customWidth="1"/>
    <col min="14098" max="14098" width="6.25" style="1026" customWidth="1"/>
    <col min="14099" max="14099" width="11.375" style="1026" customWidth="1"/>
    <col min="14100" max="14100" width="6.25" style="1026" customWidth="1"/>
    <col min="14101" max="14101" width="11.625" style="1026" customWidth="1"/>
    <col min="14102" max="14102" width="6.25" style="1026" customWidth="1"/>
    <col min="14103" max="14103" width="11.5" style="1026" customWidth="1"/>
    <col min="14104" max="14104" width="6.25" style="1026" customWidth="1"/>
    <col min="14105" max="14105" width="11.25" style="1026" customWidth="1"/>
    <col min="14106" max="14106" width="6.25" style="1026" customWidth="1"/>
    <col min="14107" max="14110" width="0" style="1026" hidden="1" customWidth="1"/>
    <col min="14111" max="14336" width="14.625" style="1026"/>
    <col min="14337" max="14337" width="6.25" style="1026" customWidth="1"/>
    <col min="14338" max="14338" width="14.25" style="1026" customWidth="1"/>
    <col min="14339" max="14339" width="12.125" style="1026" customWidth="1"/>
    <col min="14340" max="14340" width="6" style="1026" customWidth="1"/>
    <col min="14341" max="14341" width="11.75" style="1026" customWidth="1"/>
    <col min="14342" max="14342" width="5.625" style="1026" customWidth="1"/>
    <col min="14343" max="14343" width="12.125" style="1026" customWidth="1"/>
    <col min="14344" max="14344" width="5" style="1026" customWidth="1"/>
    <col min="14345" max="14345" width="11.625" style="1026" customWidth="1"/>
    <col min="14346" max="14346" width="5.75" style="1026" customWidth="1"/>
    <col min="14347" max="14347" width="12.125" style="1026" customWidth="1"/>
    <col min="14348" max="14348" width="6.875" style="1026" customWidth="1"/>
    <col min="14349" max="14349" width="12.125" style="1026" customWidth="1"/>
    <col min="14350" max="14350" width="7.5" style="1026" customWidth="1"/>
    <col min="14351" max="14351" width="11.625" style="1026" customWidth="1"/>
    <col min="14352" max="14352" width="6.25" style="1026" customWidth="1"/>
    <col min="14353" max="14353" width="11.375" style="1026" customWidth="1"/>
    <col min="14354" max="14354" width="6.25" style="1026" customWidth="1"/>
    <col min="14355" max="14355" width="11.375" style="1026" customWidth="1"/>
    <col min="14356" max="14356" width="6.25" style="1026" customWidth="1"/>
    <col min="14357" max="14357" width="11.625" style="1026" customWidth="1"/>
    <col min="14358" max="14358" width="6.25" style="1026" customWidth="1"/>
    <col min="14359" max="14359" width="11.5" style="1026" customWidth="1"/>
    <col min="14360" max="14360" width="6.25" style="1026" customWidth="1"/>
    <col min="14361" max="14361" width="11.25" style="1026" customWidth="1"/>
    <col min="14362" max="14362" width="6.25" style="1026" customWidth="1"/>
    <col min="14363" max="14366" width="0" style="1026" hidden="1" customWidth="1"/>
    <col min="14367" max="14592" width="14.625" style="1026"/>
    <col min="14593" max="14593" width="6.25" style="1026" customWidth="1"/>
    <col min="14594" max="14594" width="14.25" style="1026" customWidth="1"/>
    <col min="14595" max="14595" width="12.125" style="1026" customWidth="1"/>
    <col min="14596" max="14596" width="6" style="1026" customWidth="1"/>
    <col min="14597" max="14597" width="11.75" style="1026" customWidth="1"/>
    <col min="14598" max="14598" width="5.625" style="1026" customWidth="1"/>
    <col min="14599" max="14599" width="12.125" style="1026" customWidth="1"/>
    <col min="14600" max="14600" width="5" style="1026" customWidth="1"/>
    <col min="14601" max="14601" width="11.625" style="1026" customWidth="1"/>
    <col min="14602" max="14602" width="5.75" style="1026" customWidth="1"/>
    <col min="14603" max="14603" width="12.125" style="1026" customWidth="1"/>
    <col min="14604" max="14604" width="6.875" style="1026" customWidth="1"/>
    <col min="14605" max="14605" width="12.125" style="1026" customWidth="1"/>
    <col min="14606" max="14606" width="7.5" style="1026" customWidth="1"/>
    <col min="14607" max="14607" width="11.625" style="1026" customWidth="1"/>
    <col min="14608" max="14608" width="6.25" style="1026" customWidth="1"/>
    <col min="14609" max="14609" width="11.375" style="1026" customWidth="1"/>
    <col min="14610" max="14610" width="6.25" style="1026" customWidth="1"/>
    <col min="14611" max="14611" width="11.375" style="1026" customWidth="1"/>
    <col min="14612" max="14612" width="6.25" style="1026" customWidth="1"/>
    <col min="14613" max="14613" width="11.625" style="1026" customWidth="1"/>
    <col min="14614" max="14614" width="6.25" style="1026" customWidth="1"/>
    <col min="14615" max="14615" width="11.5" style="1026" customWidth="1"/>
    <col min="14616" max="14616" width="6.25" style="1026" customWidth="1"/>
    <col min="14617" max="14617" width="11.25" style="1026" customWidth="1"/>
    <col min="14618" max="14618" width="6.25" style="1026" customWidth="1"/>
    <col min="14619" max="14622" width="0" style="1026" hidden="1" customWidth="1"/>
    <col min="14623" max="14848" width="14.625" style="1026"/>
    <col min="14849" max="14849" width="6.25" style="1026" customWidth="1"/>
    <col min="14850" max="14850" width="14.25" style="1026" customWidth="1"/>
    <col min="14851" max="14851" width="12.125" style="1026" customWidth="1"/>
    <col min="14852" max="14852" width="6" style="1026" customWidth="1"/>
    <col min="14853" max="14853" width="11.75" style="1026" customWidth="1"/>
    <col min="14854" max="14854" width="5.625" style="1026" customWidth="1"/>
    <col min="14855" max="14855" width="12.125" style="1026" customWidth="1"/>
    <col min="14856" max="14856" width="5" style="1026" customWidth="1"/>
    <col min="14857" max="14857" width="11.625" style="1026" customWidth="1"/>
    <col min="14858" max="14858" width="5.75" style="1026" customWidth="1"/>
    <col min="14859" max="14859" width="12.125" style="1026" customWidth="1"/>
    <col min="14860" max="14860" width="6.875" style="1026" customWidth="1"/>
    <col min="14861" max="14861" width="12.125" style="1026" customWidth="1"/>
    <col min="14862" max="14862" width="7.5" style="1026" customWidth="1"/>
    <col min="14863" max="14863" width="11.625" style="1026" customWidth="1"/>
    <col min="14864" max="14864" width="6.25" style="1026" customWidth="1"/>
    <col min="14865" max="14865" width="11.375" style="1026" customWidth="1"/>
    <col min="14866" max="14866" width="6.25" style="1026" customWidth="1"/>
    <col min="14867" max="14867" width="11.375" style="1026" customWidth="1"/>
    <col min="14868" max="14868" width="6.25" style="1026" customWidth="1"/>
    <col min="14869" max="14869" width="11.625" style="1026" customWidth="1"/>
    <col min="14870" max="14870" width="6.25" style="1026" customWidth="1"/>
    <col min="14871" max="14871" width="11.5" style="1026" customWidth="1"/>
    <col min="14872" max="14872" width="6.25" style="1026" customWidth="1"/>
    <col min="14873" max="14873" width="11.25" style="1026" customWidth="1"/>
    <col min="14874" max="14874" width="6.25" style="1026" customWidth="1"/>
    <col min="14875" max="14878" width="0" style="1026" hidden="1" customWidth="1"/>
    <col min="14879" max="15104" width="14.625" style="1026"/>
    <col min="15105" max="15105" width="6.25" style="1026" customWidth="1"/>
    <col min="15106" max="15106" width="14.25" style="1026" customWidth="1"/>
    <col min="15107" max="15107" width="12.125" style="1026" customWidth="1"/>
    <col min="15108" max="15108" width="6" style="1026" customWidth="1"/>
    <col min="15109" max="15109" width="11.75" style="1026" customWidth="1"/>
    <col min="15110" max="15110" width="5.625" style="1026" customWidth="1"/>
    <col min="15111" max="15111" width="12.125" style="1026" customWidth="1"/>
    <col min="15112" max="15112" width="5" style="1026" customWidth="1"/>
    <col min="15113" max="15113" width="11.625" style="1026" customWidth="1"/>
    <col min="15114" max="15114" width="5.75" style="1026" customWidth="1"/>
    <col min="15115" max="15115" width="12.125" style="1026" customWidth="1"/>
    <col min="15116" max="15116" width="6.875" style="1026" customWidth="1"/>
    <col min="15117" max="15117" width="12.125" style="1026" customWidth="1"/>
    <col min="15118" max="15118" width="7.5" style="1026" customWidth="1"/>
    <col min="15119" max="15119" width="11.625" style="1026" customWidth="1"/>
    <col min="15120" max="15120" width="6.25" style="1026" customWidth="1"/>
    <col min="15121" max="15121" width="11.375" style="1026" customWidth="1"/>
    <col min="15122" max="15122" width="6.25" style="1026" customWidth="1"/>
    <col min="15123" max="15123" width="11.375" style="1026" customWidth="1"/>
    <col min="15124" max="15124" width="6.25" style="1026" customWidth="1"/>
    <col min="15125" max="15125" width="11.625" style="1026" customWidth="1"/>
    <col min="15126" max="15126" width="6.25" style="1026" customWidth="1"/>
    <col min="15127" max="15127" width="11.5" style="1026" customWidth="1"/>
    <col min="15128" max="15128" width="6.25" style="1026" customWidth="1"/>
    <col min="15129" max="15129" width="11.25" style="1026" customWidth="1"/>
    <col min="15130" max="15130" width="6.25" style="1026" customWidth="1"/>
    <col min="15131" max="15134" width="0" style="1026" hidden="1" customWidth="1"/>
    <col min="15135" max="15360" width="14.625" style="1026"/>
    <col min="15361" max="15361" width="6.25" style="1026" customWidth="1"/>
    <col min="15362" max="15362" width="14.25" style="1026" customWidth="1"/>
    <col min="15363" max="15363" width="12.125" style="1026" customWidth="1"/>
    <col min="15364" max="15364" width="6" style="1026" customWidth="1"/>
    <col min="15365" max="15365" width="11.75" style="1026" customWidth="1"/>
    <col min="15366" max="15366" width="5.625" style="1026" customWidth="1"/>
    <col min="15367" max="15367" width="12.125" style="1026" customWidth="1"/>
    <col min="15368" max="15368" width="5" style="1026" customWidth="1"/>
    <col min="15369" max="15369" width="11.625" style="1026" customWidth="1"/>
    <col min="15370" max="15370" width="5.75" style="1026" customWidth="1"/>
    <col min="15371" max="15371" width="12.125" style="1026" customWidth="1"/>
    <col min="15372" max="15372" width="6.875" style="1026" customWidth="1"/>
    <col min="15373" max="15373" width="12.125" style="1026" customWidth="1"/>
    <col min="15374" max="15374" width="7.5" style="1026" customWidth="1"/>
    <col min="15375" max="15375" width="11.625" style="1026" customWidth="1"/>
    <col min="15376" max="15376" width="6.25" style="1026" customWidth="1"/>
    <col min="15377" max="15377" width="11.375" style="1026" customWidth="1"/>
    <col min="15378" max="15378" width="6.25" style="1026" customWidth="1"/>
    <col min="15379" max="15379" width="11.375" style="1026" customWidth="1"/>
    <col min="15380" max="15380" width="6.25" style="1026" customWidth="1"/>
    <col min="15381" max="15381" width="11.625" style="1026" customWidth="1"/>
    <col min="15382" max="15382" width="6.25" style="1026" customWidth="1"/>
    <col min="15383" max="15383" width="11.5" style="1026" customWidth="1"/>
    <col min="15384" max="15384" width="6.25" style="1026" customWidth="1"/>
    <col min="15385" max="15385" width="11.25" style="1026" customWidth="1"/>
    <col min="15386" max="15386" width="6.25" style="1026" customWidth="1"/>
    <col min="15387" max="15390" width="0" style="1026" hidden="1" customWidth="1"/>
    <col min="15391" max="15616" width="14.625" style="1026"/>
    <col min="15617" max="15617" width="6.25" style="1026" customWidth="1"/>
    <col min="15618" max="15618" width="14.25" style="1026" customWidth="1"/>
    <col min="15619" max="15619" width="12.125" style="1026" customWidth="1"/>
    <col min="15620" max="15620" width="6" style="1026" customWidth="1"/>
    <col min="15621" max="15621" width="11.75" style="1026" customWidth="1"/>
    <col min="15622" max="15622" width="5.625" style="1026" customWidth="1"/>
    <col min="15623" max="15623" width="12.125" style="1026" customWidth="1"/>
    <col min="15624" max="15624" width="5" style="1026" customWidth="1"/>
    <col min="15625" max="15625" width="11.625" style="1026" customWidth="1"/>
    <col min="15626" max="15626" width="5.75" style="1026" customWidth="1"/>
    <col min="15627" max="15627" width="12.125" style="1026" customWidth="1"/>
    <col min="15628" max="15628" width="6.875" style="1026" customWidth="1"/>
    <col min="15629" max="15629" width="12.125" style="1026" customWidth="1"/>
    <col min="15630" max="15630" width="7.5" style="1026" customWidth="1"/>
    <col min="15631" max="15631" width="11.625" style="1026" customWidth="1"/>
    <col min="15632" max="15632" width="6.25" style="1026" customWidth="1"/>
    <col min="15633" max="15633" width="11.375" style="1026" customWidth="1"/>
    <col min="15634" max="15634" width="6.25" style="1026" customWidth="1"/>
    <col min="15635" max="15635" width="11.375" style="1026" customWidth="1"/>
    <col min="15636" max="15636" width="6.25" style="1026" customWidth="1"/>
    <col min="15637" max="15637" width="11.625" style="1026" customWidth="1"/>
    <col min="15638" max="15638" width="6.25" style="1026" customWidth="1"/>
    <col min="15639" max="15639" width="11.5" style="1026" customWidth="1"/>
    <col min="15640" max="15640" width="6.25" style="1026" customWidth="1"/>
    <col min="15641" max="15641" width="11.25" style="1026" customWidth="1"/>
    <col min="15642" max="15642" width="6.25" style="1026" customWidth="1"/>
    <col min="15643" max="15646" width="0" style="1026" hidden="1" customWidth="1"/>
    <col min="15647" max="15872" width="14.625" style="1026"/>
    <col min="15873" max="15873" width="6.25" style="1026" customWidth="1"/>
    <col min="15874" max="15874" width="14.25" style="1026" customWidth="1"/>
    <col min="15875" max="15875" width="12.125" style="1026" customWidth="1"/>
    <col min="15876" max="15876" width="6" style="1026" customWidth="1"/>
    <col min="15877" max="15877" width="11.75" style="1026" customWidth="1"/>
    <col min="15878" max="15878" width="5.625" style="1026" customWidth="1"/>
    <col min="15879" max="15879" width="12.125" style="1026" customWidth="1"/>
    <col min="15880" max="15880" width="5" style="1026" customWidth="1"/>
    <col min="15881" max="15881" width="11.625" style="1026" customWidth="1"/>
    <col min="15882" max="15882" width="5.75" style="1026" customWidth="1"/>
    <col min="15883" max="15883" width="12.125" style="1026" customWidth="1"/>
    <col min="15884" max="15884" width="6.875" style="1026" customWidth="1"/>
    <col min="15885" max="15885" width="12.125" style="1026" customWidth="1"/>
    <col min="15886" max="15886" width="7.5" style="1026" customWidth="1"/>
    <col min="15887" max="15887" width="11.625" style="1026" customWidth="1"/>
    <col min="15888" max="15888" width="6.25" style="1026" customWidth="1"/>
    <col min="15889" max="15889" width="11.375" style="1026" customWidth="1"/>
    <col min="15890" max="15890" width="6.25" style="1026" customWidth="1"/>
    <col min="15891" max="15891" width="11.375" style="1026" customWidth="1"/>
    <col min="15892" max="15892" width="6.25" style="1026" customWidth="1"/>
    <col min="15893" max="15893" width="11.625" style="1026" customWidth="1"/>
    <col min="15894" max="15894" width="6.25" style="1026" customWidth="1"/>
    <col min="15895" max="15895" width="11.5" style="1026" customWidth="1"/>
    <col min="15896" max="15896" width="6.25" style="1026" customWidth="1"/>
    <col min="15897" max="15897" width="11.25" style="1026" customWidth="1"/>
    <col min="15898" max="15898" width="6.25" style="1026" customWidth="1"/>
    <col min="15899" max="15902" width="0" style="1026" hidden="1" customWidth="1"/>
    <col min="15903" max="16128" width="14.625" style="1026"/>
    <col min="16129" max="16129" width="6.25" style="1026" customWidth="1"/>
    <col min="16130" max="16130" width="14.25" style="1026" customWidth="1"/>
    <col min="16131" max="16131" width="12.125" style="1026" customWidth="1"/>
    <col min="16132" max="16132" width="6" style="1026" customWidth="1"/>
    <col min="16133" max="16133" width="11.75" style="1026" customWidth="1"/>
    <col min="16134" max="16134" width="5.625" style="1026" customWidth="1"/>
    <col min="16135" max="16135" width="12.125" style="1026" customWidth="1"/>
    <col min="16136" max="16136" width="5" style="1026" customWidth="1"/>
    <col min="16137" max="16137" width="11.625" style="1026" customWidth="1"/>
    <col min="16138" max="16138" width="5.75" style="1026" customWidth="1"/>
    <col min="16139" max="16139" width="12.125" style="1026" customWidth="1"/>
    <col min="16140" max="16140" width="6.875" style="1026" customWidth="1"/>
    <col min="16141" max="16141" width="12.125" style="1026" customWidth="1"/>
    <col min="16142" max="16142" width="7.5" style="1026" customWidth="1"/>
    <col min="16143" max="16143" width="11.625" style="1026" customWidth="1"/>
    <col min="16144" max="16144" width="6.25" style="1026" customWidth="1"/>
    <col min="16145" max="16145" width="11.375" style="1026" customWidth="1"/>
    <col min="16146" max="16146" width="6.25" style="1026" customWidth="1"/>
    <col min="16147" max="16147" width="11.375" style="1026" customWidth="1"/>
    <col min="16148" max="16148" width="6.25" style="1026" customWidth="1"/>
    <col min="16149" max="16149" width="11.625" style="1026" customWidth="1"/>
    <col min="16150" max="16150" width="6.25" style="1026" customWidth="1"/>
    <col min="16151" max="16151" width="11.5" style="1026" customWidth="1"/>
    <col min="16152" max="16152" width="6.25" style="1026" customWidth="1"/>
    <col min="16153" max="16153" width="11.25" style="1026" customWidth="1"/>
    <col min="16154" max="16154" width="6.25" style="1026" customWidth="1"/>
    <col min="16155" max="16158" width="0" style="1026" hidden="1" customWidth="1"/>
    <col min="16159" max="16384" width="14.625" style="1026"/>
  </cols>
  <sheetData>
    <row r="1" spans="1:68" ht="24.75" customHeight="1">
      <c r="B1" s="1027"/>
      <c r="C1" s="1028" t="s">
        <v>711</v>
      </c>
      <c r="AC1" s="1026" t="s">
        <v>712</v>
      </c>
    </row>
    <row r="2" spans="1:68" ht="8.25" customHeight="1" thickBot="1"/>
    <row r="3" spans="1:68" ht="25.5" customHeight="1">
      <c r="A3" s="1029"/>
      <c r="B3" s="1030" t="s">
        <v>15</v>
      </c>
      <c r="C3" s="1031" t="s">
        <v>713</v>
      </c>
      <c r="D3" s="1032"/>
      <c r="E3" s="1032"/>
      <c r="F3" s="1032"/>
      <c r="G3" s="1032"/>
      <c r="H3" s="1033"/>
      <c r="I3" s="1034" t="s">
        <v>714</v>
      </c>
      <c r="J3" s="1035"/>
      <c r="K3" s="1035"/>
      <c r="L3" s="1035"/>
      <c r="M3" s="1035"/>
      <c r="N3" s="1036"/>
      <c r="O3" s="1031" t="s">
        <v>715</v>
      </c>
      <c r="P3" s="1032"/>
      <c r="Q3" s="1032"/>
      <c r="R3" s="1032"/>
      <c r="S3" s="1032"/>
      <c r="T3" s="1032"/>
      <c r="U3" s="1037" t="s">
        <v>328</v>
      </c>
      <c r="V3" s="1032"/>
      <c r="W3" s="1032"/>
      <c r="X3" s="1032"/>
      <c r="Y3" s="1032"/>
      <c r="Z3" s="1038"/>
      <c r="AA3" s="1029"/>
      <c r="AB3" s="1039"/>
    </row>
    <row r="4" spans="1:68" ht="26.1" customHeight="1" thickBot="1">
      <c r="A4" s="1040"/>
      <c r="B4" s="1040"/>
      <c r="C4" s="1041" t="s">
        <v>354</v>
      </c>
      <c r="D4" s="1042" t="s">
        <v>400</v>
      </c>
      <c r="E4" s="1043" t="s">
        <v>350</v>
      </c>
      <c r="F4" s="1044" t="s">
        <v>400</v>
      </c>
      <c r="G4" s="1045" t="s">
        <v>710</v>
      </c>
      <c r="H4" s="1042" t="s">
        <v>400</v>
      </c>
      <c r="I4" s="1046" t="s">
        <v>354</v>
      </c>
      <c r="J4" s="1044" t="s">
        <v>400</v>
      </c>
      <c r="K4" s="1047" t="s">
        <v>350</v>
      </c>
      <c r="L4" s="1042" t="s">
        <v>400</v>
      </c>
      <c r="M4" s="1046" t="s">
        <v>710</v>
      </c>
      <c r="N4" s="1048" t="s">
        <v>400</v>
      </c>
      <c r="O4" s="1049" t="s">
        <v>354</v>
      </c>
      <c r="P4" s="1042" t="s">
        <v>400</v>
      </c>
      <c r="Q4" s="1046" t="s">
        <v>350</v>
      </c>
      <c r="R4" s="1044" t="s">
        <v>400</v>
      </c>
      <c r="S4" s="1047" t="s">
        <v>710</v>
      </c>
      <c r="T4" s="1042" t="s">
        <v>400</v>
      </c>
      <c r="U4" s="1046" t="s">
        <v>354</v>
      </c>
      <c r="V4" s="1044" t="s">
        <v>400</v>
      </c>
      <c r="W4" s="1047" t="s">
        <v>350</v>
      </c>
      <c r="X4" s="1042" t="s">
        <v>400</v>
      </c>
      <c r="Y4" s="1046" t="s">
        <v>710</v>
      </c>
      <c r="Z4" s="1048" t="s">
        <v>400</v>
      </c>
      <c r="AA4" s="1040"/>
      <c r="AB4" s="1039"/>
    </row>
    <row r="5" spans="1:68" ht="21" customHeight="1">
      <c r="A5" s="1050"/>
      <c r="B5" s="1030" t="s">
        <v>1247</v>
      </c>
      <c r="C5" s="1051">
        <v>137111.26719113963</v>
      </c>
      <c r="D5" s="1052" t="s">
        <v>206</v>
      </c>
      <c r="E5" s="1053">
        <v>148897.00991189427</v>
      </c>
      <c r="F5" s="1054" t="s">
        <v>206</v>
      </c>
      <c r="G5" s="1055">
        <v>137119.76589259578</v>
      </c>
      <c r="H5" s="1056"/>
      <c r="I5" s="1053">
        <v>134942.92884725882</v>
      </c>
      <c r="J5" s="1054" t="s">
        <v>206</v>
      </c>
      <c r="K5" s="1055">
        <v>178255.38105726874</v>
      </c>
      <c r="L5" s="1052" t="s">
        <v>206</v>
      </c>
      <c r="M5" s="1053">
        <v>134974.16146529466</v>
      </c>
      <c r="N5" s="1057"/>
      <c r="O5" s="1051">
        <v>28356.43154817016</v>
      </c>
      <c r="P5" s="1058"/>
      <c r="Q5" s="1053">
        <v>34233.469162995592</v>
      </c>
      <c r="R5" s="1059"/>
      <c r="S5" s="1053">
        <v>28360.66948118111</v>
      </c>
      <c r="T5" s="1059"/>
      <c r="U5" s="1055">
        <v>300410.62758656865</v>
      </c>
      <c r="V5" s="1058"/>
      <c r="W5" s="1053">
        <v>361385.86013215862</v>
      </c>
      <c r="X5" s="1059"/>
      <c r="Y5" s="1053">
        <v>300454.59683907154</v>
      </c>
      <c r="Z5" s="1060"/>
      <c r="AA5" s="1061"/>
      <c r="AB5" s="1062"/>
      <c r="AC5" s="1063"/>
      <c r="AD5" s="1063"/>
      <c r="AE5" s="1063"/>
      <c r="AF5" s="1063"/>
      <c r="AG5" s="1063"/>
      <c r="AH5" s="1063"/>
      <c r="AI5" s="1063"/>
      <c r="AJ5" s="1063"/>
      <c r="AK5" s="1063"/>
      <c r="AL5" s="1063"/>
      <c r="AM5" s="1063"/>
      <c r="AN5" s="1063"/>
      <c r="AO5" s="1063"/>
      <c r="AP5" s="1063"/>
      <c r="AQ5" s="1063"/>
      <c r="AR5" s="1063"/>
      <c r="AS5" s="1063"/>
      <c r="AT5" s="1063"/>
      <c r="AU5" s="1063"/>
      <c r="AV5" s="1063"/>
      <c r="AW5" s="1063"/>
      <c r="AX5" s="1063"/>
      <c r="AY5" s="1063"/>
      <c r="AZ5" s="1063"/>
      <c r="BA5" s="1063"/>
      <c r="BB5" s="1063"/>
      <c r="BC5" s="1063"/>
      <c r="BD5" s="1063"/>
      <c r="BE5" s="1063"/>
      <c r="BF5" s="1063"/>
      <c r="BG5" s="1063"/>
      <c r="BH5" s="1063"/>
      <c r="BI5" s="1063"/>
      <c r="BJ5" s="1063"/>
      <c r="BK5" s="1063"/>
      <c r="BL5" s="1063"/>
      <c r="BM5" s="1063"/>
      <c r="BN5" s="1063"/>
      <c r="BO5" s="1063"/>
      <c r="BP5" s="1063"/>
    </row>
    <row r="6" spans="1:68" ht="21" customHeight="1">
      <c r="A6" s="1064"/>
      <c r="B6" s="1040" t="s">
        <v>46</v>
      </c>
      <c r="C6" s="1065">
        <v>143932.53570276566</v>
      </c>
      <c r="D6" s="1066" t="s">
        <v>206</v>
      </c>
      <c r="E6" s="1067">
        <v>137693.49696969698</v>
      </c>
      <c r="F6" s="1068" t="s">
        <v>206</v>
      </c>
      <c r="G6" s="1069">
        <v>143927.80911486791</v>
      </c>
      <c r="H6" s="1070"/>
      <c r="I6" s="1067">
        <v>140083.80599081941</v>
      </c>
      <c r="J6" s="1068" t="s">
        <v>206</v>
      </c>
      <c r="K6" s="1069">
        <v>180256.29212121211</v>
      </c>
      <c r="L6" s="1066" t="s">
        <v>206</v>
      </c>
      <c r="M6" s="1067">
        <v>140114.23997190056</v>
      </c>
      <c r="N6" s="1071"/>
      <c r="O6" s="1065">
        <v>29018.819327032204</v>
      </c>
      <c r="P6" s="1072"/>
      <c r="Q6" s="1067">
        <v>35656.654545454548</v>
      </c>
      <c r="R6" s="1073"/>
      <c r="S6" s="1067">
        <v>29023.848036253778</v>
      </c>
      <c r="T6" s="1074"/>
      <c r="U6" s="1069">
        <v>313035.16102061729</v>
      </c>
      <c r="V6" s="1072"/>
      <c r="W6" s="1067">
        <v>353606.44363636366</v>
      </c>
      <c r="X6" s="1073"/>
      <c r="Y6" s="1067">
        <v>313065.89712302224</v>
      </c>
      <c r="Z6" s="1071"/>
      <c r="AA6" s="1075"/>
      <c r="AB6" s="1062"/>
      <c r="AC6" s="1063"/>
      <c r="AD6" s="1063"/>
      <c r="AE6" s="1063"/>
      <c r="AF6" s="1063"/>
      <c r="AG6" s="1063"/>
      <c r="AH6" s="1063"/>
      <c r="AI6" s="1063"/>
      <c r="AJ6" s="1063"/>
      <c r="AK6" s="1063"/>
      <c r="AL6" s="1063"/>
      <c r="AM6" s="1063"/>
      <c r="AN6" s="1063"/>
      <c r="AO6" s="1063"/>
      <c r="AP6" s="1063"/>
      <c r="AQ6" s="1063"/>
      <c r="AR6" s="1063"/>
      <c r="AS6" s="1063"/>
      <c r="AT6" s="1063"/>
      <c r="AU6" s="1063"/>
      <c r="AV6" s="1063"/>
      <c r="AW6" s="1063"/>
      <c r="AX6" s="1063"/>
      <c r="AY6" s="1063"/>
      <c r="AZ6" s="1063"/>
      <c r="BA6" s="1063"/>
      <c r="BB6" s="1063"/>
      <c r="BC6" s="1063"/>
      <c r="BD6" s="1063"/>
      <c r="BE6" s="1063"/>
      <c r="BF6" s="1063"/>
      <c r="BG6" s="1063"/>
      <c r="BH6" s="1063"/>
      <c r="BI6" s="1063"/>
      <c r="BJ6" s="1063"/>
      <c r="BK6" s="1063"/>
      <c r="BL6" s="1063"/>
      <c r="BM6" s="1063"/>
      <c r="BN6" s="1063"/>
      <c r="BO6" s="1063"/>
      <c r="BP6" s="1063"/>
    </row>
    <row r="7" spans="1:68" ht="21" customHeight="1">
      <c r="A7" s="1064"/>
      <c r="B7" s="1040" t="s">
        <v>47</v>
      </c>
      <c r="C7" s="1065">
        <v>162697.74462160582</v>
      </c>
      <c r="D7" s="1066" t="s">
        <v>206</v>
      </c>
      <c r="E7" s="1067">
        <v>260257.22891566265</v>
      </c>
      <c r="F7" s="1068" t="s">
        <v>206</v>
      </c>
      <c r="G7" s="1069">
        <v>162841.14839018171</v>
      </c>
      <c r="H7" s="1070"/>
      <c r="I7" s="1067">
        <v>142899.24597839775</v>
      </c>
      <c r="J7" s="1068" t="s">
        <v>206</v>
      </c>
      <c r="K7" s="1069">
        <v>158366.80722891566</v>
      </c>
      <c r="L7" s="1066" t="s">
        <v>206</v>
      </c>
      <c r="M7" s="1067">
        <v>142921.98191832253</v>
      </c>
      <c r="N7" s="1071"/>
      <c r="O7" s="1065">
        <v>28133.304364790805</v>
      </c>
      <c r="P7" s="1072"/>
      <c r="Q7" s="1067">
        <v>20087.349397590362</v>
      </c>
      <c r="R7" s="1073"/>
      <c r="S7" s="1067">
        <v>28121.477526299012</v>
      </c>
      <c r="T7" s="1074"/>
      <c r="U7" s="1069">
        <v>333730.29496479436</v>
      </c>
      <c r="V7" s="1072"/>
      <c r="W7" s="1067">
        <v>438711.38554216869</v>
      </c>
      <c r="X7" s="1073"/>
      <c r="Y7" s="1067">
        <v>333884.60783480323</v>
      </c>
      <c r="Z7" s="1071"/>
      <c r="AA7" s="1075"/>
      <c r="AB7" s="1062"/>
      <c r="AC7" s="1063"/>
      <c r="AD7" s="1063"/>
      <c r="AE7" s="1063"/>
      <c r="AF7" s="1063"/>
      <c r="AG7" s="1063"/>
      <c r="AH7" s="1063"/>
      <c r="AI7" s="1063"/>
      <c r="AJ7" s="1063"/>
      <c r="AK7" s="1063"/>
      <c r="AL7" s="1063"/>
      <c r="AM7" s="1063"/>
      <c r="AN7" s="1063"/>
      <c r="AO7" s="1063"/>
      <c r="AP7" s="1063"/>
      <c r="AQ7" s="1063"/>
      <c r="AR7" s="1063"/>
      <c r="AS7" s="1063"/>
      <c r="AT7" s="1063"/>
      <c r="AU7" s="1063"/>
      <c r="AV7" s="1063"/>
      <c r="AW7" s="1063"/>
      <c r="AX7" s="1063"/>
      <c r="AY7" s="1063"/>
      <c r="AZ7" s="1063"/>
      <c r="BA7" s="1063"/>
      <c r="BB7" s="1063"/>
      <c r="BC7" s="1063"/>
      <c r="BD7" s="1063"/>
      <c r="BE7" s="1063"/>
      <c r="BF7" s="1063"/>
      <c r="BG7" s="1063"/>
      <c r="BH7" s="1063"/>
      <c r="BI7" s="1063"/>
      <c r="BJ7" s="1063"/>
      <c r="BK7" s="1063"/>
      <c r="BL7" s="1063"/>
      <c r="BM7" s="1063"/>
      <c r="BN7" s="1063"/>
      <c r="BO7" s="1063"/>
      <c r="BP7" s="1063"/>
    </row>
    <row r="8" spans="1:68" ht="21" customHeight="1">
      <c r="A8" s="1064"/>
      <c r="B8" s="1040" t="s">
        <v>48</v>
      </c>
      <c r="C8" s="1065">
        <v>144856.95195658025</v>
      </c>
      <c r="D8" s="1066" t="s">
        <v>206</v>
      </c>
      <c r="E8" s="1067">
        <v>148897.00991189427</v>
      </c>
      <c r="F8" s="1068" t="s">
        <v>206</v>
      </c>
      <c r="G8" s="1069">
        <v>144860.15450004191</v>
      </c>
      <c r="H8" s="1070"/>
      <c r="I8" s="1067">
        <v>140222.50087545477</v>
      </c>
      <c r="J8" s="1068" t="s">
        <v>206</v>
      </c>
      <c r="K8" s="1069">
        <v>178255.38105726874</v>
      </c>
      <c r="L8" s="1066" t="s">
        <v>206</v>
      </c>
      <c r="M8" s="1067">
        <v>140252.64944092135</v>
      </c>
      <c r="N8" s="1071"/>
      <c r="O8" s="1065">
        <v>28975.196875098292</v>
      </c>
      <c r="P8" s="1072"/>
      <c r="Q8" s="1067">
        <v>34233.469162995592</v>
      </c>
      <c r="R8" s="1073"/>
      <c r="S8" s="1067">
        <v>31176.567517215852</v>
      </c>
      <c r="T8" s="1074"/>
      <c r="U8" s="1069">
        <v>314054.6497071333</v>
      </c>
      <c r="V8" s="1072"/>
      <c r="W8" s="1067">
        <v>361385.86013215862</v>
      </c>
      <c r="X8" s="1073"/>
      <c r="Y8" s="1067">
        <v>314092.1690348647</v>
      </c>
      <c r="Z8" s="1071"/>
      <c r="AA8" s="1075"/>
      <c r="AB8" s="1062"/>
      <c r="AC8" s="1063"/>
      <c r="AD8" s="1063"/>
      <c r="AE8" s="1063"/>
      <c r="AF8" s="1063"/>
      <c r="AG8" s="1063"/>
      <c r="AH8" s="1063"/>
      <c r="AI8" s="1063"/>
      <c r="AJ8" s="1063"/>
      <c r="AK8" s="1063"/>
      <c r="AL8" s="1063"/>
      <c r="AM8" s="1063"/>
      <c r="AN8" s="1063"/>
      <c r="AO8" s="1063"/>
      <c r="AP8" s="1063"/>
      <c r="AQ8" s="1063"/>
      <c r="AR8" s="1063"/>
      <c r="AS8" s="1063"/>
      <c r="AT8" s="1063"/>
      <c r="AU8" s="1063"/>
      <c r="AV8" s="1063"/>
      <c r="AW8" s="1063"/>
      <c r="AX8" s="1063"/>
      <c r="AY8" s="1063"/>
      <c r="AZ8" s="1063"/>
      <c r="BA8" s="1063"/>
      <c r="BB8" s="1063"/>
      <c r="BC8" s="1063"/>
      <c r="BD8" s="1063"/>
      <c r="BE8" s="1063"/>
      <c r="BF8" s="1063"/>
      <c r="BG8" s="1063"/>
      <c r="BH8" s="1063"/>
      <c r="BI8" s="1063"/>
      <c r="BJ8" s="1063"/>
      <c r="BK8" s="1063"/>
      <c r="BL8" s="1063"/>
      <c r="BM8" s="1063"/>
      <c r="BN8" s="1063"/>
      <c r="BO8" s="1063"/>
      <c r="BP8" s="1063"/>
    </row>
    <row r="9" spans="1:68" ht="21" customHeight="1">
      <c r="A9" s="1064"/>
      <c r="B9" s="1040" t="s">
        <v>50</v>
      </c>
      <c r="C9" s="1065">
        <v>59161.47331862025</v>
      </c>
      <c r="D9" s="1066" t="s">
        <v>206</v>
      </c>
      <c r="E9" s="1067"/>
      <c r="F9" s="1068" t="s">
        <v>206</v>
      </c>
      <c r="G9" s="1069">
        <v>59161.47331862025</v>
      </c>
      <c r="H9" s="1070"/>
      <c r="I9" s="1067">
        <v>81811.209212967442</v>
      </c>
      <c r="J9" s="1068" t="s">
        <v>206</v>
      </c>
      <c r="K9" s="1069"/>
      <c r="L9" s="1066" t="s">
        <v>206</v>
      </c>
      <c r="M9" s="1067">
        <v>81811.209212967442</v>
      </c>
      <c r="N9" s="1071"/>
      <c r="O9" s="1065">
        <v>22129.399187556603</v>
      </c>
      <c r="P9" s="1072"/>
      <c r="Q9" s="1067" t="s">
        <v>206</v>
      </c>
      <c r="R9" s="1073"/>
      <c r="S9" s="1067">
        <v>22129.399187556603</v>
      </c>
      <c r="T9" s="1074"/>
      <c r="U9" s="1069">
        <v>163102.08171914431</v>
      </c>
      <c r="V9" s="1072"/>
      <c r="W9" s="1067" t="s">
        <v>206</v>
      </c>
      <c r="X9" s="1073"/>
      <c r="Y9" s="1067">
        <v>163102.08171914431</v>
      </c>
      <c r="Z9" s="1071"/>
      <c r="AA9" s="1075"/>
      <c r="AB9" s="1062"/>
      <c r="AC9" s="1063"/>
      <c r="AD9" s="1063"/>
      <c r="AE9" s="1063"/>
      <c r="AF9" s="1063"/>
      <c r="AG9" s="1063"/>
      <c r="AH9" s="1063"/>
      <c r="AI9" s="1063"/>
      <c r="AJ9" s="1063"/>
      <c r="AK9" s="1063"/>
      <c r="AL9" s="1063"/>
      <c r="AM9" s="1063"/>
      <c r="AN9" s="1063"/>
      <c r="AO9" s="1063"/>
      <c r="AP9" s="1063"/>
      <c r="AQ9" s="1063"/>
      <c r="AR9" s="1063"/>
      <c r="AS9" s="1063"/>
      <c r="AT9" s="1063"/>
      <c r="AU9" s="1063"/>
      <c r="AV9" s="1063"/>
      <c r="AW9" s="1063"/>
      <c r="AX9" s="1063"/>
      <c r="AY9" s="1063"/>
      <c r="AZ9" s="1063"/>
      <c r="BA9" s="1063"/>
      <c r="BB9" s="1063"/>
      <c r="BC9" s="1063"/>
      <c r="BD9" s="1063"/>
      <c r="BE9" s="1063"/>
      <c r="BF9" s="1063"/>
      <c r="BG9" s="1063"/>
      <c r="BH9" s="1063"/>
      <c r="BI9" s="1063"/>
      <c r="BJ9" s="1063"/>
      <c r="BK9" s="1063"/>
      <c r="BL9" s="1063"/>
      <c r="BM9" s="1063"/>
      <c r="BN9" s="1063"/>
      <c r="BO9" s="1063"/>
      <c r="BP9" s="1063"/>
    </row>
    <row r="10" spans="1:68" ht="21" customHeight="1">
      <c r="A10" s="1064"/>
      <c r="B10" s="1040"/>
      <c r="C10" s="1065" t="s">
        <v>469</v>
      </c>
      <c r="D10" s="1072"/>
      <c r="E10" s="1067"/>
      <c r="F10" s="1073"/>
      <c r="G10" s="1069"/>
      <c r="H10" s="1070"/>
      <c r="I10" s="1076"/>
      <c r="J10" s="1077"/>
      <c r="K10" s="1078"/>
      <c r="L10" s="1079"/>
      <c r="M10" s="1076"/>
      <c r="N10" s="1080"/>
      <c r="O10" s="1065"/>
      <c r="P10" s="1072"/>
      <c r="Q10" s="1067"/>
      <c r="R10" s="1073"/>
      <c r="S10" s="1067"/>
      <c r="T10" s="1073"/>
      <c r="U10" s="1069" t="s">
        <v>206</v>
      </c>
      <c r="V10" s="1072"/>
      <c r="W10" s="1067" t="s">
        <v>206</v>
      </c>
      <c r="X10" s="1073"/>
      <c r="Y10" s="1067" t="s">
        <v>206</v>
      </c>
      <c r="Z10" s="1081"/>
      <c r="AA10" s="1075"/>
      <c r="AB10" s="1062"/>
      <c r="AC10" s="1063"/>
      <c r="AD10" s="1063"/>
      <c r="AE10" s="1063"/>
      <c r="AF10" s="1063"/>
      <c r="AG10" s="1063"/>
      <c r="AH10" s="1063"/>
      <c r="AI10" s="1063"/>
      <c r="AJ10" s="1063"/>
      <c r="AK10" s="1063"/>
      <c r="AL10" s="1063"/>
      <c r="AM10" s="1063"/>
      <c r="AN10" s="1063"/>
      <c r="AO10" s="1063"/>
      <c r="AP10" s="1063"/>
      <c r="AQ10" s="1063"/>
      <c r="AR10" s="1063"/>
      <c r="AS10" s="1063"/>
      <c r="AT10" s="1063"/>
      <c r="AU10" s="1063"/>
      <c r="AV10" s="1063"/>
      <c r="AW10" s="1063"/>
      <c r="AX10" s="1063"/>
      <c r="AY10" s="1063"/>
      <c r="AZ10" s="1063"/>
      <c r="BA10" s="1063"/>
      <c r="BB10" s="1063"/>
      <c r="BC10" s="1063"/>
      <c r="BD10" s="1063"/>
      <c r="BE10" s="1063"/>
      <c r="BF10" s="1063"/>
      <c r="BG10" s="1063"/>
      <c r="BH10" s="1063"/>
      <c r="BI10" s="1063"/>
      <c r="BJ10" s="1063"/>
      <c r="BK10" s="1063"/>
      <c r="BL10" s="1063"/>
      <c r="BM10" s="1063"/>
      <c r="BN10" s="1063"/>
      <c r="BO10" s="1063"/>
      <c r="BP10" s="1063"/>
    </row>
    <row r="11" spans="1:68" ht="21" customHeight="1">
      <c r="A11" s="1040" t="s">
        <v>482</v>
      </c>
      <c r="B11" s="1040" t="s">
        <v>483</v>
      </c>
      <c r="C11" s="1065">
        <v>141252.28151481814</v>
      </c>
      <c r="D11" s="1015">
        <v>32</v>
      </c>
      <c r="E11" s="1067">
        <v>134419.33170731706</v>
      </c>
      <c r="F11" s="1015">
        <v>17</v>
      </c>
      <c r="G11" s="1069">
        <v>141247.91863565292</v>
      </c>
      <c r="H11" s="1015">
        <v>32</v>
      </c>
      <c r="I11" s="1067">
        <v>137070.49185774347</v>
      </c>
      <c r="J11" s="1015">
        <v>24</v>
      </c>
      <c r="K11" s="1069">
        <v>119935.93658536585</v>
      </c>
      <c r="L11" s="1015">
        <v>29</v>
      </c>
      <c r="M11" s="1082">
        <v>137059.55134210837</v>
      </c>
      <c r="N11" s="1083">
        <v>24</v>
      </c>
      <c r="O11" s="1065">
        <v>28158.323966751545</v>
      </c>
      <c r="P11" s="1015">
        <v>22</v>
      </c>
      <c r="Q11" s="1067">
        <v>38444.243902439026</v>
      </c>
      <c r="R11" s="1084">
        <v>11</v>
      </c>
      <c r="S11" s="1067">
        <v>28164.891587917598</v>
      </c>
      <c r="T11" s="1084">
        <v>22</v>
      </c>
      <c r="U11" s="1069">
        <v>306481.09733931313</v>
      </c>
      <c r="V11" s="1015">
        <v>36</v>
      </c>
      <c r="W11" s="1067">
        <v>292799.51219512196</v>
      </c>
      <c r="X11" s="1084">
        <v>21</v>
      </c>
      <c r="Y11" s="1067">
        <v>306472.3615656789</v>
      </c>
      <c r="Z11" s="1083">
        <v>36</v>
      </c>
      <c r="AA11" s="1085" t="s">
        <v>716</v>
      </c>
      <c r="AB11" s="1062"/>
      <c r="AC11" s="1063"/>
      <c r="AD11" s="1063"/>
      <c r="AE11" s="1063"/>
      <c r="AF11" s="1063"/>
      <c r="AG11" s="1063"/>
      <c r="AH11" s="1063"/>
      <c r="AI11" s="1063"/>
      <c r="AJ11" s="1063"/>
      <c r="AK11" s="1063"/>
      <c r="AL11" s="1063"/>
      <c r="AM11" s="1063"/>
      <c r="AN11" s="1063"/>
      <c r="AO11" s="1063"/>
      <c r="AP11" s="1063"/>
      <c r="AQ11" s="1063"/>
      <c r="AR11" s="1063"/>
      <c r="AS11" s="1063"/>
      <c r="AT11" s="1063"/>
      <c r="AU11" s="1063"/>
      <c r="AV11" s="1063"/>
      <c r="AW11" s="1063"/>
      <c r="AX11" s="1063"/>
      <c r="AY11" s="1063"/>
      <c r="AZ11" s="1063"/>
      <c r="BA11" s="1063"/>
      <c r="BB11" s="1063"/>
      <c r="BC11" s="1063"/>
      <c r="BD11" s="1063"/>
      <c r="BE11" s="1063"/>
      <c r="BF11" s="1063"/>
      <c r="BG11" s="1063"/>
      <c r="BH11" s="1063"/>
      <c r="BI11" s="1063"/>
      <c r="BJ11" s="1063"/>
      <c r="BK11" s="1063"/>
      <c r="BL11" s="1063"/>
      <c r="BM11" s="1063"/>
      <c r="BN11" s="1063"/>
      <c r="BO11" s="1063"/>
      <c r="BP11" s="1063"/>
    </row>
    <row r="12" spans="1:68" ht="21" customHeight="1">
      <c r="A12" s="1040" t="s">
        <v>485</v>
      </c>
      <c r="B12" s="1040" t="s">
        <v>638</v>
      </c>
      <c r="C12" s="1065">
        <v>141283.40066488401</v>
      </c>
      <c r="D12" s="1015">
        <v>31</v>
      </c>
      <c r="E12" s="1067">
        <v>183261.01449275363</v>
      </c>
      <c r="F12" s="1015">
        <v>9</v>
      </c>
      <c r="G12" s="1069">
        <v>141309.55021893198</v>
      </c>
      <c r="H12" s="1015">
        <v>31</v>
      </c>
      <c r="I12" s="1067">
        <v>139894.0849443521</v>
      </c>
      <c r="J12" s="1015">
        <v>19</v>
      </c>
      <c r="K12" s="1069">
        <v>183596.37681159421</v>
      </c>
      <c r="L12" s="1015">
        <v>13</v>
      </c>
      <c r="M12" s="1082">
        <v>139921.30887013045</v>
      </c>
      <c r="N12" s="1083">
        <v>19</v>
      </c>
      <c r="O12" s="1065">
        <v>28244.21796632218</v>
      </c>
      <c r="P12" s="1015">
        <v>21</v>
      </c>
      <c r="Q12" s="1067">
        <v>31966.8115942029</v>
      </c>
      <c r="R12" s="1084">
        <v>20</v>
      </c>
      <c r="S12" s="1067">
        <v>28246.53692050738</v>
      </c>
      <c r="T12" s="1084">
        <v>21</v>
      </c>
      <c r="U12" s="1069">
        <v>309421.70357555826</v>
      </c>
      <c r="V12" s="1015">
        <v>33</v>
      </c>
      <c r="W12" s="1067">
        <v>398824.20289855072</v>
      </c>
      <c r="X12" s="1084">
        <v>10</v>
      </c>
      <c r="Y12" s="1067">
        <v>309477.39600956981</v>
      </c>
      <c r="Z12" s="1083">
        <v>33</v>
      </c>
      <c r="AA12" s="1085" t="s">
        <v>717</v>
      </c>
      <c r="AB12" s="1062"/>
      <c r="AC12" s="1063"/>
      <c r="AD12" s="1063"/>
      <c r="AE12" s="1063"/>
      <c r="AF12" s="1063"/>
      <c r="AG12" s="1063"/>
      <c r="AH12" s="1063"/>
      <c r="AI12" s="1063"/>
      <c r="AJ12" s="1063"/>
      <c r="AK12" s="1063"/>
      <c r="AL12" s="1063"/>
      <c r="AM12" s="1063"/>
      <c r="AN12" s="1063"/>
      <c r="AO12" s="1063"/>
      <c r="AP12" s="1063"/>
      <c r="AQ12" s="1063"/>
      <c r="AR12" s="1063"/>
      <c r="AS12" s="1063"/>
      <c r="AT12" s="1063"/>
      <c r="AU12" s="1063"/>
      <c r="AV12" s="1063"/>
      <c r="AW12" s="1063"/>
      <c r="AX12" s="1063"/>
      <c r="AY12" s="1063"/>
      <c r="AZ12" s="1063"/>
      <c r="BA12" s="1063"/>
      <c r="BB12" s="1063"/>
      <c r="BC12" s="1063"/>
      <c r="BD12" s="1063"/>
      <c r="BE12" s="1063"/>
      <c r="BF12" s="1063"/>
      <c r="BG12" s="1063"/>
      <c r="BH12" s="1063"/>
      <c r="BI12" s="1063"/>
      <c r="BJ12" s="1063"/>
      <c r="BK12" s="1063"/>
      <c r="BL12" s="1063"/>
      <c r="BM12" s="1063"/>
      <c r="BN12" s="1063"/>
      <c r="BO12" s="1063"/>
      <c r="BP12" s="1063"/>
    </row>
    <row r="13" spans="1:68" ht="21" customHeight="1">
      <c r="A13" s="1040" t="s">
        <v>488</v>
      </c>
      <c r="B13" s="1040" t="s">
        <v>489</v>
      </c>
      <c r="C13" s="1065">
        <v>143955.78920502093</v>
      </c>
      <c r="D13" s="1015">
        <v>28</v>
      </c>
      <c r="E13" s="1067">
        <v>250840.68965517241</v>
      </c>
      <c r="F13" s="1015">
        <v>5</v>
      </c>
      <c r="G13" s="1069">
        <v>144020.59637458445</v>
      </c>
      <c r="H13" s="1015">
        <v>28</v>
      </c>
      <c r="I13" s="1067">
        <v>141232.88328451882</v>
      </c>
      <c r="J13" s="1015">
        <v>17</v>
      </c>
      <c r="K13" s="1069">
        <v>340740.68965517241</v>
      </c>
      <c r="L13" s="1015">
        <v>5</v>
      </c>
      <c r="M13" s="1082">
        <v>141353.85019548811</v>
      </c>
      <c r="N13" s="1083">
        <v>17</v>
      </c>
      <c r="O13" s="1065">
        <v>28780.238598326359</v>
      </c>
      <c r="P13" s="1015">
        <v>18</v>
      </c>
      <c r="Q13" s="1067">
        <v>43717.758620689652</v>
      </c>
      <c r="R13" s="1084">
        <v>6</v>
      </c>
      <c r="S13" s="1067">
        <v>28789.295615630683</v>
      </c>
      <c r="T13" s="1084">
        <v>18</v>
      </c>
      <c r="U13" s="1069">
        <v>313968.91108786612</v>
      </c>
      <c r="V13" s="1015">
        <v>23</v>
      </c>
      <c r="W13" s="1067">
        <v>635299.13793103443</v>
      </c>
      <c r="X13" s="1084">
        <v>4</v>
      </c>
      <c r="Y13" s="1067">
        <v>314163.74218570325</v>
      </c>
      <c r="Z13" s="1083">
        <v>23</v>
      </c>
      <c r="AA13" s="1085" t="s">
        <v>718</v>
      </c>
      <c r="AB13" s="1062"/>
      <c r="AC13" s="1063"/>
      <c r="AD13" s="1063"/>
      <c r="AE13" s="1063"/>
      <c r="AF13" s="1063"/>
      <c r="AG13" s="1063"/>
      <c r="AH13" s="1063"/>
      <c r="AI13" s="1063"/>
      <c r="AJ13" s="1063"/>
      <c r="AK13" s="1063"/>
      <c r="AL13" s="1063"/>
      <c r="AM13" s="1063"/>
      <c r="AN13" s="1063"/>
      <c r="AO13" s="1063"/>
      <c r="AP13" s="1063"/>
      <c r="AQ13" s="1063"/>
      <c r="AR13" s="1063"/>
      <c r="AS13" s="1063"/>
      <c r="AT13" s="1063"/>
      <c r="AU13" s="1063"/>
      <c r="AV13" s="1063"/>
      <c r="AW13" s="1063"/>
      <c r="AX13" s="1063"/>
      <c r="AY13" s="1063"/>
      <c r="AZ13" s="1063"/>
      <c r="BA13" s="1063"/>
      <c r="BB13" s="1063"/>
      <c r="BC13" s="1063"/>
      <c r="BD13" s="1063"/>
      <c r="BE13" s="1063"/>
      <c r="BF13" s="1063"/>
      <c r="BG13" s="1063"/>
      <c r="BH13" s="1063"/>
      <c r="BI13" s="1063"/>
      <c r="BJ13" s="1063"/>
      <c r="BK13" s="1063"/>
      <c r="BL13" s="1063"/>
      <c r="BM13" s="1063"/>
      <c r="BN13" s="1063"/>
      <c r="BO13" s="1063"/>
      <c r="BP13" s="1063"/>
    </row>
    <row r="14" spans="1:68" ht="21" customHeight="1">
      <c r="A14" s="1040" t="s">
        <v>490</v>
      </c>
      <c r="B14" s="1040" t="s">
        <v>491</v>
      </c>
      <c r="C14" s="1065">
        <v>143408.4959888923</v>
      </c>
      <c r="D14" s="1015">
        <v>29</v>
      </c>
      <c r="E14" s="1067">
        <v>54543.254901960783</v>
      </c>
      <c r="F14" s="1015">
        <v>25</v>
      </c>
      <c r="G14" s="1069">
        <v>143330.8764493312</v>
      </c>
      <c r="H14" s="1015">
        <v>29</v>
      </c>
      <c r="I14" s="1067">
        <v>148584.35412595564</v>
      </c>
      <c r="J14" s="1015">
        <v>10</v>
      </c>
      <c r="K14" s="1069">
        <v>229151.45098039217</v>
      </c>
      <c r="L14" s="1015">
        <v>10</v>
      </c>
      <c r="M14" s="1082">
        <v>148654.72563325285</v>
      </c>
      <c r="N14" s="1083">
        <v>10</v>
      </c>
      <c r="O14" s="1065">
        <v>30810.917652302101</v>
      </c>
      <c r="P14" s="1015">
        <v>10</v>
      </c>
      <c r="Q14" s="1067">
        <v>32942.549019607846</v>
      </c>
      <c r="R14" s="1084">
        <v>19</v>
      </c>
      <c r="S14" s="1067">
        <v>30812.779530390999</v>
      </c>
      <c r="T14" s="1084">
        <v>10</v>
      </c>
      <c r="U14" s="1069">
        <v>322803.76776715007</v>
      </c>
      <c r="V14" s="1015">
        <v>18</v>
      </c>
      <c r="W14" s="1067">
        <v>316637.25490196078</v>
      </c>
      <c r="X14" s="1084">
        <v>20</v>
      </c>
      <c r="Y14" s="1067">
        <v>322798.38161297503</v>
      </c>
      <c r="Z14" s="1083">
        <v>19</v>
      </c>
      <c r="AA14" s="1085" t="s">
        <v>719</v>
      </c>
      <c r="AB14" s="1062"/>
      <c r="AC14" s="1063"/>
      <c r="AD14" s="1063"/>
      <c r="AE14" s="1063"/>
      <c r="AF14" s="1063"/>
      <c r="AG14" s="1063"/>
      <c r="AH14" s="1063"/>
      <c r="AI14" s="1063"/>
      <c r="AJ14" s="1063"/>
      <c r="AK14" s="1063"/>
      <c r="AL14" s="1063"/>
      <c r="AM14" s="1063"/>
      <c r="AN14" s="1063"/>
      <c r="AO14" s="1063"/>
      <c r="AP14" s="1063"/>
      <c r="AQ14" s="1063"/>
      <c r="AR14" s="1063"/>
      <c r="AS14" s="1063"/>
      <c r="AT14" s="1063"/>
      <c r="AU14" s="1063"/>
      <c r="AV14" s="1063"/>
      <c r="AW14" s="1063"/>
      <c r="AX14" s="1063"/>
      <c r="AY14" s="1063"/>
      <c r="AZ14" s="1063"/>
      <c r="BA14" s="1063"/>
      <c r="BB14" s="1063"/>
      <c r="BC14" s="1063"/>
      <c r="BD14" s="1063"/>
      <c r="BE14" s="1063"/>
      <c r="BF14" s="1063"/>
      <c r="BG14" s="1063"/>
      <c r="BH14" s="1063"/>
      <c r="BI14" s="1063"/>
      <c r="BJ14" s="1063"/>
      <c r="BK14" s="1063"/>
      <c r="BL14" s="1063"/>
      <c r="BM14" s="1063"/>
      <c r="BN14" s="1063"/>
      <c r="BO14" s="1063"/>
      <c r="BP14" s="1063"/>
    </row>
    <row r="15" spans="1:68" ht="21" customHeight="1">
      <c r="A15" s="1040" t="s">
        <v>492</v>
      </c>
      <c r="B15" s="1040" t="s">
        <v>493</v>
      </c>
      <c r="C15" s="1065">
        <v>132692.16691139358</v>
      </c>
      <c r="D15" s="1015">
        <v>38</v>
      </c>
      <c r="E15" s="1067">
        <v>153920.33898305084</v>
      </c>
      <c r="F15" s="1015">
        <v>12</v>
      </c>
      <c r="G15" s="1069">
        <v>132706.52490513693</v>
      </c>
      <c r="H15" s="1015">
        <v>38</v>
      </c>
      <c r="I15" s="1067">
        <v>145802.62733446519</v>
      </c>
      <c r="J15" s="1015">
        <v>12</v>
      </c>
      <c r="K15" s="1069">
        <v>127063.38983050847</v>
      </c>
      <c r="L15" s="1015">
        <v>27</v>
      </c>
      <c r="M15" s="1082">
        <v>145789.9527690844</v>
      </c>
      <c r="N15" s="1083">
        <v>12</v>
      </c>
      <c r="O15" s="1065">
        <v>31419.692435644472</v>
      </c>
      <c r="P15" s="1015">
        <v>6</v>
      </c>
      <c r="Q15" s="1067">
        <v>36718.135593220337</v>
      </c>
      <c r="R15" s="1084">
        <v>13</v>
      </c>
      <c r="S15" s="1067">
        <v>31423.276117435315</v>
      </c>
      <c r="T15" s="1084">
        <v>6</v>
      </c>
      <c r="U15" s="1069">
        <v>309914.48668150324</v>
      </c>
      <c r="V15" s="1015">
        <v>31</v>
      </c>
      <c r="W15" s="1067">
        <v>317701.86440677964</v>
      </c>
      <c r="X15" s="1084">
        <v>19</v>
      </c>
      <c r="Y15" s="1067">
        <v>309919.75379165664</v>
      </c>
      <c r="Z15" s="1083">
        <v>32</v>
      </c>
      <c r="AA15" s="1085" t="s">
        <v>720</v>
      </c>
      <c r="AB15" s="1062"/>
      <c r="AC15" s="1063"/>
      <c r="AD15" s="1063"/>
      <c r="AE15" s="1063"/>
      <c r="AF15" s="1063"/>
      <c r="AG15" s="1063"/>
      <c r="AH15" s="1063"/>
      <c r="AI15" s="1063"/>
      <c r="AJ15" s="1063"/>
      <c r="AK15" s="1063"/>
      <c r="AL15" s="1063"/>
      <c r="AM15" s="1063"/>
      <c r="AN15" s="1063"/>
      <c r="AO15" s="1063"/>
      <c r="AP15" s="1063"/>
      <c r="AQ15" s="1063"/>
      <c r="AR15" s="1063"/>
      <c r="AS15" s="1063"/>
      <c r="AT15" s="1063"/>
      <c r="AU15" s="1063"/>
      <c r="AV15" s="1063"/>
      <c r="AW15" s="1063"/>
      <c r="AX15" s="1063"/>
      <c r="AY15" s="1063"/>
      <c r="AZ15" s="1063"/>
      <c r="BA15" s="1063"/>
      <c r="BB15" s="1063"/>
      <c r="BC15" s="1063"/>
      <c r="BD15" s="1063"/>
      <c r="BE15" s="1063"/>
      <c r="BF15" s="1063"/>
      <c r="BG15" s="1063"/>
      <c r="BH15" s="1063"/>
      <c r="BI15" s="1063"/>
      <c r="BJ15" s="1063"/>
      <c r="BK15" s="1063"/>
      <c r="BL15" s="1063"/>
      <c r="BM15" s="1063"/>
      <c r="BN15" s="1063"/>
      <c r="BO15" s="1063"/>
      <c r="BP15" s="1063"/>
    </row>
    <row r="16" spans="1:68" ht="21" customHeight="1">
      <c r="A16" s="1040" t="s">
        <v>494</v>
      </c>
      <c r="B16" s="1040" t="s">
        <v>576</v>
      </c>
      <c r="C16" s="1065">
        <v>136298.13145889583</v>
      </c>
      <c r="D16" s="1015">
        <v>37</v>
      </c>
      <c r="E16" s="1067">
        <v>312673.63636363635</v>
      </c>
      <c r="F16" s="1015">
        <v>4</v>
      </c>
      <c r="G16" s="1069">
        <v>136478.57514880953</v>
      </c>
      <c r="H16" s="1015">
        <v>37</v>
      </c>
      <c r="I16" s="1067">
        <v>149120.31049250535</v>
      </c>
      <c r="J16" s="1015">
        <v>9</v>
      </c>
      <c r="K16" s="1069">
        <v>578485.45454545459</v>
      </c>
      <c r="L16" s="1015">
        <v>2</v>
      </c>
      <c r="M16" s="1082">
        <v>149559.57914806547</v>
      </c>
      <c r="N16" s="1083">
        <v>9</v>
      </c>
      <c r="O16" s="1065">
        <v>27816.992831207521</v>
      </c>
      <c r="P16" s="1015">
        <v>26</v>
      </c>
      <c r="Q16" s="1067">
        <v>48380.909090909088</v>
      </c>
      <c r="R16" s="1084">
        <v>3</v>
      </c>
      <c r="S16" s="1067">
        <v>27838.031063988095</v>
      </c>
      <c r="T16" s="1084">
        <v>26</v>
      </c>
      <c r="U16" s="1069">
        <v>313235.4347826087</v>
      </c>
      <c r="V16" s="1015">
        <v>25</v>
      </c>
      <c r="W16" s="1067">
        <v>939540</v>
      </c>
      <c r="X16" s="1084">
        <v>2</v>
      </c>
      <c r="Y16" s="1067">
        <v>313876.18536086311</v>
      </c>
      <c r="Z16" s="1083">
        <v>24</v>
      </c>
      <c r="AA16" s="1085" t="s">
        <v>721</v>
      </c>
      <c r="AB16" s="1062"/>
      <c r="AC16" s="1063"/>
      <c r="AD16" s="1063"/>
      <c r="AE16" s="1063"/>
      <c r="AF16" s="1063"/>
      <c r="AG16" s="1063"/>
      <c r="AH16" s="1063"/>
      <c r="AI16" s="1063"/>
      <c r="AJ16" s="1063"/>
      <c r="AK16" s="1063"/>
      <c r="AL16" s="1063"/>
      <c r="AM16" s="1063"/>
      <c r="AN16" s="1063"/>
      <c r="AO16" s="1063"/>
      <c r="AP16" s="1063"/>
      <c r="AQ16" s="1063"/>
      <c r="AR16" s="1063"/>
      <c r="AS16" s="1063"/>
      <c r="AT16" s="1063"/>
      <c r="AU16" s="1063"/>
      <c r="AV16" s="1063"/>
      <c r="AW16" s="1063"/>
      <c r="AX16" s="1063"/>
      <c r="AY16" s="1063"/>
      <c r="AZ16" s="1063"/>
      <c r="BA16" s="1063"/>
      <c r="BB16" s="1063"/>
      <c r="BC16" s="1063"/>
      <c r="BD16" s="1063"/>
      <c r="BE16" s="1063"/>
      <c r="BF16" s="1063"/>
      <c r="BG16" s="1063"/>
      <c r="BH16" s="1063"/>
      <c r="BI16" s="1063"/>
      <c r="BJ16" s="1063"/>
      <c r="BK16" s="1063"/>
      <c r="BL16" s="1063"/>
      <c r="BM16" s="1063"/>
      <c r="BN16" s="1063"/>
      <c r="BO16" s="1063"/>
      <c r="BP16" s="1063"/>
    </row>
    <row r="17" spans="1:68" ht="21" customHeight="1">
      <c r="A17" s="1040" t="s">
        <v>497</v>
      </c>
      <c r="B17" s="1040" t="s">
        <v>498</v>
      </c>
      <c r="C17" s="1065">
        <v>129579.68208543629</v>
      </c>
      <c r="D17" s="1015">
        <v>40</v>
      </c>
      <c r="E17" s="1067">
        <v>135964</v>
      </c>
      <c r="F17" s="1015">
        <v>16</v>
      </c>
      <c r="G17" s="1069">
        <v>129584.66101694915</v>
      </c>
      <c r="H17" s="1015">
        <v>40</v>
      </c>
      <c r="I17" s="1067">
        <v>141073.12596909309</v>
      </c>
      <c r="J17" s="1015">
        <v>18</v>
      </c>
      <c r="K17" s="1069">
        <v>85093.333333333328</v>
      </c>
      <c r="L17" s="1015">
        <v>37</v>
      </c>
      <c r="M17" s="1082">
        <v>141029.46906519704</v>
      </c>
      <c r="N17" s="1083">
        <v>18</v>
      </c>
      <c r="O17" s="1065">
        <v>32300.943857640876</v>
      </c>
      <c r="P17" s="1015">
        <v>2</v>
      </c>
      <c r="Q17" s="1067">
        <v>31109.333333333332</v>
      </c>
      <c r="R17" s="1084">
        <v>21</v>
      </c>
      <c r="S17" s="1067">
        <v>32300.014557554332</v>
      </c>
      <c r="T17" s="1084">
        <v>2</v>
      </c>
      <c r="U17" s="1069">
        <v>302953.75191217026</v>
      </c>
      <c r="V17" s="1015">
        <v>37</v>
      </c>
      <c r="W17" s="1067">
        <v>252166.66666666666</v>
      </c>
      <c r="X17" s="1084">
        <v>25</v>
      </c>
      <c r="Y17" s="1067">
        <v>302914.14463970053</v>
      </c>
      <c r="Z17" s="1083">
        <v>37</v>
      </c>
      <c r="AA17" s="1085" t="s">
        <v>722</v>
      </c>
      <c r="AB17" s="1062"/>
      <c r="AC17" s="1063"/>
      <c r="AD17" s="1063"/>
      <c r="AE17" s="1063"/>
      <c r="AF17" s="1063"/>
      <c r="AG17" s="1063"/>
      <c r="AH17" s="1063"/>
      <c r="AI17" s="1063"/>
      <c r="AJ17" s="1063"/>
      <c r="AK17" s="1063"/>
      <c r="AL17" s="1063"/>
      <c r="AM17" s="1063"/>
      <c r="AN17" s="1063"/>
      <c r="AO17" s="1063"/>
      <c r="AP17" s="1063"/>
      <c r="AQ17" s="1063"/>
      <c r="AR17" s="1063"/>
      <c r="AS17" s="1063"/>
      <c r="AT17" s="1063"/>
      <c r="AU17" s="1063"/>
      <c r="AV17" s="1063"/>
      <c r="AW17" s="1063"/>
      <c r="AX17" s="1063"/>
      <c r="AY17" s="1063"/>
      <c r="AZ17" s="1063"/>
      <c r="BA17" s="1063"/>
      <c r="BB17" s="1063"/>
      <c r="BC17" s="1063"/>
      <c r="BD17" s="1063"/>
      <c r="BE17" s="1063"/>
      <c r="BF17" s="1063"/>
      <c r="BG17" s="1063"/>
      <c r="BH17" s="1063"/>
      <c r="BI17" s="1063"/>
      <c r="BJ17" s="1063"/>
      <c r="BK17" s="1063"/>
      <c r="BL17" s="1063"/>
      <c r="BM17" s="1063"/>
      <c r="BN17" s="1063"/>
      <c r="BO17" s="1063"/>
      <c r="BP17" s="1063"/>
    </row>
    <row r="18" spans="1:68" ht="21" customHeight="1">
      <c r="A18" s="1040" t="s">
        <v>499</v>
      </c>
      <c r="B18" s="1040" t="s">
        <v>500</v>
      </c>
      <c r="C18" s="1065">
        <v>138282.42520287857</v>
      </c>
      <c r="D18" s="1015">
        <v>35</v>
      </c>
      <c r="E18" s="1067">
        <v>169026.8</v>
      </c>
      <c r="F18" s="1015">
        <v>10</v>
      </c>
      <c r="G18" s="1069">
        <v>138302.02708423656</v>
      </c>
      <c r="H18" s="1015">
        <v>35</v>
      </c>
      <c r="I18" s="1067">
        <v>138967.8051089675</v>
      </c>
      <c r="J18" s="1015">
        <v>21</v>
      </c>
      <c r="K18" s="1069">
        <v>236237.2</v>
      </c>
      <c r="L18" s="1015">
        <v>7</v>
      </c>
      <c r="M18" s="1082">
        <v>139029.82175920022</v>
      </c>
      <c r="N18" s="1083">
        <v>21</v>
      </c>
      <c r="O18" s="1065">
        <v>30440.26208339713</v>
      </c>
      <c r="P18" s="1015">
        <v>12</v>
      </c>
      <c r="Q18" s="1067">
        <v>30297.200000000001</v>
      </c>
      <c r="R18" s="1084">
        <v>23</v>
      </c>
      <c r="S18" s="1067">
        <v>30440.170870419017</v>
      </c>
      <c r="T18" s="1084">
        <v>12</v>
      </c>
      <c r="U18" s="1069">
        <v>307690.4923952432</v>
      </c>
      <c r="V18" s="1015">
        <v>35</v>
      </c>
      <c r="W18" s="1067">
        <v>435561.2</v>
      </c>
      <c r="X18" s="1084">
        <v>9</v>
      </c>
      <c r="Y18" s="1067">
        <v>307772.01971385581</v>
      </c>
      <c r="Z18" s="1083">
        <v>35</v>
      </c>
      <c r="AA18" s="1085" t="s">
        <v>723</v>
      </c>
      <c r="AB18" s="1062"/>
      <c r="AC18" s="1063"/>
      <c r="AD18" s="1063"/>
      <c r="AE18" s="1063"/>
      <c r="AF18" s="1063"/>
      <c r="AG18" s="1063"/>
      <c r="AH18" s="1063"/>
      <c r="AI18" s="1063"/>
      <c r="AJ18" s="1063"/>
      <c r="AK18" s="1063"/>
      <c r="AL18" s="1063"/>
      <c r="AM18" s="1063"/>
      <c r="AN18" s="1063"/>
      <c r="AO18" s="1063"/>
      <c r="AP18" s="1063"/>
      <c r="AQ18" s="1063"/>
      <c r="AR18" s="1063"/>
      <c r="AS18" s="1063"/>
      <c r="AT18" s="1063"/>
      <c r="AU18" s="1063"/>
      <c r="AV18" s="1063"/>
      <c r="AW18" s="1063"/>
      <c r="AX18" s="1063"/>
      <c r="AY18" s="1063"/>
      <c r="AZ18" s="1063"/>
      <c r="BA18" s="1063"/>
      <c r="BB18" s="1063"/>
      <c r="BC18" s="1063"/>
      <c r="BD18" s="1063"/>
      <c r="BE18" s="1063"/>
      <c r="BF18" s="1063"/>
      <c r="BG18" s="1063"/>
      <c r="BH18" s="1063"/>
      <c r="BI18" s="1063"/>
      <c r="BJ18" s="1063"/>
      <c r="BK18" s="1063"/>
      <c r="BL18" s="1063"/>
      <c r="BM18" s="1063"/>
      <c r="BN18" s="1063"/>
      <c r="BO18" s="1063"/>
      <c r="BP18" s="1063"/>
    </row>
    <row r="19" spans="1:68" ht="21" customHeight="1">
      <c r="A19" s="1040" t="s">
        <v>501</v>
      </c>
      <c r="B19" s="1040" t="s">
        <v>502</v>
      </c>
      <c r="C19" s="1065">
        <v>194251.34472422063</v>
      </c>
      <c r="D19" s="1015">
        <v>3</v>
      </c>
      <c r="E19" s="1067">
        <v>0</v>
      </c>
      <c r="F19" s="1015">
        <v>31</v>
      </c>
      <c r="G19" s="1069">
        <v>194134.95686039544</v>
      </c>
      <c r="H19" s="1015">
        <v>3</v>
      </c>
      <c r="I19" s="1067">
        <v>172692.8715527578</v>
      </c>
      <c r="J19" s="1015">
        <v>2</v>
      </c>
      <c r="K19" s="1069">
        <v>103905</v>
      </c>
      <c r="L19" s="1015">
        <v>33</v>
      </c>
      <c r="M19" s="1082">
        <v>172651.6565308568</v>
      </c>
      <c r="N19" s="1083">
        <v>2</v>
      </c>
      <c r="O19" s="1065">
        <v>27888.201438848922</v>
      </c>
      <c r="P19" s="1015">
        <v>25</v>
      </c>
      <c r="Q19" s="1067">
        <v>40917.5</v>
      </c>
      <c r="R19" s="1084">
        <v>10</v>
      </c>
      <c r="S19" s="1067">
        <v>27896.008088675855</v>
      </c>
      <c r="T19" s="1084">
        <v>25</v>
      </c>
      <c r="U19" s="1069">
        <v>394832.41771582735</v>
      </c>
      <c r="V19" s="1015">
        <v>2</v>
      </c>
      <c r="W19" s="1067">
        <v>144822.5</v>
      </c>
      <c r="X19" s="1084">
        <v>35</v>
      </c>
      <c r="Y19" s="1067">
        <v>394682.62147992809</v>
      </c>
      <c r="Z19" s="1083">
        <v>2</v>
      </c>
      <c r="AA19" s="1085" t="s">
        <v>724</v>
      </c>
      <c r="AB19" s="1062"/>
      <c r="AC19" s="1063"/>
      <c r="AD19" s="1063"/>
      <c r="AE19" s="1063"/>
      <c r="AF19" s="1063"/>
      <c r="AG19" s="1063"/>
      <c r="AH19" s="1063"/>
      <c r="AI19" s="1063"/>
      <c r="AJ19" s="1063"/>
      <c r="AK19" s="1063"/>
      <c r="AL19" s="1063"/>
      <c r="AM19" s="1063"/>
      <c r="AN19" s="1063"/>
      <c r="AO19" s="1063"/>
      <c r="AP19" s="1063"/>
      <c r="AQ19" s="1063"/>
      <c r="AR19" s="1063"/>
      <c r="AS19" s="1063"/>
      <c r="AT19" s="1063"/>
      <c r="AU19" s="1063"/>
      <c r="AV19" s="1063"/>
      <c r="AW19" s="1063"/>
      <c r="AX19" s="1063"/>
      <c r="AY19" s="1063"/>
      <c r="AZ19" s="1063"/>
      <c r="BA19" s="1063"/>
      <c r="BB19" s="1063"/>
      <c r="BC19" s="1063"/>
      <c r="BD19" s="1063"/>
      <c r="BE19" s="1063"/>
      <c r="BF19" s="1063"/>
      <c r="BG19" s="1063"/>
      <c r="BH19" s="1063"/>
      <c r="BI19" s="1063"/>
      <c r="BJ19" s="1063"/>
      <c r="BK19" s="1063"/>
      <c r="BL19" s="1063"/>
      <c r="BM19" s="1063"/>
      <c r="BN19" s="1063"/>
      <c r="BO19" s="1063"/>
      <c r="BP19" s="1063"/>
    </row>
    <row r="20" spans="1:68" ht="21" customHeight="1">
      <c r="A20" s="1040" t="s">
        <v>503</v>
      </c>
      <c r="B20" s="1040" t="s">
        <v>64</v>
      </c>
      <c r="C20" s="1065">
        <v>142049.2854546436</v>
      </c>
      <c r="D20" s="1015">
        <v>30</v>
      </c>
      <c r="E20" s="1067">
        <v>199597.29729729731</v>
      </c>
      <c r="F20" s="1015">
        <v>8</v>
      </c>
      <c r="G20" s="1069">
        <v>142087.5762839879</v>
      </c>
      <c r="H20" s="1015">
        <v>30</v>
      </c>
      <c r="I20" s="1067">
        <v>143842.50814273633</v>
      </c>
      <c r="J20" s="1015">
        <v>13</v>
      </c>
      <c r="K20" s="1069">
        <v>146755.40540540541</v>
      </c>
      <c r="L20" s="1015">
        <v>20</v>
      </c>
      <c r="M20" s="1082">
        <v>143844.44630269025</v>
      </c>
      <c r="N20" s="1083">
        <v>13</v>
      </c>
      <c r="O20" s="1065">
        <v>30596.192258552124</v>
      </c>
      <c r="P20" s="1015">
        <v>11</v>
      </c>
      <c r="Q20" s="1067">
        <v>29850</v>
      </c>
      <c r="R20" s="1084">
        <v>24</v>
      </c>
      <c r="S20" s="1067">
        <v>30595.695763199539</v>
      </c>
      <c r="T20" s="1084">
        <v>11</v>
      </c>
      <c r="U20" s="1069">
        <v>316487.98585593206</v>
      </c>
      <c r="V20" s="1015">
        <v>21</v>
      </c>
      <c r="W20" s="1067">
        <v>376202.70270270272</v>
      </c>
      <c r="X20" s="1084">
        <v>12</v>
      </c>
      <c r="Y20" s="1067">
        <v>316527.71834987769</v>
      </c>
      <c r="Z20" s="1083">
        <v>21</v>
      </c>
      <c r="AA20" s="1085">
        <v>10</v>
      </c>
      <c r="AB20" s="1062"/>
      <c r="AC20" s="1063"/>
      <c r="AD20" s="1063"/>
      <c r="AE20" s="1063"/>
      <c r="AF20" s="1063"/>
      <c r="AG20" s="1063"/>
      <c r="AH20" s="1063"/>
      <c r="AI20" s="1063"/>
      <c r="AJ20" s="1063"/>
      <c r="AK20" s="1063"/>
      <c r="AL20" s="1063"/>
      <c r="AM20" s="1063"/>
      <c r="AN20" s="1063"/>
      <c r="AO20" s="1063"/>
      <c r="AP20" s="1063"/>
      <c r="AQ20" s="1063"/>
      <c r="AR20" s="1063"/>
      <c r="AS20" s="1063"/>
      <c r="AT20" s="1063"/>
      <c r="AU20" s="1063"/>
      <c r="AV20" s="1063"/>
      <c r="AW20" s="1063"/>
      <c r="AX20" s="1063"/>
      <c r="AY20" s="1063"/>
      <c r="AZ20" s="1063"/>
      <c r="BA20" s="1063"/>
      <c r="BB20" s="1063"/>
      <c r="BC20" s="1063"/>
      <c r="BD20" s="1063"/>
      <c r="BE20" s="1063"/>
      <c r="BF20" s="1063"/>
      <c r="BG20" s="1063"/>
      <c r="BH20" s="1063"/>
      <c r="BI20" s="1063"/>
      <c r="BJ20" s="1063"/>
      <c r="BK20" s="1063"/>
      <c r="BL20" s="1063"/>
      <c r="BM20" s="1063"/>
      <c r="BN20" s="1063"/>
      <c r="BO20" s="1063"/>
      <c r="BP20" s="1063"/>
    </row>
    <row r="21" spans="1:68" ht="21" customHeight="1">
      <c r="A21" s="1040" t="s">
        <v>504</v>
      </c>
      <c r="B21" s="1040" t="s">
        <v>505</v>
      </c>
      <c r="C21" s="1065">
        <v>184514.58562303559</v>
      </c>
      <c r="D21" s="1015">
        <v>6</v>
      </c>
      <c r="E21" s="1067">
        <v>52515.714285714283</v>
      </c>
      <c r="F21" s="1015">
        <v>26</v>
      </c>
      <c r="G21" s="1069">
        <v>184420.96940222898</v>
      </c>
      <c r="H21" s="1015">
        <v>6</v>
      </c>
      <c r="I21" s="1067">
        <v>158807.35699077361</v>
      </c>
      <c r="J21" s="1015">
        <v>4</v>
      </c>
      <c r="K21" s="1069">
        <v>229798.57142857142</v>
      </c>
      <c r="L21" s="1015">
        <v>9</v>
      </c>
      <c r="M21" s="1082">
        <v>158857.70536980749</v>
      </c>
      <c r="N21" s="1083">
        <v>4</v>
      </c>
      <c r="O21" s="1065">
        <v>25622.810503903478</v>
      </c>
      <c r="P21" s="1015">
        <v>35</v>
      </c>
      <c r="Q21" s="1067">
        <v>49528.571428571428</v>
      </c>
      <c r="R21" s="1084">
        <v>2</v>
      </c>
      <c r="S21" s="1067">
        <v>25639.764944275583</v>
      </c>
      <c r="T21" s="1084">
        <v>35</v>
      </c>
      <c r="U21" s="1069">
        <v>368944.75311771268</v>
      </c>
      <c r="V21" s="1015">
        <v>3</v>
      </c>
      <c r="W21" s="1067">
        <v>331842.85714285716</v>
      </c>
      <c r="X21" s="1084">
        <v>15</v>
      </c>
      <c r="Y21" s="1067">
        <v>368918.43971631204</v>
      </c>
      <c r="Z21" s="1083">
        <v>3</v>
      </c>
      <c r="AA21" s="1085">
        <v>11</v>
      </c>
      <c r="AB21" s="1062"/>
      <c r="AC21" s="1063"/>
      <c r="AD21" s="1063"/>
      <c r="AE21" s="1063"/>
      <c r="AF21" s="1063"/>
      <c r="AG21" s="1063"/>
      <c r="AH21" s="1063"/>
      <c r="AI21" s="1063"/>
      <c r="AJ21" s="1063"/>
      <c r="AK21" s="1063"/>
      <c r="AL21" s="1063"/>
      <c r="AM21" s="1063"/>
      <c r="AN21" s="1063"/>
      <c r="AO21" s="1063"/>
      <c r="AP21" s="1063"/>
      <c r="AQ21" s="1063"/>
      <c r="AR21" s="1063"/>
      <c r="AS21" s="1063"/>
      <c r="AT21" s="1063"/>
      <c r="AU21" s="1063"/>
      <c r="AV21" s="1063"/>
      <c r="AW21" s="1063"/>
      <c r="AX21" s="1063"/>
      <c r="AY21" s="1063"/>
      <c r="AZ21" s="1063"/>
      <c r="BA21" s="1063"/>
      <c r="BB21" s="1063"/>
      <c r="BC21" s="1063"/>
      <c r="BD21" s="1063"/>
      <c r="BE21" s="1063"/>
      <c r="BF21" s="1063"/>
      <c r="BG21" s="1063"/>
      <c r="BH21" s="1063"/>
      <c r="BI21" s="1063"/>
      <c r="BJ21" s="1063"/>
      <c r="BK21" s="1063"/>
      <c r="BL21" s="1063"/>
      <c r="BM21" s="1063"/>
      <c r="BN21" s="1063"/>
      <c r="BO21" s="1063"/>
      <c r="BP21" s="1063"/>
    </row>
    <row r="22" spans="1:68" ht="21" customHeight="1">
      <c r="A22" s="1040" t="s">
        <v>506</v>
      </c>
      <c r="B22" s="1040" t="s">
        <v>508</v>
      </c>
      <c r="C22" s="1065">
        <v>179465.92255401798</v>
      </c>
      <c r="D22" s="1015">
        <v>7</v>
      </c>
      <c r="E22" s="1067">
        <v>82073</v>
      </c>
      <c r="F22" s="1015">
        <v>23</v>
      </c>
      <c r="G22" s="1069">
        <v>179347.84190106692</v>
      </c>
      <c r="H22" s="1015">
        <v>7</v>
      </c>
      <c r="I22" s="1067">
        <v>135113.37824714737</v>
      </c>
      <c r="J22" s="1015">
        <v>29</v>
      </c>
      <c r="K22" s="1069">
        <v>143927</v>
      </c>
      <c r="L22" s="1015">
        <v>21</v>
      </c>
      <c r="M22" s="1082">
        <v>135124.0640155189</v>
      </c>
      <c r="N22" s="1083">
        <v>29</v>
      </c>
      <c r="O22" s="1065">
        <v>29989.430687059965</v>
      </c>
      <c r="P22" s="1015">
        <v>13</v>
      </c>
      <c r="Q22" s="1067">
        <v>42731</v>
      </c>
      <c r="R22" s="1084">
        <v>9</v>
      </c>
      <c r="S22" s="1067">
        <v>30004.878758486906</v>
      </c>
      <c r="T22" s="1084">
        <v>13</v>
      </c>
      <c r="U22" s="1069">
        <v>344568.73148822528</v>
      </c>
      <c r="V22" s="1015">
        <v>7</v>
      </c>
      <c r="W22" s="1067">
        <v>268731</v>
      </c>
      <c r="X22" s="1084">
        <v>24</v>
      </c>
      <c r="Y22" s="1067">
        <v>344476.78467507276</v>
      </c>
      <c r="Z22" s="1083">
        <v>7</v>
      </c>
      <c r="AA22" s="1085">
        <v>12</v>
      </c>
      <c r="AB22" s="1062"/>
      <c r="AC22" s="1063"/>
      <c r="AD22" s="1063"/>
      <c r="AE22" s="1063"/>
      <c r="AF22" s="1063"/>
      <c r="AG22" s="1063"/>
      <c r="AH22" s="1063"/>
      <c r="AI22" s="1063"/>
      <c r="AJ22" s="1063"/>
      <c r="AK22" s="1063"/>
      <c r="AL22" s="1063"/>
      <c r="AM22" s="1063"/>
      <c r="AN22" s="1063"/>
      <c r="AO22" s="1063"/>
      <c r="AP22" s="1063"/>
      <c r="AQ22" s="1063"/>
      <c r="AR22" s="1063"/>
      <c r="AS22" s="1063"/>
      <c r="AT22" s="1063"/>
      <c r="AU22" s="1063"/>
      <c r="AV22" s="1063"/>
      <c r="AW22" s="1063"/>
      <c r="AX22" s="1063"/>
      <c r="AY22" s="1063"/>
      <c r="AZ22" s="1063"/>
      <c r="BA22" s="1063"/>
      <c r="BB22" s="1063"/>
      <c r="BC22" s="1063"/>
      <c r="BD22" s="1063"/>
      <c r="BE22" s="1063"/>
      <c r="BF22" s="1063"/>
      <c r="BG22" s="1063"/>
      <c r="BH22" s="1063"/>
      <c r="BI22" s="1063"/>
      <c r="BJ22" s="1063"/>
      <c r="BK22" s="1063"/>
      <c r="BL22" s="1063"/>
      <c r="BM22" s="1063"/>
      <c r="BN22" s="1063"/>
      <c r="BO22" s="1063"/>
      <c r="BP22" s="1063"/>
    </row>
    <row r="23" spans="1:68" ht="21" customHeight="1">
      <c r="A23" s="1040" t="s">
        <v>509</v>
      </c>
      <c r="B23" s="1040" t="s">
        <v>510</v>
      </c>
      <c r="C23" s="1065">
        <v>127872.03040683319</v>
      </c>
      <c r="D23" s="1015">
        <v>41</v>
      </c>
      <c r="E23" s="1067">
        <v>116268.15789473684</v>
      </c>
      <c r="F23" s="1015">
        <v>18</v>
      </c>
      <c r="G23" s="1069">
        <v>127862.23049227693</v>
      </c>
      <c r="H23" s="1015">
        <v>41</v>
      </c>
      <c r="I23" s="1067">
        <v>136637.43439286429</v>
      </c>
      <c r="J23" s="1015">
        <v>25</v>
      </c>
      <c r="K23" s="1069">
        <v>345163.15789473685</v>
      </c>
      <c r="L23" s="1015">
        <v>4</v>
      </c>
      <c r="M23" s="1082">
        <v>136813.54234914991</v>
      </c>
      <c r="N23" s="1083">
        <v>25</v>
      </c>
      <c r="O23" s="1065">
        <v>32900.532508841781</v>
      </c>
      <c r="P23" s="1015">
        <v>1</v>
      </c>
      <c r="Q23" s="1067">
        <v>34500.26315789474</v>
      </c>
      <c r="R23" s="1084">
        <v>16</v>
      </c>
      <c r="S23" s="1067">
        <v>32901.883542615848</v>
      </c>
      <c r="T23" s="1084">
        <v>1</v>
      </c>
      <c r="U23" s="1069">
        <v>297409.99730853928</v>
      </c>
      <c r="V23" s="1015">
        <v>41</v>
      </c>
      <c r="W23" s="1067">
        <v>495931.57894736843</v>
      </c>
      <c r="X23" s="1084">
        <v>8</v>
      </c>
      <c r="Y23" s="1067">
        <v>297577.6563840427</v>
      </c>
      <c r="Z23" s="1083">
        <v>41</v>
      </c>
      <c r="AA23" s="1085">
        <v>13</v>
      </c>
      <c r="AB23" s="1062"/>
      <c r="AC23" s="1063"/>
      <c r="AD23" s="1063"/>
      <c r="AE23" s="1063"/>
      <c r="AF23" s="1063"/>
      <c r="AG23" s="1063"/>
      <c r="AH23" s="1063"/>
      <c r="AI23" s="1063"/>
      <c r="AJ23" s="1063"/>
      <c r="AK23" s="1063"/>
      <c r="AL23" s="1063"/>
      <c r="AM23" s="1063"/>
      <c r="AN23" s="1063"/>
      <c r="AO23" s="1063"/>
      <c r="AP23" s="1063"/>
      <c r="AQ23" s="1063"/>
      <c r="AR23" s="1063"/>
      <c r="AS23" s="1063"/>
      <c r="AT23" s="1063"/>
      <c r="AU23" s="1063"/>
      <c r="AV23" s="1063"/>
      <c r="AW23" s="1063"/>
      <c r="AX23" s="1063"/>
      <c r="AY23" s="1063"/>
      <c r="AZ23" s="1063"/>
      <c r="BA23" s="1063"/>
      <c r="BB23" s="1063"/>
      <c r="BC23" s="1063"/>
      <c r="BD23" s="1063"/>
      <c r="BE23" s="1063"/>
      <c r="BF23" s="1063"/>
      <c r="BG23" s="1063"/>
      <c r="BH23" s="1063"/>
      <c r="BI23" s="1063"/>
      <c r="BJ23" s="1063"/>
      <c r="BK23" s="1063"/>
      <c r="BL23" s="1063"/>
      <c r="BM23" s="1063"/>
      <c r="BN23" s="1063"/>
      <c r="BO23" s="1063"/>
      <c r="BP23" s="1063"/>
    </row>
    <row r="24" spans="1:68" ht="21" customHeight="1">
      <c r="A24" s="1040" t="s">
        <v>511</v>
      </c>
      <c r="B24" s="1040" t="s">
        <v>513</v>
      </c>
      <c r="C24" s="1065">
        <v>170132.69217602562</v>
      </c>
      <c r="D24" s="1015">
        <v>12</v>
      </c>
      <c r="E24" s="1067">
        <v>147416.25</v>
      </c>
      <c r="F24" s="1015">
        <v>14</v>
      </c>
      <c r="G24" s="1069">
        <v>170122.66228820576</v>
      </c>
      <c r="H24" s="1015">
        <v>12</v>
      </c>
      <c r="I24" s="1067">
        <v>137225.40373253822</v>
      </c>
      <c r="J24" s="1015">
        <v>22</v>
      </c>
      <c r="K24" s="1069">
        <v>158720</v>
      </c>
      <c r="L24" s="1015">
        <v>16</v>
      </c>
      <c r="M24" s="1082">
        <v>137234.89414426844</v>
      </c>
      <c r="N24" s="1083">
        <v>22</v>
      </c>
      <c r="O24" s="1065">
        <v>29811.474794323891</v>
      </c>
      <c r="P24" s="1015">
        <v>14</v>
      </c>
      <c r="Q24" s="1067">
        <v>19321.25</v>
      </c>
      <c r="R24" s="1084">
        <v>35</v>
      </c>
      <c r="S24" s="1067">
        <v>29806.84309288592</v>
      </c>
      <c r="T24" s="1084">
        <v>14</v>
      </c>
      <c r="U24" s="1069">
        <v>337169.57070288772</v>
      </c>
      <c r="V24" s="1015">
        <v>12</v>
      </c>
      <c r="W24" s="1067">
        <v>325457.5</v>
      </c>
      <c r="X24" s="1084">
        <v>17</v>
      </c>
      <c r="Y24" s="1067">
        <v>337164.39952536015</v>
      </c>
      <c r="Z24" s="1083">
        <v>12</v>
      </c>
      <c r="AA24" s="1085">
        <v>14</v>
      </c>
      <c r="AB24" s="1062"/>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1063"/>
      <c r="BA24" s="1063"/>
      <c r="BB24" s="1063"/>
      <c r="BC24" s="1063"/>
      <c r="BD24" s="1063"/>
      <c r="BE24" s="1063"/>
      <c r="BF24" s="1063"/>
      <c r="BG24" s="1063"/>
      <c r="BH24" s="1063"/>
      <c r="BI24" s="1063"/>
      <c r="BJ24" s="1063"/>
      <c r="BK24" s="1063"/>
      <c r="BL24" s="1063"/>
      <c r="BM24" s="1063"/>
      <c r="BN24" s="1063"/>
      <c r="BO24" s="1063"/>
      <c r="BP24" s="1063"/>
    </row>
    <row r="25" spans="1:68" ht="21" customHeight="1">
      <c r="A25" s="1040" t="s">
        <v>514</v>
      </c>
      <c r="B25" s="1040" t="s">
        <v>515</v>
      </c>
      <c r="C25" s="1065">
        <v>137091.80186563361</v>
      </c>
      <c r="D25" s="1015">
        <v>36</v>
      </c>
      <c r="E25" s="1067">
        <v>163757.64705882352</v>
      </c>
      <c r="F25" s="1015">
        <v>11</v>
      </c>
      <c r="G25" s="1069">
        <v>137114.88917748918</v>
      </c>
      <c r="H25" s="1015">
        <v>36</v>
      </c>
      <c r="I25" s="1067">
        <v>152144.7888673667</v>
      </c>
      <c r="J25" s="1015">
        <v>7</v>
      </c>
      <c r="K25" s="1069">
        <v>136922.9411764706</v>
      </c>
      <c r="L25" s="1015">
        <v>24</v>
      </c>
      <c r="M25" s="1082">
        <v>152131.60977845683</v>
      </c>
      <c r="N25" s="1083">
        <v>7</v>
      </c>
      <c r="O25" s="1065">
        <v>31406.294729330206</v>
      </c>
      <c r="P25" s="1015">
        <v>7</v>
      </c>
      <c r="Q25" s="1067">
        <v>42770</v>
      </c>
      <c r="R25" s="1084">
        <v>8</v>
      </c>
      <c r="S25" s="1067">
        <v>31416.13343519226</v>
      </c>
      <c r="T25" s="1084">
        <v>7</v>
      </c>
      <c r="U25" s="1069">
        <v>320642.88546233054</v>
      </c>
      <c r="V25" s="1015">
        <v>19</v>
      </c>
      <c r="W25" s="1067">
        <v>343450.5882352941</v>
      </c>
      <c r="X25" s="1084">
        <v>13</v>
      </c>
      <c r="Y25" s="1067">
        <v>320662.63239113829</v>
      </c>
      <c r="Z25" s="1083">
        <v>20</v>
      </c>
      <c r="AA25" s="1085">
        <v>15</v>
      </c>
      <c r="AB25" s="1062"/>
      <c r="AC25" s="1063"/>
      <c r="AD25" s="1063"/>
      <c r="AE25" s="1063"/>
      <c r="AF25" s="1063"/>
      <c r="AG25" s="1063"/>
      <c r="AH25" s="1063"/>
      <c r="AI25" s="1063"/>
      <c r="AJ25" s="1063"/>
      <c r="AK25" s="1063"/>
      <c r="AL25" s="1063"/>
      <c r="AM25" s="1063"/>
      <c r="AN25" s="1063"/>
      <c r="AO25" s="1063"/>
      <c r="AP25" s="1063"/>
      <c r="AQ25" s="1063"/>
      <c r="AR25" s="1063"/>
      <c r="AS25" s="1063"/>
      <c r="AT25" s="1063"/>
      <c r="AU25" s="1063"/>
      <c r="AV25" s="1063"/>
      <c r="AW25" s="1063"/>
      <c r="AX25" s="1063"/>
      <c r="AY25" s="1063"/>
      <c r="AZ25" s="1063"/>
      <c r="BA25" s="1063"/>
      <c r="BB25" s="1063"/>
      <c r="BC25" s="1063"/>
      <c r="BD25" s="1063"/>
      <c r="BE25" s="1063"/>
      <c r="BF25" s="1063"/>
      <c r="BG25" s="1063"/>
      <c r="BH25" s="1063"/>
      <c r="BI25" s="1063"/>
      <c r="BJ25" s="1063"/>
      <c r="BK25" s="1063"/>
      <c r="BL25" s="1063"/>
      <c r="BM25" s="1063"/>
      <c r="BN25" s="1063"/>
      <c r="BO25" s="1063"/>
      <c r="BP25" s="1063"/>
    </row>
    <row r="26" spans="1:68" ht="21" customHeight="1">
      <c r="A26" s="1040" t="s">
        <v>516</v>
      </c>
      <c r="B26" s="1040" t="s">
        <v>517</v>
      </c>
      <c r="C26" s="1065">
        <v>148536.24345649281</v>
      </c>
      <c r="D26" s="1015">
        <v>26</v>
      </c>
      <c r="E26" s="1067">
        <v>110511.5</v>
      </c>
      <c r="F26" s="1015">
        <v>20</v>
      </c>
      <c r="G26" s="1069">
        <v>148512.16039647858</v>
      </c>
      <c r="H26" s="1015">
        <v>26</v>
      </c>
      <c r="I26" s="1067">
        <v>132846.07918752774</v>
      </c>
      <c r="J26" s="1015">
        <v>33</v>
      </c>
      <c r="K26" s="1069">
        <v>77005</v>
      </c>
      <c r="L26" s="1015">
        <v>38</v>
      </c>
      <c r="M26" s="1082">
        <v>132810.71210969661</v>
      </c>
      <c r="N26" s="1083">
        <v>33</v>
      </c>
      <c r="O26" s="1065">
        <v>31175.523480575448</v>
      </c>
      <c r="P26" s="1015">
        <v>8</v>
      </c>
      <c r="Q26" s="1067">
        <v>34029.5</v>
      </c>
      <c r="R26" s="1084">
        <v>17</v>
      </c>
      <c r="S26" s="1067">
        <v>31177.33105326493</v>
      </c>
      <c r="T26" s="1084">
        <v>8</v>
      </c>
      <c r="U26" s="1069">
        <v>312557.84612459596</v>
      </c>
      <c r="V26" s="1015">
        <v>27</v>
      </c>
      <c r="W26" s="1067">
        <v>221546</v>
      </c>
      <c r="X26" s="1084">
        <v>26</v>
      </c>
      <c r="Y26" s="1067">
        <v>312500.20355944009</v>
      </c>
      <c r="Z26" s="1083">
        <v>28</v>
      </c>
      <c r="AA26" s="1085">
        <v>16</v>
      </c>
      <c r="AB26" s="1062"/>
      <c r="AC26" s="1063"/>
      <c r="AD26" s="1063"/>
      <c r="AE26" s="1063"/>
      <c r="AF26" s="1063"/>
      <c r="AG26" s="1063"/>
      <c r="AH26" s="1063"/>
      <c r="AI26" s="1063"/>
      <c r="AJ26" s="1063"/>
      <c r="AK26" s="1063"/>
      <c r="AL26" s="1063"/>
      <c r="AM26" s="1063"/>
      <c r="AN26" s="1063"/>
      <c r="AO26" s="1063"/>
      <c r="AP26" s="1063"/>
      <c r="AQ26" s="1063"/>
      <c r="AR26" s="1063"/>
      <c r="AS26" s="1063"/>
      <c r="AT26" s="1063"/>
      <c r="AU26" s="1063"/>
      <c r="AV26" s="1063"/>
      <c r="AW26" s="1063"/>
      <c r="AX26" s="1063"/>
      <c r="AY26" s="1063"/>
      <c r="AZ26" s="1063"/>
      <c r="BA26" s="1063"/>
      <c r="BB26" s="1063"/>
      <c r="BC26" s="1063"/>
      <c r="BD26" s="1063"/>
      <c r="BE26" s="1063"/>
      <c r="BF26" s="1063"/>
      <c r="BG26" s="1063"/>
      <c r="BH26" s="1063"/>
      <c r="BI26" s="1063"/>
      <c r="BJ26" s="1063"/>
      <c r="BK26" s="1063"/>
      <c r="BL26" s="1063"/>
      <c r="BM26" s="1063"/>
      <c r="BN26" s="1063"/>
      <c r="BO26" s="1063"/>
      <c r="BP26" s="1063"/>
    </row>
    <row r="27" spans="1:68" ht="21" customHeight="1">
      <c r="A27" s="1040" t="s">
        <v>518</v>
      </c>
      <c r="B27" s="1040" t="s">
        <v>519</v>
      </c>
      <c r="C27" s="1065">
        <v>170488.82353533321</v>
      </c>
      <c r="D27" s="1015">
        <v>11</v>
      </c>
      <c r="E27" s="1067">
        <v>137242</v>
      </c>
      <c r="F27" s="1015">
        <v>15</v>
      </c>
      <c r="G27" s="1069">
        <v>170438.69765805607</v>
      </c>
      <c r="H27" s="1015">
        <v>11</v>
      </c>
      <c r="I27" s="1067">
        <v>139821.65149989934</v>
      </c>
      <c r="J27" s="1015">
        <v>20</v>
      </c>
      <c r="K27" s="1069">
        <v>149475.33333333334</v>
      </c>
      <c r="L27" s="1015">
        <v>19</v>
      </c>
      <c r="M27" s="1082">
        <v>139836.20625188461</v>
      </c>
      <c r="N27" s="1083">
        <v>20</v>
      </c>
      <c r="O27" s="1065">
        <v>31613.927924300384</v>
      </c>
      <c r="P27" s="1015">
        <v>4</v>
      </c>
      <c r="Q27" s="1067">
        <v>35178</v>
      </c>
      <c r="R27" s="1084">
        <v>14</v>
      </c>
      <c r="S27" s="1067">
        <v>31619.301437330385</v>
      </c>
      <c r="T27" s="1084">
        <v>4</v>
      </c>
      <c r="U27" s="1069">
        <v>341924.40295953292</v>
      </c>
      <c r="V27" s="1015">
        <v>9</v>
      </c>
      <c r="W27" s="1067">
        <v>321895.33333333331</v>
      </c>
      <c r="X27" s="1084">
        <v>18</v>
      </c>
      <c r="Y27" s="1067">
        <v>341894.20534727105</v>
      </c>
      <c r="Z27" s="1083">
        <v>9</v>
      </c>
      <c r="AA27" s="1085">
        <v>17</v>
      </c>
      <c r="AB27" s="1062"/>
      <c r="AC27" s="1063"/>
      <c r="AD27" s="1063"/>
      <c r="AE27" s="1063"/>
      <c r="AF27" s="1063"/>
      <c r="AG27" s="1063"/>
      <c r="AH27" s="1063"/>
      <c r="AI27" s="1063"/>
      <c r="AJ27" s="1063"/>
      <c r="AK27" s="1063"/>
      <c r="AL27" s="1063"/>
      <c r="AM27" s="1063"/>
      <c r="AN27" s="1063"/>
      <c r="AO27" s="1063"/>
      <c r="AP27" s="1063"/>
      <c r="AQ27" s="1063"/>
      <c r="AR27" s="1063"/>
      <c r="AS27" s="1063"/>
      <c r="AT27" s="1063"/>
      <c r="AU27" s="1063"/>
      <c r="AV27" s="1063"/>
      <c r="AW27" s="1063"/>
      <c r="AX27" s="1063"/>
      <c r="AY27" s="1063"/>
      <c r="AZ27" s="1063"/>
      <c r="BA27" s="1063"/>
      <c r="BB27" s="1063"/>
      <c r="BC27" s="1063"/>
      <c r="BD27" s="1063"/>
      <c r="BE27" s="1063"/>
      <c r="BF27" s="1063"/>
      <c r="BG27" s="1063"/>
      <c r="BH27" s="1063"/>
      <c r="BI27" s="1063"/>
      <c r="BJ27" s="1063"/>
      <c r="BK27" s="1063"/>
      <c r="BL27" s="1063"/>
      <c r="BM27" s="1063"/>
      <c r="BN27" s="1063"/>
      <c r="BO27" s="1063"/>
      <c r="BP27" s="1063"/>
    </row>
    <row r="28" spans="1:68" ht="21" customHeight="1">
      <c r="A28" s="1040" t="s">
        <v>520</v>
      </c>
      <c r="B28" s="1040" t="s">
        <v>521</v>
      </c>
      <c r="C28" s="1065">
        <v>153967.81869688386</v>
      </c>
      <c r="D28" s="1015">
        <v>20</v>
      </c>
      <c r="E28" s="1067">
        <v>90836.470588235301</v>
      </c>
      <c r="F28" s="1015">
        <v>22</v>
      </c>
      <c r="G28" s="1069">
        <v>153914.52477902474</v>
      </c>
      <c r="H28" s="1015">
        <v>20</v>
      </c>
      <c r="I28" s="1067">
        <v>128662.07892251876</v>
      </c>
      <c r="J28" s="1015">
        <v>38</v>
      </c>
      <c r="K28" s="1069">
        <v>130992.94117647059</v>
      </c>
      <c r="L28" s="1015">
        <v>25</v>
      </c>
      <c r="M28" s="1082">
        <v>128664.04657860761</v>
      </c>
      <c r="N28" s="1083">
        <v>39</v>
      </c>
      <c r="O28" s="1065">
        <v>27963.779136225832</v>
      </c>
      <c r="P28" s="1015">
        <v>23</v>
      </c>
      <c r="Q28" s="1067">
        <v>47134.705882352944</v>
      </c>
      <c r="R28" s="1084">
        <v>4</v>
      </c>
      <c r="S28" s="1067">
        <v>27979.96275697686</v>
      </c>
      <c r="T28" s="1084">
        <v>23</v>
      </c>
      <c r="U28" s="1069">
        <v>310593.67675562843</v>
      </c>
      <c r="V28" s="1015">
        <v>30</v>
      </c>
      <c r="W28" s="1067">
        <v>268964.1176470588</v>
      </c>
      <c r="X28" s="1084">
        <v>23</v>
      </c>
      <c r="Y28" s="1067">
        <v>310558.53411460918</v>
      </c>
      <c r="Z28" s="1083">
        <v>30</v>
      </c>
      <c r="AA28" s="1085">
        <v>18</v>
      </c>
      <c r="AB28" s="1062"/>
      <c r="AC28" s="1063"/>
      <c r="AD28" s="1063"/>
      <c r="AE28" s="1063"/>
      <c r="AF28" s="1063"/>
      <c r="AG28" s="1063"/>
      <c r="AH28" s="1063"/>
      <c r="AI28" s="1063"/>
      <c r="AJ28" s="1063"/>
      <c r="AK28" s="1063"/>
      <c r="AL28" s="1063"/>
      <c r="AM28" s="1063"/>
      <c r="AN28" s="1063"/>
      <c r="AO28" s="1063"/>
      <c r="AP28" s="1063"/>
      <c r="AQ28" s="1063"/>
      <c r="AR28" s="1063"/>
      <c r="AS28" s="1063"/>
      <c r="AT28" s="1063"/>
      <c r="AU28" s="1063"/>
      <c r="AV28" s="1063"/>
      <c r="AW28" s="1063"/>
      <c r="AX28" s="1063"/>
      <c r="AY28" s="1063"/>
      <c r="AZ28" s="1063"/>
      <c r="BA28" s="1063"/>
      <c r="BB28" s="1063"/>
      <c r="BC28" s="1063"/>
      <c r="BD28" s="1063"/>
      <c r="BE28" s="1063"/>
      <c r="BF28" s="1063"/>
      <c r="BG28" s="1063"/>
      <c r="BH28" s="1063"/>
      <c r="BI28" s="1063"/>
      <c r="BJ28" s="1063"/>
      <c r="BK28" s="1063"/>
      <c r="BL28" s="1063"/>
      <c r="BM28" s="1063"/>
      <c r="BN28" s="1063"/>
      <c r="BO28" s="1063"/>
      <c r="BP28" s="1063"/>
    </row>
    <row r="29" spans="1:68" ht="21" customHeight="1">
      <c r="A29" s="1040" t="s">
        <v>522</v>
      </c>
      <c r="B29" s="1040" t="s">
        <v>523</v>
      </c>
      <c r="C29" s="1065">
        <v>167580.78124013054</v>
      </c>
      <c r="D29" s="1015">
        <v>14</v>
      </c>
      <c r="E29" s="1067">
        <v>-20</v>
      </c>
      <c r="F29" s="1015">
        <v>37</v>
      </c>
      <c r="G29" s="1069">
        <v>167316.53783897415</v>
      </c>
      <c r="H29" s="1015">
        <v>14</v>
      </c>
      <c r="I29" s="1067">
        <v>134221.86345931151</v>
      </c>
      <c r="J29" s="1015">
        <v>30</v>
      </c>
      <c r="K29" s="1069">
        <v>99840</v>
      </c>
      <c r="L29" s="1015">
        <v>34</v>
      </c>
      <c r="M29" s="1082">
        <v>134167.65619087662</v>
      </c>
      <c r="N29" s="1083">
        <v>30</v>
      </c>
      <c r="O29" s="1065">
        <v>30822.081061164332</v>
      </c>
      <c r="P29" s="1015">
        <v>9</v>
      </c>
      <c r="Q29" s="1067">
        <v>38380.666666666664</v>
      </c>
      <c r="R29" s="1084">
        <v>12</v>
      </c>
      <c r="S29" s="1067">
        <v>30833.998108051292</v>
      </c>
      <c r="T29" s="1084">
        <v>9</v>
      </c>
      <c r="U29" s="1069">
        <v>332624.72576060641</v>
      </c>
      <c r="V29" s="1015">
        <v>15</v>
      </c>
      <c r="W29" s="1067">
        <v>138200.66666666666</v>
      </c>
      <c r="X29" s="1084">
        <v>36</v>
      </c>
      <c r="Y29" s="1067">
        <v>332318.19213790202</v>
      </c>
      <c r="Z29" s="1083">
        <v>15</v>
      </c>
      <c r="AA29" s="1085">
        <v>19</v>
      </c>
      <c r="AB29" s="1062"/>
      <c r="AC29" s="1063"/>
      <c r="AD29" s="1063"/>
      <c r="AE29" s="1063"/>
      <c r="AF29" s="1063"/>
      <c r="AG29" s="1063"/>
      <c r="AH29" s="1063"/>
      <c r="AI29" s="1063"/>
      <c r="AJ29" s="1063"/>
      <c r="AK29" s="1063"/>
      <c r="AL29" s="1063"/>
      <c r="AM29" s="1063"/>
      <c r="AN29" s="1063"/>
      <c r="AO29" s="1063"/>
      <c r="AP29" s="1063"/>
      <c r="AQ29" s="1063"/>
      <c r="AR29" s="1063"/>
      <c r="AS29" s="1063"/>
      <c r="AT29" s="1063"/>
      <c r="AU29" s="1063"/>
      <c r="AV29" s="1063"/>
      <c r="AW29" s="1063"/>
      <c r="AX29" s="1063"/>
      <c r="AY29" s="1063"/>
      <c r="AZ29" s="1063"/>
      <c r="BA29" s="1063"/>
      <c r="BB29" s="1063"/>
      <c r="BC29" s="1063"/>
      <c r="BD29" s="1063"/>
      <c r="BE29" s="1063"/>
      <c r="BF29" s="1063"/>
      <c r="BG29" s="1063"/>
      <c r="BH29" s="1063"/>
      <c r="BI29" s="1063"/>
      <c r="BJ29" s="1063"/>
      <c r="BK29" s="1063"/>
      <c r="BL29" s="1063"/>
      <c r="BM29" s="1063"/>
      <c r="BN29" s="1063"/>
      <c r="BO29" s="1063"/>
      <c r="BP29" s="1063"/>
    </row>
    <row r="30" spans="1:68" ht="21" customHeight="1">
      <c r="A30" s="1040" t="s">
        <v>524</v>
      </c>
      <c r="B30" s="1040" t="s">
        <v>241</v>
      </c>
      <c r="C30" s="1065">
        <v>130753.02767639903</v>
      </c>
      <c r="D30" s="1015">
        <v>39</v>
      </c>
      <c r="E30" s="1067">
        <v>7240</v>
      </c>
      <c r="F30" s="1015">
        <v>30</v>
      </c>
      <c r="G30" s="1069">
        <v>130715.4743083004</v>
      </c>
      <c r="H30" s="1015">
        <v>39</v>
      </c>
      <c r="I30" s="1067">
        <v>135746.90100364963</v>
      </c>
      <c r="J30" s="1015">
        <v>27</v>
      </c>
      <c r="K30" s="1069">
        <v>139880</v>
      </c>
      <c r="L30" s="1015">
        <v>22</v>
      </c>
      <c r="M30" s="1082">
        <v>135748.15764670112</v>
      </c>
      <c r="N30" s="1083">
        <v>27</v>
      </c>
      <c r="O30" s="1065">
        <v>31656.961678832118</v>
      </c>
      <c r="P30" s="1015">
        <v>3</v>
      </c>
      <c r="Q30" s="1067">
        <v>60095</v>
      </c>
      <c r="R30" s="1084">
        <v>1</v>
      </c>
      <c r="S30" s="1067">
        <v>31665.608087564608</v>
      </c>
      <c r="T30" s="1084">
        <v>3</v>
      </c>
      <c r="U30" s="1069">
        <v>298156.8903588808</v>
      </c>
      <c r="V30" s="1015">
        <v>39</v>
      </c>
      <c r="W30" s="1067">
        <v>207215</v>
      </c>
      <c r="X30" s="1084">
        <v>29</v>
      </c>
      <c r="Y30" s="1067">
        <v>298129.24004256615</v>
      </c>
      <c r="Z30" s="1083">
        <v>39</v>
      </c>
      <c r="AA30" s="1085">
        <v>20</v>
      </c>
      <c r="AB30" s="1062"/>
      <c r="AC30" s="1063"/>
      <c r="AD30" s="1063"/>
      <c r="AE30" s="1063"/>
      <c r="AF30" s="1063"/>
      <c r="AG30" s="1063"/>
      <c r="AH30" s="1063"/>
      <c r="AI30" s="1063"/>
      <c r="AJ30" s="1063"/>
      <c r="AK30" s="1063"/>
      <c r="AL30" s="1063"/>
      <c r="AM30" s="1063"/>
      <c r="AN30" s="1063"/>
      <c r="AO30" s="1063"/>
      <c r="AP30" s="1063"/>
      <c r="AQ30" s="1063"/>
      <c r="AR30" s="1063"/>
      <c r="AS30" s="1063"/>
      <c r="AT30" s="1063"/>
      <c r="AU30" s="1063"/>
      <c r="AV30" s="1063"/>
      <c r="AW30" s="1063"/>
      <c r="AX30" s="1063"/>
      <c r="AY30" s="1063"/>
      <c r="AZ30" s="1063"/>
      <c r="BA30" s="1063"/>
      <c r="BB30" s="1063"/>
      <c r="BC30" s="1063"/>
      <c r="BD30" s="1063"/>
      <c r="BE30" s="1063"/>
      <c r="BF30" s="1063"/>
      <c r="BG30" s="1063"/>
      <c r="BH30" s="1063"/>
      <c r="BI30" s="1063"/>
      <c r="BJ30" s="1063"/>
      <c r="BK30" s="1063"/>
      <c r="BL30" s="1063"/>
      <c r="BM30" s="1063"/>
      <c r="BN30" s="1063"/>
      <c r="BO30" s="1063"/>
      <c r="BP30" s="1063"/>
    </row>
    <row r="31" spans="1:68" ht="21" customHeight="1">
      <c r="A31" s="1040" t="s">
        <v>525</v>
      </c>
      <c r="B31" s="1040" t="s">
        <v>725</v>
      </c>
      <c r="C31" s="1065">
        <v>155398.40913851795</v>
      </c>
      <c r="D31" s="1015">
        <v>19</v>
      </c>
      <c r="E31" s="1067">
        <v>19430.909090909092</v>
      </c>
      <c r="F31" s="1015">
        <v>29</v>
      </c>
      <c r="G31" s="1069">
        <v>155202.87475486993</v>
      </c>
      <c r="H31" s="1015">
        <v>19</v>
      </c>
      <c r="I31" s="1067">
        <v>146551.35991097146</v>
      </c>
      <c r="J31" s="1015">
        <v>11</v>
      </c>
      <c r="K31" s="1069">
        <v>160566.36363636365</v>
      </c>
      <c r="L31" s="1015">
        <v>15</v>
      </c>
      <c r="M31" s="1082">
        <v>146571.51483854098</v>
      </c>
      <c r="N31" s="1083">
        <v>11</v>
      </c>
      <c r="O31" s="1065">
        <v>28541.162608012568</v>
      </c>
      <c r="P31" s="1015">
        <v>20</v>
      </c>
      <c r="Q31" s="1067">
        <v>33381.818181818184</v>
      </c>
      <c r="R31" s="1084">
        <v>18</v>
      </c>
      <c r="S31" s="1067">
        <v>28548.123937769644</v>
      </c>
      <c r="T31" s="1084">
        <v>20</v>
      </c>
      <c r="U31" s="1069">
        <v>330490.93165750196</v>
      </c>
      <c r="V31" s="1015">
        <v>16</v>
      </c>
      <c r="W31" s="1067">
        <v>213379.09090909091</v>
      </c>
      <c r="X31" s="1084">
        <v>28</v>
      </c>
      <c r="Y31" s="1067">
        <v>330322.51353118056</v>
      </c>
      <c r="Z31" s="1083">
        <v>16</v>
      </c>
      <c r="AA31" s="1085">
        <v>21</v>
      </c>
      <c r="AB31" s="1062"/>
      <c r="AC31" s="1063"/>
      <c r="AD31" s="1063"/>
      <c r="AE31" s="1063"/>
      <c r="AF31" s="1063"/>
      <c r="AG31" s="1063"/>
      <c r="AH31" s="1063"/>
      <c r="AI31" s="1063"/>
      <c r="AJ31" s="1063"/>
      <c r="AK31" s="1063"/>
      <c r="AL31" s="1063"/>
      <c r="AM31" s="1063"/>
      <c r="AN31" s="1063"/>
      <c r="AO31" s="1063"/>
      <c r="AP31" s="1063"/>
      <c r="AQ31" s="1063"/>
      <c r="AR31" s="1063"/>
      <c r="AS31" s="1063"/>
      <c r="AT31" s="1063"/>
      <c r="AU31" s="1063"/>
      <c r="AV31" s="1063"/>
      <c r="AW31" s="1063"/>
      <c r="AX31" s="1063"/>
      <c r="AY31" s="1063"/>
      <c r="AZ31" s="1063"/>
      <c r="BA31" s="1063"/>
      <c r="BB31" s="1063"/>
      <c r="BC31" s="1063"/>
      <c r="BD31" s="1063"/>
      <c r="BE31" s="1063"/>
      <c r="BF31" s="1063"/>
      <c r="BG31" s="1063"/>
      <c r="BH31" s="1063"/>
      <c r="BI31" s="1063"/>
      <c r="BJ31" s="1063"/>
      <c r="BK31" s="1063"/>
      <c r="BL31" s="1063"/>
      <c r="BM31" s="1063"/>
      <c r="BN31" s="1063"/>
      <c r="BO31" s="1063"/>
      <c r="BP31" s="1063"/>
    </row>
    <row r="32" spans="1:68" ht="21" customHeight="1">
      <c r="A32" s="1040" t="s">
        <v>528</v>
      </c>
      <c r="B32" s="1040" t="s">
        <v>726</v>
      </c>
      <c r="C32" s="1065">
        <v>174565.44209793455</v>
      </c>
      <c r="D32" s="1015">
        <v>9</v>
      </c>
      <c r="E32" s="1067">
        <v>0</v>
      </c>
      <c r="F32" s="1015">
        <v>31</v>
      </c>
      <c r="G32" s="1069">
        <v>174403.54509622074</v>
      </c>
      <c r="H32" s="1015">
        <v>9</v>
      </c>
      <c r="I32" s="1067">
        <v>135264.09143652819</v>
      </c>
      <c r="J32" s="1015">
        <v>28</v>
      </c>
      <c r="K32" s="1069">
        <v>588467.5</v>
      </c>
      <c r="L32" s="1015">
        <v>1</v>
      </c>
      <c r="M32" s="1082">
        <v>135684.40528634362</v>
      </c>
      <c r="N32" s="1083">
        <v>28</v>
      </c>
      <c r="O32" s="1065">
        <v>25904.223717799952</v>
      </c>
      <c r="P32" s="1015">
        <v>33</v>
      </c>
      <c r="Q32" s="1067">
        <v>24300</v>
      </c>
      <c r="R32" s="1084">
        <v>32</v>
      </c>
      <c r="S32" s="1067">
        <v>25902.735914676559</v>
      </c>
      <c r="T32" s="1084">
        <v>33</v>
      </c>
      <c r="U32" s="1069">
        <v>335733.75725226273</v>
      </c>
      <c r="V32" s="1015">
        <v>14</v>
      </c>
      <c r="W32" s="1067">
        <v>612767.5</v>
      </c>
      <c r="X32" s="1084">
        <v>5</v>
      </c>
      <c r="Y32" s="1067">
        <v>335990.6862972409</v>
      </c>
      <c r="Z32" s="1083">
        <v>13</v>
      </c>
      <c r="AA32" s="1085">
        <v>22</v>
      </c>
      <c r="AB32" s="1062"/>
      <c r="AC32" s="1063"/>
      <c r="AD32" s="1063"/>
      <c r="AE32" s="1063"/>
      <c r="AF32" s="1063"/>
      <c r="AG32" s="1063"/>
      <c r="AH32" s="1063"/>
      <c r="AI32" s="1063"/>
      <c r="AJ32" s="1063"/>
      <c r="AK32" s="1063"/>
      <c r="AL32" s="1063"/>
      <c r="AM32" s="1063"/>
      <c r="AN32" s="1063"/>
      <c r="AO32" s="1063"/>
      <c r="AP32" s="1063"/>
      <c r="AQ32" s="1063"/>
      <c r="AR32" s="1063"/>
      <c r="AS32" s="1063"/>
      <c r="AT32" s="1063"/>
      <c r="AU32" s="1063"/>
      <c r="AV32" s="1063"/>
      <c r="AW32" s="1063"/>
      <c r="AX32" s="1063"/>
      <c r="AY32" s="1063"/>
      <c r="AZ32" s="1063"/>
      <c r="BA32" s="1063"/>
      <c r="BB32" s="1063"/>
      <c r="BC32" s="1063"/>
      <c r="BD32" s="1063"/>
      <c r="BE32" s="1063"/>
      <c r="BF32" s="1063"/>
      <c r="BG32" s="1063"/>
      <c r="BH32" s="1063"/>
      <c r="BI32" s="1063"/>
      <c r="BJ32" s="1063"/>
      <c r="BK32" s="1063"/>
      <c r="BL32" s="1063"/>
      <c r="BM32" s="1063"/>
      <c r="BN32" s="1063"/>
      <c r="BO32" s="1063"/>
      <c r="BP32" s="1063"/>
    </row>
    <row r="33" spans="1:68" ht="21" customHeight="1">
      <c r="A33" s="1040" t="s">
        <v>531</v>
      </c>
      <c r="B33" s="1040" t="s">
        <v>532</v>
      </c>
      <c r="C33" s="1065">
        <v>177353.78855303666</v>
      </c>
      <c r="D33" s="1015">
        <v>8</v>
      </c>
      <c r="E33" s="1067">
        <v>-78301.25</v>
      </c>
      <c r="F33" s="1015">
        <v>41</v>
      </c>
      <c r="G33" s="1069">
        <v>177067.90089460442</v>
      </c>
      <c r="H33" s="1015">
        <v>8</v>
      </c>
      <c r="I33" s="1067">
        <v>156274.26350405821</v>
      </c>
      <c r="J33" s="1015">
        <v>5</v>
      </c>
      <c r="K33" s="1069">
        <v>236118.125</v>
      </c>
      <c r="L33" s="1015">
        <v>8</v>
      </c>
      <c r="M33" s="1082">
        <v>156363.54934302488</v>
      </c>
      <c r="N33" s="1083">
        <v>5</v>
      </c>
      <c r="O33" s="1065">
        <v>31599.4850265883</v>
      </c>
      <c r="P33" s="1015">
        <v>5</v>
      </c>
      <c r="Q33" s="1067">
        <v>21836.25</v>
      </c>
      <c r="R33" s="1084">
        <v>33</v>
      </c>
      <c r="S33" s="1067">
        <v>31588.567235113223</v>
      </c>
      <c r="T33" s="1084">
        <v>5</v>
      </c>
      <c r="U33" s="1069">
        <v>365227.53708368319</v>
      </c>
      <c r="V33" s="1015">
        <v>6</v>
      </c>
      <c r="W33" s="1067">
        <v>179653.125</v>
      </c>
      <c r="X33" s="1084">
        <v>32</v>
      </c>
      <c r="Y33" s="1067">
        <v>365020.01747274253</v>
      </c>
      <c r="Z33" s="1083">
        <v>6</v>
      </c>
      <c r="AA33" s="1085">
        <v>23</v>
      </c>
      <c r="AB33" s="1062"/>
      <c r="AC33" s="1063"/>
      <c r="AD33" s="1063"/>
      <c r="AE33" s="1063"/>
      <c r="AF33" s="1063"/>
      <c r="AG33" s="1063"/>
      <c r="AH33" s="1063"/>
      <c r="AI33" s="1063"/>
      <c r="AJ33" s="1063"/>
      <c r="AK33" s="1063"/>
      <c r="AL33" s="1063"/>
      <c r="AM33" s="1063"/>
      <c r="AN33" s="1063"/>
      <c r="AO33" s="1063"/>
      <c r="AP33" s="1063"/>
      <c r="AQ33" s="1063"/>
      <c r="AR33" s="1063"/>
      <c r="AS33" s="1063"/>
      <c r="AT33" s="1063"/>
      <c r="AU33" s="1063"/>
      <c r="AV33" s="1063"/>
      <c r="AW33" s="1063"/>
      <c r="AX33" s="1063"/>
      <c r="AY33" s="1063"/>
      <c r="AZ33" s="1063"/>
      <c r="BA33" s="1063"/>
      <c r="BB33" s="1063"/>
      <c r="BC33" s="1063"/>
      <c r="BD33" s="1063"/>
      <c r="BE33" s="1063"/>
      <c r="BF33" s="1063"/>
      <c r="BG33" s="1063"/>
      <c r="BH33" s="1063"/>
      <c r="BI33" s="1063"/>
      <c r="BJ33" s="1063"/>
      <c r="BK33" s="1063"/>
      <c r="BL33" s="1063"/>
      <c r="BM33" s="1063"/>
      <c r="BN33" s="1063"/>
      <c r="BO33" s="1063"/>
      <c r="BP33" s="1063"/>
    </row>
    <row r="34" spans="1:68" ht="21" customHeight="1">
      <c r="A34" s="1040" t="s">
        <v>533</v>
      </c>
      <c r="B34" s="1040" t="s">
        <v>534</v>
      </c>
      <c r="C34" s="1065">
        <v>139762.02187759624</v>
      </c>
      <c r="D34" s="1015">
        <v>33</v>
      </c>
      <c r="E34" s="1067">
        <v>-30</v>
      </c>
      <c r="F34" s="1015">
        <v>38</v>
      </c>
      <c r="G34" s="1069">
        <v>139665.30676629307</v>
      </c>
      <c r="H34" s="1015">
        <v>33</v>
      </c>
      <c r="I34" s="1067">
        <v>160526.00249238437</v>
      </c>
      <c r="J34" s="1015">
        <v>3</v>
      </c>
      <c r="K34" s="1069">
        <v>104726</v>
      </c>
      <c r="L34" s="1015">
        <v>32</v>
      </c>
      <c r="M34" s="1082">
        <v>160487.39726027398</v>
      </c>
      <c r="N34" s="1083">
        <v>3</v>
      </c>
      <c r="O34" s="1065">
        <v>28925.751869288284</v>
      </c>
      <c r="P34" s="1015">
        <v>16</v>
      </c>
      <c r="Q34" s="1067">
        <v>13820</v>
      </c>
      <c r="R34" s="1084">
        <v>38</v>
      </c>
      <c r="S34" s="1067">
        <v>28915.300954753009</v>
      </c>
      <c r="T34" s="1084">
        <v>16</v>
      </c>
      <c r="U34" s="1069">
        <v>329213.77623926889</v>
      </c>
      <c r="V34" s="1015">
        <v>17</v>
      </c>
      <c r="W34" s="1067">
        <v>118516</v>
      </c>
      <c r="X34" s="1084">
        <v>38</v>
      </c>
      <c r="Y34" s="1067">
        <v>329068.00498132006</v>
      </c>
      <c r="Z34" s="1083">
        <v>17</v>
      </c>
      <c r="AA34" s="1085">
        <v>24</v>
      </c>
      <c r="AB34" s="1062"/>
      <c r="AC34" s="1063"/>
      <c r="AD34" s="1063"/>
      <c r="AE34" s="1063"/>
      <c r="AF34" s="1063"/>
      <c r="AG34" s="1063"/>
      <c r="AH34" s="1063"/>
      <c r="AI34" s="1063"/>
      <c r="AJ34" s="1063"/>
      <c r="AK34" s="1063"/>
      <c r="AL34" s="1063"/>
      <c r="AM34" s="1063"/>
      <c r="AN34" s="1063"/>
      <c r="AO34" s="1063"/>
      <c r="AP34" s="1063"/>
      <c r="AQ34" s="1063"/>
      <c r="AR34" s="1063"/>
      <c r="AS34" s="1063"/>
      <c r="AT34" s="1063"/>
      <c r="AU34" s="1063"/>
      <c r="AV34" s="1063"/>
      <c r="AW34" s="1063"/>
      <c r="AX34" s="1063"/>
      <c r="AY34" s="1063"/>
      <c r="AZ34" s="1063"/>
      <c r="BA34" s="1063"/>
      <c r="BB34" s="1063"/>
      <c r="BC34" s="1063"/>
      <c r="BD34" s="1063"/>
      <c r="BE34" s="1063"/>
      <c r="BF34" s="1063"/>
      <c r="BG34" s="1063"/>
      <c r="BH34" s="1063"/>
      <c r="BI34" s="1063"/>
      <c r="BJ34" s="1063"/>
      <c r="BK34" s="1063"/>
      <c r="BL34" s="1063"/>
      <c r="BM34" s="1063"/>
      <c r="BN34" s="1063"/>
      <c r="BO34" s="1063"/>
      <c r="BP34" s="1063"/>
    </row>
    <row r="35" spans="1:68" ht="21" customHeight="1">
      <c r="A35" s="1040" t="s">
        <v>535</v>
      </c>
      <c r="B35" s="1040" t="s">
        <v>536</v>
      </c>
      <c r="C35" s="1065">
        <v>153383.14996591685</v>
      </c>
      <c r="D35" s="1015">
        <v>21</v>
      </c>
      <c r="E35" s="1067">
        <v>242615.71428571429</v>
      </c>
      <c r="F35" s="1015">
        <v>6</v>
      </c>
      <c r="G35" s="1069">
        <v>153595.53621217274</v>
      </c>
      <c r="H35" s="1015">
        <v>21</v>
      </c>
      <c r="I35" s="1067">
        <v>129078.50852079073</v>
      </c>
      <c r="J35" s="1015">
        <v>37</v>
      </c>
      <c r="K35" s="1069">
        <v>123094.28571428571</v>
      </c>
      <c r="L35" s="1015">
        <v>28</v>
      </c>
      <c r="M35" s="1082">
        <v>129064.26521591295</v>
      </c>
      <c r="N35" s="1083">
        <v>37</v>
      </c>
      <c r="O35" s="1065">
        <v>26821.608725289709</v>
      </c>
      <c r="P35" s="1015">
        <v>28</v>
      </c>
      <c r="Q35" s="1067">
        <v>16927.142857142859</v>
      </c>
      <c r="R35" s="1084">
        <v>36</v>
      </c>
      <c r="S35" s="1067">
        <v>26798.058483509012</v>
      </c>
      <c r="T35" s="1084">
        <v>28</v>
      </c>
      <c r="U35" s="1069">
        <v>309283.2672119973</v>
      </c>
      <c r="V35" s="1015">
        <v>34</v>
      </c>
      <c r="W35" s="1067">
        <v>382637.14285714284</v>
      </c>
      <c r="X35" s="1084">
        <v>11</v>
      </c>
      <c r="Y35" s="1067">
        <v>309457.85991159471</v>
      </c>
      <c r="Z35" s="1083">
        <v>34</v>
      </c>
      <c r="AA35" s="1085">
        <v>25</v>
      </c>
      <c r="AB35" s="1062"/>
      <c r="AC35" s="1063"/>
      <c r="AD35" s="1063"/>
      <c r="AE35" s="1063"/>
      <c r="AF35" s="1063"/>
      <c r="AG35" s="1063"/>
      <c r="AH35" s="1063"/>
      <c r="AI35" s="1063"/>
      <c r="AJ35" s="1063"/>
      <c r="AK35" s="1063"/>
      <c r="AL35" s="1063"/>
      <c r="AM35" s="1063"/>
      <c r="AN35" s="1063"/>
      <c r="AO35" s="1063"/>
      <c r="AP35" s="1063"/>
      <c r="AQ35" s="1063"/>
      <c r="AR35" s="1063"/>
      <c r="AS35" s="1063"/>
      <c r="AT35" s="1063"/>
      <c r="AU35" s="1063"/>
      <c r="AV35" s="1063"/>
      <c r="AW35" s="1063"/>
      <c r="AX35" s="1063"/>
      <c r="AY35" s="1063"/>
      <c r="AZ35" s="1063"/>
      <c r="BA35" s="1063"/>
      <c r="BB35" s="1063"/>
      <c r="BC35" s="1063"/>
      <c r="BD35" s="1063"/>
      <c r="BE35" s="1063"/>
      <c r="BF35" s="1063"/>
      <c r="BG35" s="1063"/>
      <c r="BH35" s="1063"/>
      <c r="BI35" s="1063"/>
      <c r="BJ35" s="1063"/>
      <c r="BK35" s="1063"/>
      <c r="BL35" s="1063"/>
      <c r="BM35" s="1063"/>
      <c r="BN35" s="1063"/>
      <c r="BO35" s="1063"/>
      <c r="BP35" s="1063"/>
    </row>
    <row r="36" spans="1:68" ht="21" customHeight="1">
      <c r="A36" s="1040" t="s">
        <v>537</v>
      </c>
      <c r="B36" s="1040" t="s">
        <v>538</v>
      </c>
      <c r="C36" s="1065">
        <v>172251.86684005201</v>
      </c>
      <c r="D36" s="1015">
        <v>10</v>
      </c>
      <c r="E36" s="1067">
        <v>0</v>
      </c>
      <c r="F36" s="1015">
        <v>31</v>
      </c>
      <c r="G36" s="1069">
        <v>171983.49207997922</v>
      </c>
      <c r="H36" s="1015">
        <v>10</v>
      </c>
      <c r="I36" s="1067">
        <v>137196.72405721716</v>
      </c>
      <c r="J36" s="1015">
        <v>23</v>
      </c>
      <c r="K36" s="1069">
        <v>69741.666666666672</v>
      </c>
      <c r="L36" s="1015">
        <v>40</v>
      </c>
      <c r="M36" s="1082">
        <v>137091.62659049599</v>
      </c>
      <c r="N36" s="1083">
        <v>23</v>
      </c>
      <c r="O36" s="1065">
        <v>26887.68790637191</v>
      </c>
      <c r="P36" s="1015">
        <v>27</v>
      </c>
      <c r="Q36" s="1067">
        <v>26680</v>
      </c>
      <c r="R36" s="1084">
        <v>29</v>
      </c>
      <c r="S36" s="1067">
        <v>26887.364320955596</v>
      </c>
      <c r="T36" s="1084">
        <v>27</v>
      </c>
      <c r="U36" s="1069">
        <v>336336.27880364109</v>
      </c>
      <c r="V36" s="1015">
        <v>13</v>
      </c>
      <c r="W36" s="1067">
        <v>96421.666666666672</v>
      </c>
      <c r="X36" s="1084">
        <v>41</v>
      </c>
      <c r="Y36" s="1067">
        <v>335962.48299143079</v>
      </c>
      <c r="Z36" s="1083">
        <v>14</v>
      </c>
      <c r="AA36" s="1085">
        <v>26</v>
      </c>
      <c r="AB36" s="1062"/>
      <c r="AC36" s="1063"/>
      <c r="AD36" s="1063"/>
      <c r="AE36" s="1063"/>
      <c r="AF36" s="1063"/>
      <c r="AG36" s="1063"/>
      <c r="AH36" s="1063"/>
      <c r="AI36" s="1063"/>
      <c r="AJ36" s="1063"/>
      <c r="AK36" s="1063"/>
      <c r="AL36" s="1063"/>
      <c r="AM36" s="1063"/>
      <c r="AN36" s="1063"/>
      <c r="AO36" s="1063"/>
      <c r="AP36" s="1063"/>
      <c r="AQ36" s="1063"/>
      <c r="AR36" s="1063"/>
      <c r="AS36" s="1063"/>
      <c r="AT36" s="1063"/>
      <c r="AU36" s="1063"/>
      <c r="AV36" s="1063"/>
      <c r="AW36" s="1063"/>
      <c r="AX36" s="1063"/>
      <c r="AY36" s="1063"/>
      <c r="AZ36" s="1063"/>
      <c r="BA36" s="1063"/>
      <c r="BB36" s="1063"/>
      <c r="BC36" s="1063"/>
      <c r="BD36" s="1063"/>
      <c r="BE36" s="1063"/>
      <c r="BF36" s="1063"/>
      <c r="BG36" s="1063"/>
      <c r="BH36" s="1063"/>
      <c r="BI36" s="1063"/>
      <c r="BJ36" s="1063"/>
      <c r="BK36" s="1063"/>
      <c r="BL36" s="1063"/>
      <c r="BM36" s="1063"/>
      <c r="BN36" s="1063"/>
      <c r="BO36" s="1063"/>
      <c r="BP36" s="1063"/>
    </row>
    <row r="37" spans="1:68" ht="21" customHeight="1">
      <c r="A37" s="1040" t="s">
        <v>539</v>
      </c>
      <c r="B37" s="1040" t="s">
        <v>727</v>
      </c>
      <c r="C37" s="1065">
        <v>200157.43122977347</v>
      </c>
      <c r="D37" s="1015">
        <v>2</v>
      </c>
      <c r="E37" s="1067">
        <v>45722.5</v>
      </c>
      <c r="F37" s="1015">
        <v>27</v>
      </c>
      <c r="G37" s="1069">
        <v>199907.94022617125</v>
      </c>
      <c r="H37" s="1015">
        <v>2</v>
      </c>
      <c r="I37" s="1067">
        <v>143716.80016181231</v>
      </c>
      <c r="J37" s="1015">
        <v>14</v>
      </c>
      <c r="K37" s="1069">
        <v>111690</v>
      </c>
      <c r="L37" s="1015">
        <v>31</v>
      </c>
      <c r="M37" s="1082">
        <v>143665.06058158321</v>
      </c>
      <c r="N37" s="1083">
        <v>14</v>
      </c>
      <c r="O37" s="1065">
        <v>23719.571197411002</v>
      </c>
      <c r="P37" s="1015">
        <v>42</v>
      </c>
      <c r="Q37" s="1067">
        <v>26237.5</v>
      </c>
      <c r="R37" s="1084">
        <v>31</v>
      </c>
      <c r="S37" s="1067">
        <v>23723.638933764134</v>
      </c>
      <c r="T37" s="1084">
        <v>42</v>
      </c>
      <c r="U37" s="1069">
        <v>367593.80258899677</v>
      </c>
      <c r="V37" s="1015">
        <v>5</v>
      </c>
      <c r="W37" s="1067">
        <v>183650</v>
      </c>
      <c r="X37" s="1084">
        <v>31</v>
      </c>
      <c r="Y37" s="1067">
        <v>367296.63974151859</v>
      </c>
      <c r="Z37" s="1083">
        <v>5</v>
      </c>
      <c r="AA37" s="1085">
        <v>27</v>
      </c>
      <c r="AB37" s="1062"/>
      <c r="AC37" s="1063"/>
      <c r="AD37" s="1063"/>
      <c r="AE37" s="1063"/>
      <c r="AF37" s="1063"/>
      <c r="AG37" s="1063"/>
      <c r="AH37" s="1063"/>
      <c r="AI37" s="1063"/>
      <c r="AJ37" s="1063"/>
      <c r="AK37" s="1063"/>
      <c r="AL37" s="1063"/>
      <c r="AM37" s="1063"/>
      <c r="AN37" s="1063"/>
      <c r="AO37" s="1063"/>
      <c r="AP37" s="1063"/>
      <c r="AQ37" s="1063"/>
      <c r="AR37" s="1063"/>
      <c r="AS37" s="1063"/>
      <c r="AT37" s="1063"/>
      <c r="AU37" s="1063"/>
      <c r="AV37" s="1063"/>
      <c r="AW37" s="1063"/>
      <c r="AX37" s="1063"/>
      <c r="AY37" s="1063"/>
      <c r="AZ37" s="1063"/>
      <c r="BA37" s="1063"/>
      <c r="BB37" s="1063"/>
      <c r="BC37" s="1063"/>
      <c r="BD37" s="1063"/>
      <c r="BE37" s="1063"/>
      <c r="BF37" s="1063"/>
      <c r="BG37" s="1063"/>
      <c r="BH37" s="1063"/>
      <c r="BI37" s="1063"/>
      <c r="BJ37" s="1063"/>
      <c r="BK37" s="1063"/>
      <c r="BL37" s="1063"/>
      <c r="BM37" s="1063"/>
      <c r="BN37" s="1063"/>
      <c r="BO37" s="1063"/>
      <c r="BP37" s="1063"/>
    </row>
    <row r="38" spans="1:68" ht="21" customHeight="1">
      <c r="A38" s="1040" t="s">
        <v>541</v>
      </c>
      <c r="B38" s="1040" t="s">
        <v>542</v>
      </c>
      <c r="C38" s="1065">
        <v>152946.27937720329</v>
      </c>
      <c r="D38" s="1015">
        <v>23</v>
      </c>
      <c r="E38" s="1067">
        <v>0</v>
      </c>
      <c r="F38" s="1015">
        <v>31</v>
      </c>
      <c r="G38" s="1069">
        <v>152744.35528824996</v>
      </c>
      <c r="H38" s="1015">
        <v>23</v>
      </c>
      <c r="I38" s="1067">
        <v>132698.62735017628</v>
      </c>
      <c r="J38" s="1015">
        <v>34</v>
      </c>
      <c r="K38" s="1069">
        <v>99307.777777777781</v>
      </c>
      <c r="L38" s="1015">
        <v>35</v>
      </c>
      <c r="M38" s="1082">
        <v>132654.54378758985</v>
      </c>
      <c r="N38" s="1083">
        <v>34</v>
      </c>
      <c r="O38" s="1065">
        <v>26677.019682726204</v>
      </c>
      <c r="P38" s="1015">
        <v>29</v>
      </c>
      <c r="Q38" s="1067">
        <v>8124.4444444444443</v>
      </c>
      <c r="R38" s="1084">
        <v>41</v>
      </c>
      <c r="S38" s="1067">
        <v>26652.526037846561</v>
      </c>
      <c r="T38" s="1084">
        <v>29</v>
      </c>
      <c r="U38" s="1069">
        <v>312321.92641010578</v>
      </c>
      <c r="V38" s="1015">
        <v>29</v>
      </c>
      <c r="W38" s="1067">
        <v>107432.22222222222</v>
      </c>
      <c r="X38" s="1084">
        <v>40</v>
      </c>
      <c r="Y38" s="1067">
        <v>312051.42511368636</v>
      </c>
      <c r="Z38" s="1083">
        <v>29</v>
      </c>
      <c r="AA38" s="1085">
        <v>28</v>
      </c>
      <c r="AB38" s="1062"/>
      <c r="AC38" s="1063"/>
      <c r="AD38" s="1063"/>
      <c r="AE38" s="1063"/>
      <c r="AF38" s="1063"/>
      <c r="AG38" s="1063"/>
      <c r="AH38" s="1063"/>
      <c r="AI38" s="1063"/>
      <c r="AJ38" s="1063"/>
      <c r="AK38" s="1063"/>
      <c r="AL38" s="1063"/>
      <c r="AM38" s="1063"/>
      <c r="AN38" s="1063"/>
      <c r="AO38" s="1063"/>
      <c r="AP38" s="1063"/>
      <c r="AQ38" s="1063"/>
      <c r="AR38" s="1063"/>
      <c r="AS38" s="1063"/>
      <c r="AT38" s="1063"/>
      <c r="AU38" s="1063"/>
      <c r="AV38" s="1063"/>
      <c r="AW38" s="1063"/>
      <c r="AX38" s="1063"/>
      <c r="AY38" s="1063"/>
      <c r="AZ38" s="1063"/>
      <c r="BA38" s="1063"/>
      <c r="BB38" s="1063"/>
      <c r="BC38" s="1063"/>
      <c r="BD38" s="1063"/>
      <c r="BE38" s="1063"/>
      <c r="BF38" s="1063"/>
      <c r="BG38" s="1063"/>
      <c r="BH38" s="1063"/>
      <c r="BI38" s="1063"/>
      <c r="BJ38" s="1063"/>
      <c r="BK38" s="1063"/>
      <c r="BL38" s="1063"/>
      <c r="BM38" s="1063"/>
      <c r="BN38" s="1063"/>
      <c r="BO38" s="1063"/>
      <c r="BP38" s="1063"/>
    </row>
    <row r="39" spans="1:68" ht="21" customHeight="1">
      <c r="A39" s="1040" t="s">
        <v>543</v>
      </c>
      <c r="B39" s="1040" t="s">
        <v>728</v>
      </c>
      <c r="C39" s="1065">
        <v>152952.72438697654</v>
      </c>
      <c r="D39" s="1015">
        <v>22</v>
      </c>
      <c r="E39" s="1067">
        <v>-126.47058823529412</v>
      </c>
      <c r="F39" s="1015">
        <v>39</v>
      </c>
      <c r="G39" s="1069">
        <v>152801.30193180495</v>
      </c>
      <c r="H39" s="1015">
        <v>22</v>
      </c>
      <c r="I39" s="1067">
        <v>133584.0016890908</v>
      </c>
      <c r="J39" s="1015">
        <v>31</v>
      </c>
      <c r="K39" s="1069">
        <v>69305.294117647063</v>
      </c>
      <c r="L39" s="1015">
        <v>41</v>
      </c>
      <c r="M39" s="1082">
        <v>133520.41865471896</v>
      </c>
      <c r="N39" s="1083">
        <v>31</v>
      </c>
      <c r="O39" s="1065">
        <v>26161.803366532706</v>
      </c>
      <c r="P39" s="1015">
        <v>32</v>
      </c>
      <c r="Q39" s="1067">
        <v>43152.941176470587</v>
      </c>
      <c r="R39" s="1084">
        <v>7</v>
      </c>
      <c r="S39" s="1067">
        <v>26178.610613289886</v>
      </c>
      <c r="T39" s="1084">
        <v>32</v>
      </c>
      <c r="U39" s="1069">
        <v>312698.52944260003</v>
      </c>
      <c r="V39" s="1015">
        <v>26</v>
      </c>
      <c r="W39" s="1067">
        <v>112331.76470588235</v>
      </c>
      <c r="X39" s="1084">
        <v>39</v>
      </c>
      <c r="Y39" s="1067">
        <v>312500.33119981381</v>
      </c>
      <c r="Z39" s="1083">
        <v>27</v>
      </c>
      <c r="AA39" s="1085">
        <v>29</v>
      </c>
      <c r="AB39" s="1062"/>
      <c r="AC39" s="1063"/>
      <c r="AD39" s="1063"/>
      <c r="AE39" s="1063"/>
      <c r="AF39" s="1063"/>
      <c r="AG39" s="1063"/>
      <c r="AH39" s="1063"/>
      <c r="AI39" s="1063"/>
      <c r="AJ39" s="1063"/>
      <c r="AK39" s="1063"/>
      <c r="AL39" s="1063"/>
      <c r="AM39" s="1063"/>
      <c r="AN39" s="1063"/>
      <c r="AO39" s="1063"/>
      <c r="AP39" s="1063"/>
      <c r="AQ39" s="1063"/>
      <c r="AR39" s="1063"/>
      <c r="AS39" s="1063"/>
      <c r="AT39" s="1063"/>
      <c r="AU39" s="1063"/>
      <c r="AV39" s="1063"/>
      <c r="AW39" s="1063"/>
      <c r="AX39" s="1063"/>
      <c r="AY39" s="1063"/>
      <c r="AZ39" s="1063"/>
      <c r="BA39" s="1063"/>
      <c r="BB39" s="1063"/>
      <c r="BC39" s="1063"/>
      <c r="BD39" s="1063"/>
      <c r="BE39" s="1063"/>
      <c r="BF39" s="1063"/>
      <c r="BG39" s="1063"/>
      <c r="BH39" s="1063"/>
      <c r="BI39" s="1063"/>
      <c r="BJ39" s="1063"/>
      <c r="BK39" s="1063"/>
      <c r="BL39" s="1063"/>
      <c r="BM39" s="1063"/>
      <c r="BN39" s="1063"/>
      <c r="BO39" s="1063"/>
      <c r="BP39" s="1063"/>
    </row>
    <row r="40" spans="1:68" ht="21" customHeight="1">
      <c r="A40" s="1040" t="s">
        <v>546</v>
      </c>
      <c r="B40" s="1040" t="s">
        <v>547</v>
      </c>
      <c r="C40" s="1065">
        <v>211842.7030506577</v>
      </c>
      <c r="D40" s="1015">
        <v>1</v>
      </c>
      <c r="E40" s="1067">
        <v>0</v>
      </c>
      <c r="F40" s="1015">
        <v>31</v>
      </c>
      <c r="G40" s="1069">
        <v>211428.48547486032</v>
      </c>
      <c r="H40" s="1015">
        <v>1</v>
      </c>
      <c r="I40" s="1067">
        <v>183932.06241253848</v>
      </c>
      <c r="J40" s="1015">
        <v>1</v>
      </c>
      <c r="K40" s="1069">
        <v>113210</v>
      </c>
      <c r="L40" s="1015">
        <v>30</v>
      </c>
      <c r="M40" s="1082">
        <v>183793.77905027932</v>
      </c>
      <c r="N40" s="1083">
        <v>1</v>
      </c>
      <c r="O40" s="1065">
        <v>25070.898404701929</v>
      </c>
      <c r="P40" s="1015">
        <v>37</v>
      </c>
      <c r="Q40" s="1067">
        <v>12898.571428571429</v>
      </c>
      <c r="R40" s="1084">
        <v>39</v>
      </c>
      <c r="S40" s="1067">
        <v>25047.097765363127</v>
      </c>
      <c r="T40" s="1084">
        <v>37</v>
      </c>
      <c r="U40" s="1069">
        <v>420845.66386789811</v>
      </c>
      <c r="V40" s="1015">
        <v>1</v>
      </c>
      <c r="W40" s="1067">
        <v>126108.57142857143</v>
      </c>
      <c r="X40" s="1084">
        <v>37</v>
      </c>
      <c r="Y40" s="1067">
        <v>420269.36229050282</v>
      </c>
      <c r="Z40" s="1083">
        <v>1</v>
      </c>
      <c r="AA40" s="1085">
        <v>30</v>
      </c>
      <c r="AB40" s="1062"/>
      <c r="AC40" s="1063"/>
      <c r="AD40" s="1063"/>
      <c r="AE40" s="1063"/>
      <c r="AF40" s="1063"/>
      <c r="AG40" s="1063"/>
      <c r="AH40" s="1063"/>
      <c r="AI40" s="1063"/>
      <c r="AJ40" s="1063"/>
      <c r="AK40" s="1063"/>
      <c r="AL40" s="1063"/>
      <c r="AM40" s="1063"/>
      <c r="AN40" s="1063"/>
      <c r="AO40" s="1063"/>
      <c r="AP40" s="1063"/>
      <c r="AQ40" s="1063"/>
      <c r="AR40" s="1063"/>
      <c r="AS40" s="1063"/>
      <c r="AT40" s="1063"/>
      <c r="AU40" s="1063"/>
      <c r="AV40" s="1063"/>
      <c r="AW40" s="1063"/>
      <c r="AX40" s="1063"/>
      <c r="AY40" s="1063"/>
      <c r="AZ40" s="1063"/>
      <c r="BA40" s="1063"/>
      <c r="BB40" s="1063"/>
      <c r="BC40" s="1063"/>
      <c r="BD40" s="1063"/>
      <c r="BE40" s="1063"/>
      <c r="BF40" s="1063"/>
      <c r="BG40" s="1063"/>
      <c r="BH40" s="1063"/>
      <c r="BI40" s="1063"/>
      <c r="BJ40" s="1063"/>
      <c r="BK40" s="1063"/>
      <c r="BL40" s="1063"/>
      <c r="BM40" s="1063"/>
      <c r="BN40" s="1063"/>
      <c r="BO40" s="1063"/>
      <c r="BP40" s="1063"/>
    </row>
    <row r="41" spans="1:68" ht="21" customHeight="1">
      <c r="A41" s="1040" t="s">
        <v>548</v>
      </c>
      <c r="B41" s="1040" t="s">
        <v>550</v>
      </c>
      <c r="C41" s="1065">
        <v>185909.94722008711</v>
      </c>
      <c r="D41" s="1015">
        <v>5</v>
      </c>
      <c r="E41" s="1067">
        <v>473200</v>
      </c>
      <c r="F41" s="1015">
        <v>2</v>
      </c>
      <c r="G41" s="1069">
        <v>186277.51381780961</v>
      </c>
      <c r="H41" s="1015">
        <v>5</v>
      </c>
      <c r="I41" s="1067">
        <v>132437.22341788368</v>
      </c>
      <c r="J41" s="1015">
        <v>35</v>
      </c>
      <c r="K41" s="1069">
        <v>71960</v>
      </c>
      <c r="L41" s="1015">
        <v>39</v>
      </c>
      <c r="M41" s="1082">
        <v>132359.84723643807</v>
      </c>
      <c r="N41" s="1083">
        <v>35</v>
      </c>
      <c r="O41" s="1065">
        <v>25632.321291314373</v>
      </c>
      <c r="P41" s="1015">
        <v>34</v>
      </c>
      <c r="Q41" s="1067">
        <v>44352</v>
      </c>
      <c r="R41" s="1084">
        <v>5</v>
      </c>
      <c r="S41" s="1067">
        <v>25656.271750255884</v>
      </c>
      <c r="T41" s="1084">
        <v>34</v>
      </c>
      <c r="U41" s="1069">
        <v>343979.49192928517</v>
      </c>
      <c r="V41" s="1015">
        <v>8</v>
      </c>
      <c r="W41" s="1067">
        <v>589512</v>
      </c>
      <c r="X41" s="1084">
        <v>6</v>
      </c>
      <c r="Y41" s="1067">
        <v>344293.63280450361</v>
      </c>
      <c r="Z41" s="1083">
        <v>8</v>
      </c>
      <c r="AA41" s="1085">
        <v>31</v>
      </c>
      <c r="AB41" s="1062"/>
      <c r="AC41" s="1063"/>
      <c r="AD41" s="1063"/>
      <c r="AE41" s="1063"/>
      <c r="AF41" s="1063"/>
      <c r="AG41" s="1063"/>
      <c r="AH41" s="1063"/>
      <c r="AI41" s="1063"/>
      <c r="AJ41" s="1063"/>
      <c r="AK41" s="1063"/>
      <c r="AL41" s="1063"/>
      <c r="AM41" s="1063"/>
      <c r="AN41" s="1063"/>
      <c r="AO41" s="1063"/>
      <c r="AP41" s="1063"/>
      <c r="AQ41" s="1063"/>
      <c r="AR41" s="1063"/>
      <c r="AS41" s="1063"/>
      <c r="AT41" s="1063"/>
      <c r="AU41" s="1063"/>
      <c r="AV41" s="1063"/>
      <c r="AW41" s="1063"/>
      <c r="AX41" s="1063"/>
      <c r="AY41" s="1063"/>
      <c r="AZ41" s="1063"/>
      <c r="BA41" s="1063"/>
      <c r="BB41" s="1063"/>
      <c r="BC41" s="1063"/>
      <c r="BD41" s="1063"/>
      <c r="BE41" s="1063"/>
      <c r="BF41" s="1063"/>
      <c r="BG41" s="1063"/>
      <c r="BH41" s="1063"/>
      <c r="BI41" s="1063"/>
      <c r="BJ41" s="1063"/>
      <c r="BK41" s="1063"/>
      <c r="BL41" s="1063"/>
      <c r="BM41" s="1063"/>
      <c r="BN41" s="1063"/>
      <c r="BO41" s="1063"/>
      <c r="BP41" s="1063"/>
    </row>
    <row r="42" spans="1:68" ht="21" customHeight="1">
      <c r="A42" s="1040" t="s">
        <v>551</v>
      </c>
      <c r="B42" s="1040" t="s">
        <v>729</v>
      </c>
      <c r="C42" s="1065">
        <v>159517.88364211479</v>
      </c>
      <c r="D42" s="1015">
        <v>18</v>
      </c>
      <c r="E42" s="1067">
        <v>221711</v>
      </c>
      <c r="F42" s="1015">
        <v>7</v>
      </c>
      <c r="G42" s="1069">
        <v>159588.06319115323</v>
      </c>
      <c r="H42" s="1015">
        <v>18</v>
      </c>
      <c r="I42" s="1067">
        <v>130870.76366922729</v>
      </c>
      <c r="J42" s="1015">
        <v>36</v>
      </c>
      <c r="K42" s="1069">
        <v>316647</v>
      </c>
      <c r="L42" s="1015">
        <v>6</v>
      </c>
      <c r="M42" s="1082">
        <v>131080.3960731212</v>
      </c>
      <c r="N42" s="1083">
        <v>36</v>
      </c>
      <c r="O42" s="1065">
        <v>22002.053773158608</v>
      </c>
      <c r="P42" s="1015">
        <v>45</v>
      </c>
      <c r="Q42" s="1067">
        <v>27041</v>
      </c>
      <c r="R42" s="1084">
        <v>28</v>
      </c>
      <c r="S42" s="1067">
        <v>22007.739787858271</v>
      </c>
      <c r="T42" s="1084">
        <v>45</v>
      </c>
      <c r="U42" s="1069">
        <v>312390.7010845007</v>
      </c>
      <c r="V42" s="1015">
        <v>28</v>
      </c>
      <c r="W42" s="1067">
        <v>565399</v>
      </c>
      <c r="X42" s="1084">
        <v>7</v>
      </c>
      <c r="Y42" s="1067">
        <v>312676.19905213272</v>
      </c>
      <c r="Z42" s="1083">
        <v>26</v>
      </c>
      <c r="AA42" s="1085">
        <v>32</v>
      </c>
      <c r="AB42" s="1062"/>
      <c r="AC42" s="1063"/>
      <c r="AD42" s="1063"/>
      <c r="AE42" s="1063"/>
      <c r="AF42" s="1063"/>
      <c r="AG42" s="1063"/>
      <c r="AH42" s="1063"/>
      <c r="AI42" s="1063"/>
      <c r="AJ42" s="1063"/>
      <c r="AK42" s="1063"/>
      <c r="AL42" s="1063"/>
      <c r="AM42" s="1063"/>
      <c r="AN42" s="1063"/>
      <c r="AO42" s="1063"/>
      <c r="AP42" s="1063"/>
      <c r="AQ42" s="1063"/>
      <c r="AR42" s="1063"/>
      <c r="AS42" s="1063"/>
      <c r="AT42" s="1063"/>
      <c r="AU42" s="1063"/>
      <c r="AV42" s="1063"/>
      <c r="AW42" s="1063"/>
      <c r="AX42" s="1063"/>
      <c r="AY42" s="1063"/>
      <c r="AZ42" s="1063"/>
      <c r="BA42" s="1063"/>
      <c r="BB42" s="1063"/>
      <c r="BC42" s="1063"/>
      <c r="BD42" s="1063"/>
      <c r="BE42" s="1063"/>
      <c r="BF42" s="1063"/>
      <c r="BG42" s="1063"/>
      <c r="BH42" s="1063"/>
      <c r="BI42" s="1063"/>
      <c r="BJ42" s="1063"/>
      <c r="BK42" s="1063"/>
      <c r="BL42" s="1063"/>
      <c r="BM42" s="1063"/>
      <c r="BN42" s="1063"/>
      <c r="BO42" s="1063"/>
      <c r="BP42" s="1063"/>
    </row>
    <row r="43" spans="1:68" ht="21" customHeight="1">
      <c r="A43" s="1040" t="s">
        <v>554</v>
      </c>
      <c r="B43" s="1040" t="s">
        <v>730</v>
      </c>
      <c r="C43" s="1065">
        <v>144682.95823557014</v>
      </c>
      <c r="D43" s="1015">
        <v>27</v>
      </c>
      <c r="E43" s="1067">
        <v>71838.888888888891</v>
      </c>
      <c r="F43" s="1015">
        <v>24</v>
      </c>
      <c r="G43" s="1069">
        <v>144529.45867478341</v>
      </c>
      <c r="H43" s="1015">
        <v>27</v>
      </c>
      <c r="I43" s="1067">
        <v>126251.42421398405</v>
      </c>
      <c r="J43" s="1015">
        <v>40</v>
      </c>
      <c r="K43" s="1069">
        <v>85820</v>
      </c>
      <c r="L43" s="1015">
        <v>36</v>
      </c>
      <c r="M43" s="1082">
        <v>126166.22570826505</v>
      </c>
      <c r="N43" s="1083">
        <v>40</v>
      </c>
      <c r="O43" s="1065">
        <v>28670.342562177382</v>
      </c>
      <c r="P43" s="1015">
        <v>19</v>
      </c>
      <c r="Q43" s="1067">
        <v>8814.4444444444453</v>
      </c>
      <c r="R43" s="1084">
        <v>40</v>
      </c>
      <c r="S43" s="1067">
        <v>28628.501521891827</v>
      </c>
      <c r="T43" s="1084">
        <v>19</v>
      </c>
      <c r="U43" s="1069">
        <v>299604.72501173156</v>
      </c>
      <c r="V43" s="1015">
        <v>38</v>
      </c>
      <c r="W43" s="1067">
        <v>166473.33333333334</v>
      </c>
      <c r="X43" s="1084">
        <v>33</v>
      </c>
      <c r="Y43" s="1067">
        <v>299324.1859049403</v>
      </c>
      <c r="Z43" s="1083">
        <v>38</v>
      </c>
      <c r="AA43" s="1085">
        <v>34</v>
      </c>
      <c r="AB43" s="1062"/>
      <c r="AC43" s="1063"/>
      <c r="AD43" s="1063"/>
      <c r="AE43" s="1063"/>
      <c r="AF43" s="1063"/>
      <c r="AG43" s="1063"/>
      <c r="AH43" s="1063"/>
      <c r="AI43" s="1063"/>
      <c r="AJ43" s="1063"/>
      <c r="AK43" s="1063"/>
      <c r="AL43" s="1063"/>
      <c r="AM43" s="1063"/>
      <c r="AN43" s="1063"/>
      <c r="AO43" s="1063"/>
      <c r="AP43" s="1063"/>
      <c r="AQ43" s="1063"/>
      <c r="AR43" s="1063"/>
      <c r="AS43" s="1063"/>
      <c r="AT43" s="1063"/>
      <c r="AU43" s="1063"/>
      <c r="AV43" s="1063"/>
      <c r="AW43" s="1063"/>
      <c r="AX43" s="1063"/>
      <c r="AY43" s="1063"/>
      <c r="AZ43" s="1063"/>
      <c r="BA43" s="1063"/>
      <c r="BB43" s="1063"/>
      <c r="BC43" s="1063"/>
      <c r="BD43" s="1063"/>
      <c r="BE43" s="1063"/>
      <c r="BF43" s="1063"/>
      <c r="BG43" s="1063"/>
      <c r="BH43" s="1063"/>
      <c r="BI43" s="1063"/>
      <c r="BJ43" s="1063"/>
      <c r="BK43" s="1063"/>
      <c r="BL43" s="1063"/>
      <c r="BM43" s="1063"/>
      <c r="BN43" s="1063"/>
      <c r="BO43" s="1063"/>
      <c r="BP43" s="1063"/>
    </row>
    <row r="44" spans="1:68" ht="21" customHeight="1">
      <c r="A44" s="1040" t="s">
        <v>556</v>
      </c>
      <c r="B44" s="1040" t="s">
        <v>731</v>
      </c>
      <c r="C44" s="1065">
        <v>161140.03600360037</v>
      </c>
      <c r="D44" s="1015">
        <v>17</v>
      </c>
      <c r="E44" s="1067">
        <v>1018804.7058823529</v>
      </c>
      <c r="F44" s="1015">
        <v>1</v>
      </c>
      <c r="G44" s="1069">
        <v>165492.36417910448</v>
      </c>
      <c r="H44" s="1015">
        <v>15</v>
      </c>
      <c r="I44" s="1067">
        <v>128537.55565556555</v>
      </c>
      <c r="J44" s="1015">
        <v>39</v>
      </c>
      <c r="K44" s="1069">
        <v>208997.0588235294</v>
      </c>
      <c r="L44" s="1015">
        <v>11</v>
      </c>
      <c r="M44" s="1082">
        <v>128945.8576119403</v>
      </c>
      <c r="N44" s="1083">
        <v>38</v>
      </c>
      <c r="O44" s="1065">
        <v>29279.015901590159</v>
      </c>
      <c r="P44" s="1015">
        <v>15</v>
      </c>
      <c r="Q44" s="1067">
        <v>21061.764705882353</v>
      </c>
      <c r="R44" s="1084">
        <v>34</v>
      </c>
      <c r="S44" s="1067">
        <v>29237.316417910446</v>
      </c>
      <c r="T44" s="1084">
        <v>15</v>
      </c>
      <c r="U44" s="1069">
        <v>318956.60756075609</v>
      </c>
      <c r="V44" s="1015">
        <v>20</v>
      </c>
      <c r="W44" s="1067">
        <v>1248863.5294117648</v>
      </c>
      <c r="X44" s="1084">
        <v>1</v>
      </c>
      <c r="Y44" s="1067">
        <v>323675.5382089552</v>
      </c>
      <c r="Z44" s="1083">
        <v>18</v>
      </c>
      <c r="AA44" s="1085">
        <v>35</v>
      </c>
      <c r="AB44" s="1062"/>
      <c r="AC44" s="1063"/>
      <c r="AD44" s="1063"/>
      <c r="AE44" s="1063"/>
      <c r="AF44" s="1063"/>
      <c r="AG44" s="1063"/>
      <c r="AH44" s="1063"/>
      <c r="AI44" s="1063"/>
      <c r="AJ44" s="1063"/>
      <c r="AK44" s="1063"/>
      <c r="AL44" s="1063"/>
      <c r="AM44" s="1063"/>
      <c r="AN44" s="1063"/>
      <c r="AO44" s="1063"/>
      <c r="AP44" s="1063"/>
      <c r="AQ44" s="1063"/>
      <c r="AR44" s="1063"/>
      <c r="AS44" s="1063"/>
      <c r="AT44" s="1063"/>
      <c r="AU44" s="1063"/>
      <c r="AV44" s="1063"/>
      <c r="AW44" s="1063"/>
      <c r="AX44" s="1063"/>
      <c r="AY44" s="1063"/>
      <c r="AZ44" s="1063"/>
      <c r="BA44" s="1063"/>
      <c r="BB44" s="1063"/>
      <c r="BC44" s="1063"/>
      <c r="BD44" s="1063"/>
      <c r="BE44" s="1063"/>
      <c r="BF44" s="1063"/>
      <c r="BG44" s="1063"/>
      <c r="BH44" s="1063"/>
      <c r="BI44" s="1063"/>
      <c r="BJ44" s="1063"/>
      <c r="BK44" s="1063"/>
      <c r="BL44" s="1063"/>
      <c r="BM44" s="1063"/>
      <c r="BN44" s="1063"/>
      <c r="BO44" s="1063"/>
      <c r="BP44" s="1063"/>
    </row>
    <row r="45" spans="1:68" ht="21" customHeight="1">
      <c r="A45" s="1040" t="s">
        <v>559</v>
      </c>
      <c r="B45" s="1040" t="s">
        <v>732</v>
      </c>
      <c r="C45" s="1065">
        <v>193937.06904273186</v>
      </c>
      <c r="D45" s="1015">
        <v>4</v>
      </c>
      <c r="E45" s="1067">
        <v>29828.333333333332</v>
      </c>
      <c r="F45" s="1015">
        <v>28</v>
      </c>
      <c r="G45" s="1069">
        <v>193570.41388940607</v>
      </c>
      <c r="H45" s="1015">
        <v>4</v>
      </c>
      <c r="I45" s="1067">
        <v>152867.81806307146</v>
      </c>
      <c r="J45" s="1015">
        <v>6</v>
      </c>
      <c r="K45" s="1069">
        <v>156686.66666666666</v>
      </c>
      <c r="L45" s="1015">
        <v>18</v>
      </c>
      <c r="M45" s="1082">
        <v>152876.35021411284</v>
      </c>
      <c r="N45" s="1083">
        <v>6</v>
      </c>
      <c r="O45" s="1065">
        <v>21055.710020526218</v>
      </c>
      <c r="P45" s="1015">
        <v>46</v>
      </c>
      <c r="Q45" s="1067">
        <v>27065</v>
      </c>
      <c r="R45" s="1084">
        <v>27</v>
      </c>
      <c r="S45" s="1067">
        <v>21069.136101284676</v>
      </c>
      <c r="T45" s="1084">
        <v>46</v>
      </c>
      <c r="U45" s="1069">
        <v>367860.59712632955</v>
      </c>
      <c r="V45" s="1015">
        <v>4</v>
      </c>
      <c r="W45" s="1067">
        <v>213580</v>
      </c>
      <c r="X45" s="1084">
        <v>27</v>
      </c>
      <c r="Y45" s="1067">
        <v>367515.90020480356</v>
      </c>
      <c r="Z45" s="1083">
        <v>4</v>
      </c>
      <c r="AA45" s="1085">
        <v>36</v>
      </c>
      <c r="AB45" s="1062"/>
      <c r="AC45" s="1063"/>
      <c r="AD45" s="1063"/>
      <c r="AE45" s="1063"/>
      <c r="AF45" s="1063"/>
      <c r="AG45" s="1063"/>
      <c r="AH45" s="1063"/>
      <c r="AI45" s="1063"/>
      <c r="AJ45" s="1063"/>
      <c r="AK45" s="1063"/>
      <c r="AL45" s="1063"/>
      <c r="AM45" s="1063"/>
      <c r="AN45" s="1063"/>
      <c r="AO45" s="1063"/>
      <c r="AP45" s="1063"/>
      <c r="AQ45" s="1063"/>
      <c r="AR45" s="1063"/>
      <c r="AS45" s="1063"/>
      <c r="AT45" s="1063"/>
      <c r="AU45" s="1063"/>
      <c r="AV45" s="1063"/>
      <c r="AW45" s="1063"/>
      <c r="AX45" s="1063"/>
      <c r="AY45" s="1063"/>
      <c r="AZ45" s="1063"/>
      <c r="BA45" s="1063"/>
      <c r="BB45" s="1063"/>
      <c r="BC45" s="1063"/>
      <c r="BD45" s="1063"/>
      <c r="BE45" s="1063"/>
      <c r="BF45" s="1063"/>
      <c r="BG45" s="1063"/>
      <c r="BH45" s="1063"/>
      <c r="BI45" s="1063"/>
      <c r="BJ45" s="1063"/>
      <c r="BK45" s="1063"/>
      <c r="BL45" s="1063"/>
      <c r="BM45" s="1063"/>
      <c r="BN45" s="1063"/>
      <c r="BO45" s="1063"/>
      <c r="BP45" s="1063"/>
    </row>
    <row r="46" spans="1:68" ht="21" customHeight="1">
      <c r="A46" s="1040" t="s">
        <v>561</v>
      </c>
      <c r="B46" s="1040" t="s">
        <v>733</v>
      </c>
      <c r="C46" s="1065">
        <v>164921.66666666666</v>
      </c>
      <c r="D46" s="1015">
        <v>15</v>
      </c>
      <c r="E46" s="1067">
        <v>-5</v>
      </c>
      <c r="F46" s="1015">
        <v>36</v>
      </c>
      <c r="G46" s="1069">
        <v>164671.92913385827</v>
      </c>
      <c r="H46" s="1015">
        <v>16</v>
      </c>
      <c r="I46" s="1067">
        <v>150654.0779496512</v>
      </c>
      <c r="J46" s="1015">
        <v>8</v>
      </c>
      <c r="K46" s="1069">
        <v>136975</v>
      </c>
      <c r="L46" s="1015">
        <v>23</v>
      </c>
      <c r="M46" s="1082">
        <v>150633.36462749849</v>
      </c>
      <c r="N46" s="1083">
        <v>8</v>
      </c>
      <c r="O46" s="1065">
        <v>25562.224749772522</v>
      </c>
      <c r="P46" s="1015">
        <v>36</v>
      </c>
      <c r="Q46" s="1067">
        <v>27966</v>
      </c>
      <c r="R46" s="1084">
        <v>26</v>
      </c>
      <c r="S46" s="1067">
        <v>25565.864627498486</v>
      </c>
      <c r="T46" s="1084">
        <v>36</v>
      </c>
      <c r="U46" s="1069">
        <v>341137.96936609037</v>
      </c>
      <c r="V46" s="1015">
        <v>10</v>
      </c>
      <c r="W46" s="1067">
        <v>164936</v>
      </c>
      <c r="X46" s="1084">
        <v>34</v>
      </c>
      <c r="Y46" s="1067">
        <v>340871.15838885523</v>
      </c>
      <c r="Z46" s="1083">
        <v>10</v>
      </c>
      <c r="AA46" s="1085">
        <v>37</v>
      </c>
      <c r="AB46" s="1062"/>
      <c r="AC46" s="1063"/>
      <c r="AD46" s="1063"/>
      <c r="AE46" s="1063"/>
      <c r="AF46" s="1063"/>
      <c r="AG46" s="1063"/>
      <c r="AH46" s="1063"/>
      <c r="AI46" s="1063"/>
      <c r="AJ46" s="1063"/>
      <c r="AK46" s="1063"/>
      <c r="AL46" s="1063"/>
      <c r="AM46" s="1063"/>
      <c r="AN46" s="1063"/>
      <c r="AO46" s="1063"/>
      <c r="AP46" s="1063"/>
      <c r="AQ46" s="1063"/>
      <c r="AR46" s="1063"/>
      <c r="AS46" s="1063"/>
      <c r="AT46" s="1063"/>
      <c r="AU46" s="1063"/>
      <c r="AV46" s="1063"/>
      <c r="AW46" s="1063"/>
      <c r="AX46" s="1063"/>
      <c r="AY46" s="1063"/>
      <c r="AZ46" s="1063"/>
      <c r="BA46" s="1063"/>
      <c r="BB46" s="1063"/>
      <c r="BC46" s="1063"/>
      <c r="BD46" s="1063"/>
      <c r="BE46" s="1063"/>
      <c r="BF46" s="1063"/>
      <c r="BG46" s="1063"/>
      <c r="BH46" s="1063"/>
      <c r="BI46" s="1063"/>
      <c r="BJ46" s="1063"/>
      <c r="BK46" s="1063"/>
      <c r="BL46" s="1063"/>
      <c r="BM46" s="1063"/>
      <c r="BN46" s="1063"/>
      <c r="BO46" s="1063"/>
      <c r="BP46" s="1063"/>
    </row>
    <row r="47" spans="1:68" ht="21" customHeight="1">
      <c r="A47" s="1040" t="s">
        <v>563</v>
      </c>
      <c r="B47" s="1040" t="s">
        <v>734</v>
      </c>
      <c r="C47" s="1065">
        <v>168256.2942462861</v>
      </c>
      <c r="D47" s="1015">
        <v>13</v>
      </c>
      <c r="E47" s="1067">
        <v>114648</v>
      </c>
      <c r="F47" s="1015">
        <v>19</v>
      </c>
      <c r="G47" s="1069">
        <v>168175.56494239892</v>
      </c>
      <c r="H47" s="1015">
        <v>13</v>
      </c>
      <c r="I47" s="1067">
        <v>143413.17713596259</v>
      </c>
      <c r="J47" s="1015">
        <v>15</v>
      </c>
      <c r="K47" s="1069">
        <v>127436.5</v>
      </c>
      <c r="L47" s="1015">
        <v>26</v>
      </c>
      <c r="M47" s="1082">
        <v>143389.11768692118</v>
      </c>
      <c r="N47" s="1083">
        <v>15</v>
      </c>
      <c r="O47" s="1065">
        <v>27900.393635472439</v>
      </c>
      <c r="P47" s="1015">
        <v>24</v>
      </c>
      <c r="Q47" s="1067">
        <v>34543.5</v>
      </c>
      <c r="R47" s="1084">
        <v>15</v>
      </c>
      <c r="S47" s="1067">
        <v>27910.397560424666</v>
      </c>
      <c r="T47" s="1084">
        <v>24</v>
      </c>
      <c r="U47" s="1069">
        <v>339569.86501772114</v>
      </c>
      <c r="V47" s="1015">
        <v>11</v>
      </c>
      <c r="W47" s="1067">
        <v>276628</v>
      </c>
      <c r="X47" s="1084">
        <v>22</v>
      </c>
      <c r="Y47" s="1067">
        <v>339475.08018974477</v>
      </c>
      <c r="Z47" s="1083">
        <v>11</v>
      </c>
      <c r="AA47" s="1085">
        <v>38</v>
      </c>
      <c r="AB47" s="1062"/>
      <c r="AC47" s="1063"/>
      <c r="AD47" s="1063"/>
      <c r="AE47" s="1063"/>
      <c r="AF47" s="1063"/>
      <c r="AG47" s="1063"/>
      <c r="AH47" s="1063"/>
      <c r="AI47" s="1063"/>
      <c r="AJ47" s="1063"/>
      <c r="AK47" s="1063"/>
      <c r="AL47" s="1063"/>
      <c r="AM47" s="1063"/>
      <c r="AN47" s="1063"/>
      <c r="AO47" s="1063"/>
      <c r="AP47" s="1063"/>
      <c r="AQ47" s="1063"/>
      <c r="AR47" s="1063"/>
      <c r="AS47" s="1063"/>
      <c r="AT47" s="1063"/>
      <c r="AU47" s="1063"/>
      <c r="AV47" s="1063"/>
      <c r="AW47" s="1063"/>
      <c r="AX47" s="1063"/>
      <c r="AY47" s="1063"/>
      <c r="AZ47" s="1063"/>
      <c r="BA47" s="1063"/>
      <c r="BB47" s="1063"/>
      <c r="BC47" s="1063"/>
      <c r="BD47" s="1063"/>
      <c r="BE47" s="1063"/>
      <c r="BF47" s="1063"/>
      <c r="BG47" s="1063"/>
      <c r="BH47" s="1063"/>
      <c r="BI47" s="1063"/>
      <c r="BJ47" s="1063"/>
      <c r="BK47" s="1063"/>
      <c r="BL47" s="1063"/>
      <c r="BM47" s="1063"/>
      <c r="BN47" s="1063"/>
      <c r="BO47" s="1063"/>
      <c r="BP47" s="1063"/>
    </row>
    <row r="48" spans="1:68" ht="21" customHeight="1">
      <c r="A48" s="1040" t="s">
        <v>565</v>
      </c>
      <c r="B48" s="1040" t="s">
        <v>1250</v>
      </c>
      <c r="C48" s="1065">
        <v>163850.97310906363</v>
      </c>
      <c r="D48" s="1015">
        <v>16</v>
      </c>
      <c r="E48" s="1067">
        <v>-1331.4</v>
      </c>
      <c r="F48" s="1015">
        <v>40</v>
      </c>
      <c r="G48" s="1069">
        <v>163674.19402825343</v>
      </c>
      <c r="H48" s="1015">
        <v>17</v>
      </c>
      <c r="I48" s="1067">
        <v>121131.98585815298</v>
      </c>
      <c r="J48" s="1015">
        <v>41</v>
      </c>
      <c r="K48" s="1069">
        <v>182436</v>
      </c>
      <c r="L48" s="1015">
        <v>14</v>
      </c>
      <c r="M48" s="1082">
        <v>121197.59375</v>
      </c>
      <c r="N48" s="1083">
        <v>41</v>
      </c>
      <c r="O48" s="1065">
        <v>28839.381829869297</v>
      </c>
      <c r="P48" s="1015">
        <v>17</v>
      </c>
      <c r="Q48" s="1067">
        <v>14548</v>
      </c>
      <c r="R48" s="1084">
        <v>37</v>
      </c>
      <c r="S48" s="1067">
        <v>28824.087114726026</v>
      </c>
      <c r="T48" s="1084">
        <v>17</v>
      </c>
      <c r="U48" s="1069">
        <v>313822.3407970859</v>
      </c>
      <c r="V48" s="1015">
        <v>24</v>
      </c>
      <c r="W48" s="1067">
        <v>195652.6</v>
      </c>
      <c r="X48" s="1084">
        <v>30</v>
      </c>
      <c r="Y48" s="1067">
        <v>313695.87489297945</v>
      </c>
      <c r="Z48" s="1083">
        <v>25</v>
      </c>
      <c r="AA48" s="1085">
        <v>39</v>
      </c>
      <c r="AB48" s="1062"/>
      <c r="AC48" s="1063"/>
      <c r="AD48" s="1063"/>
      <c r="AE48" s="1063"/>
      <c r="AF48" s="1063"/>
      <c r="AG48" s="1063"/>
      <c r="AH48" s="1063"/>
      <c r="AI48" s="1063"/>
      <c r="AJ48" s="1063"/>
      <c r="AK48" s="1063"/>
      <c r="AL48" s="1063"/>
      <c r="AM48" s="1063"/>
      <c r="AN48" s="1063"/>
      <c r="AO48" s="1063"/>
      <c r="AP48" s="1063"/>
      <c r="AQ48" s="1063"/>
      <c r="AR48" s="1063"/>
      <c r="AS48" s="1063"/>
      <c r="AT48" s="1063"/>
      <c r="AU48" s="1063"/>
      <c r="AV48" s="1063"/>
      <c r="AW48" s="1063"/>
      <c r="AX48" s="1063"/>
      <c r="AY48" s="1063"/>
      <c r="AZ48" s="1063"/>
      <c r="BA48" s="1063"/>
      <c r="BB48" s="1063"/>
      <c r="BC48" s="1063"/>
      <c r="BD48" s="1063"/>
      <c r="BE48" s="1063"/>
      <c r="BF48" s="1063"/>
      <c r="BG48" s="1063"/>
      <c r="BH48" s="1063"/>
      <c r="BI48" s="1063"/>
      <c r="BJ48" s="1063"/>
      <c r="BK48" s="1063"/>
      <c r="BL48" s="1063"/>
      <c r="BM48" s="1063"/>
      <c r="BN48" s="1063"/>
      <c r="BO48" s="1063"/>
      <c r="BP48" s="1063"/>
    </row>
    <row r="49" spans="1:68" ht="21" customHeight="1">
      <c r="A49" s="1040" t="s">
        <v>566</v>
      </c>
      <c r="B49" s="1040" t="s">
        <v>735</v>
      </c>
      <c r="C49" s="1065">
        <v>151781.32515692106</v>
      </c>
      <c r="D49" s="1015">
        <v>24</v>
      </c>
      <c r="E49" s="1067">
        <v>403699.09090909088</v>
      </c>
      <c r="F49" s="1015">
        <v>3</v>
      </c>
      <c r="G49" s="1069">
        <v>152009.98225926232</v>
      </c>
      <c r="H49" s="1015">
        <v>24</v>
      </c>
      <c r="I49" s="1067">
        <v>132929.90279154279</v>
      </c>
      <c r="J49" s="1015">
        <v>32</v>
      </c>
      <c r="K49" s="1069">
        <v>377150.90909090912</v>
      </c>
      <c r="L49" s="1015">
        <v>3</v>
      </c>
      <c r="M49" s="1082">
        <v>133151.57380972028</v>
      </c>
      <c r="N49" s="1083">
        <v>32</v>
      </c>
      <c r="O49" s="1065">
        <v>24948.174760488931</v>
      </c>
      <c r="P49" s="1015">
        <v>38</v>
      </c>
      <c r="Q49" s="1067">
        <v>30823.636363636364</v>
      </c>
      <c r="R49" s="1084">
        <v>22</v>
      </c>
      <c r="S49" s="1067">
        <v>24953.507715158015</v>
      </c>
      <c r="T49" s="1084">
        <v>38</v>
      </c>
      <c r="U49" s="1069">
        <v>309659.40270895278</v>
      </c>
      <c r="V49" s="1015">
        <v>32</v>
      </c>
      <c r="W49" s="1067">
        <v>811673.63636363635</v>
      </c>
      <c r="X49" s="1084">
        <v>3</v>
      </c>
      <c r="Y49" s="1067">
        <v>310115.06378414063</v>
      </c>
      <c r="Z49" s="1083">
        <v>31</v>
      </c>
      <c r="AA49" s="1085">
        <v>40</v>
      </c>
      <c r="AB49" s="1062"/>
      <c r="AC49" s="1063"/>
      <c r="AD49" s="1063"/>
      <c r="AE49" s="1063"/>
      <c r="AF49" s="1063"/>
      <c r="AG49" s="1063"/>
      <c r="AH49" s="1063"/>
      <c r="AI49" s="1063"/>
      <c r="AJ49" s="1063"/>
      <c r="AK49" s="1063"/>
      <c r="AL49" s="1063"/>
      <c r="AM49" s="1063"/>
      <c r="AN49" s="1063"/>
      <c r="AO49" s="1063"/>
      <c r="AP49" s="1063"/>
      <c r="AQ49" s="1063"/>
      <c r="AR49" s="1063"/>
      <c r="AS49" s="1063"/>
      <c r="AT49" s="1063"/>
      <c r="AU49" s="1063"/>
      <c r="AV49" s="1063"/>
      <c r="AW49" s="1063"/>
      <c r="AX49" s="1063"/>
      <c r="AY49" s="1063"/>
      <c r="AZ49" s="1063"/>
      <c r="BA49" s="1063"/>
      <c r="BB49" s="1063"/>
      <c r="BC49" s="1063"/>
      <c r="BD49" s="1063"/>
      <c r="BE49" s="1063"/>
      <c r="BF49" s="1063"/>
      <c r="BG49" s="1063"/>
      <c r="BH49" s="1063"/>
      <c r="BI49" s="1063"/>
      <c r="BJ49" s="1063"/>
      <c r="BK49" s="1063"/>
      <c r="BL49" s="1063"/>
      <c r="BM49" s="1063"/>
      <c r="BN49" s="1063"/>
      <c r="BO49" s="1063"/>
      <c r="BP49" s="1063"/>
    </row>
    <row r="50" spans="1:68" ht="21" customHeight="1">
      <c r="A50" s="1040" t="s">
        <v>568</v>
      </c>
      <c r="B50" s="1040" t="s">
        <v>736</v>
      </c>
      <c r="C50" s="1065">
        <v>149294.68070386525</v>
      </c>
      <c r="D50" s="1015">
        <v>25</v>
      </c>
      <c r="E50" s="1067">
        <v>149805.71428571429</v>
      </c>
      <c r="F50" s="1015">
        <v>13</v>
      </c>
      <c r="G50" s="1069">
        <v>149295.21814903847</v>
      </c>
      <c r="H50" s="1015">
        <v>25</v>
      </c>
      <c r="I50" s="1067">
        <v>142427.32681606256</v>
      </c>
      <c r="J50" s="1015">
        <v>16</v>
      </c>
      <c r="K50" s="1069">
        <v>157495</v>
      </c>
      <c r="L50" s="1015">
        <v>17</v>
      </c>
      <c r="M50" s="1082">
        <v>142443.17322716347</v>
      </c>
      <c r="N50" s="1083">
        <v>16</v>
      </c>
      <c r="O50" s="1065">
        <v>24647.200330876825</v>
      </c>
      <c r="P50" s="1015">
        <v>40</v>
      </c>
      <c r="Q50" s="1067">
        <v>26567.142857142859</v>
      </c>
      <c r="R50" s="1084">
        <v>30</v>
      </c>
      <c r="S50" s="1067">
        <v>24649.219501201922</v>
      </c>
      <c r="T50" s="1084">
        <v>40</v>
      </c>
      <c r="U50" s="1069">
        <v>316369.20785080461</v>
      </c>
      <c r="V50" s="1015">
        <v>22</v>
      </c>
      <c r="W50" s="1067">
        <v>333867.85714285716</v>
      </c>
      <c r="X50" s="1084">
        <v>14</v>
      </c>
      <c r="Y50" s="1067">
        <v>316387.61087740387</v>
      </c>
      <c r="Z50" s="1083">
        <v>22</v>
      </c>
      <c r="AA50" s="1085">
        <v>41</v>
      </c>
      <c r="AB50" s="1062"/>
      <c r="AC50" s="1063"/>
      <c r="AD50" s="1063"/>
      <c r="AE50" s="1063"/>
      <c r="AF50" s="1063"/>
      <c r="AG50" s="1063"/>
      <c r="AH50" s="1063"/>
      <c r="AI50" s="1063"/>
      <c r="AJ50" s="1063"/>
      <c r="AK50" s="1063"/>
      <c r="AL50" s="1063"/>
      <c r="AM50" s="1063"/>
      <c r="AN50" s="1063"/>
      <c r="AO50" s="1063"/>
      <c r="AP50" s="1063"/>
      <c r="AQ50" s="1063"/>
      <c r="AR50" s="1063"/>
      <c r="AS50" s="1063"/>
      <c r="AT50" s="1063"/>
      <c r="AU50" s="1063"/>
      <c r="AV50" s="1063"/>
      <c r="AW50" s="1063"/>
      <c r="AX50" s="1063"/>
      <c r="AY50" s="1063"/>
      <c r="AZ50" s="1063"/>
      <c r="BA50" s="1063"/>
      <c r="BB50" s="1063"/>
      <c r="BC50" s="1063"/>
      <c r="BD50" s="1063"/>
      <c r="BE50" s="1063"/>
      <c r="BF50" s="1063"/>
      <c r="BG50" s="1063"/>
      <c r="BH50" s="1063"/>
      <c r="BI50" s="1063"/>
      <c r="BJ50" s="1063"/>
      <c r="BK50" s="1063"/>
      <c r="BL50" s="1063"/>
      <c r="BM50" s="1063"/>
      <c r="BN50" s="1063"/>
      <c r="BO50" s="1063"/>
      <c r="BP50" s="1063"/>
    </row>
    <row r="51" spans="1:68" ht="21" customHeight="1">
      <c r="A51" s="1040" t="s">
        <v>570</v>
      </c>
      <c r="B51" s="1040" t="s">
        <v>737</v>
      </c>
      <c r="C51" s="1065">
        <v>138615.28412450943</v>
      </c>
      <c r="D51" s="1015">
        <v>34</v>
      </c>
      <c r="E51" s="1067">
        <v>100276.89655172414</v>
      </c>
      <c r="F51" s="1015">
        <v>21</v>
      </c>
      <c r="G51" s="1069">
        <v>138555.60547504027</v>
      </c>
      <c r="H51" s="1015">
        <v>34</v>
      </c>
      <c r="I51" s="1067">
        <v>135858.42567603893</v>
      </c>
      <c r="J51" s="1015">
        <v>26</v>
      </c>
      <c r="K51" s="1069">
        <v>198723.44827586206</v>
      </c>
      <c r="L51" s="1015">
        <v>12</v>
      </c>
      <c r="M51" s="1082">
        <v>135956.28319914118</v>
      </c>
      <c r="N51" s="1083">
        <v>26</v>
      </c>
      <c r="O51" s="1065">
        <v>23056.269286597493</v>
      </c>
      <c r="P51" s="1015">
        <v>43</v>
      </c>
      <c r="Q51" s="1067">
        <v>29261.03448275862</v>
      </c>
      <c r="R51" s="1084">
        <v>25</v>
      </c>
      <c r="S51" s="1067">
        <v>23065.927804616211</v>
      </c>
      <c r="T51" s="1084">
        <v>43</v>
      </c>
      <c r="U51" s="1069">
        <v>297529.97908714582</v>
      </c>
      <c r="V51" s="1015">
        <v>40</v>
      </c>
      <c r="W51" s="1067">
        <v>328261.37931034481</v>
      </c>
      <c r="X51" s="1084">
        <v>16</v>
      </c>
      <c r="Y51" s="1067">
        <v>297577.81647879764</v>
      </c>
      <c r="Z51" s="1083">
        <v>40</v>
      </c>
      <c r="AA51" s="1085">
        <v>42</v>
      </c>
      <c r="AB51" s="1062"/>
      <c r="AC51" s="1063"/>
      <c r="AD51" s="1063"/>
      <c r="AE51" s="1063"/>
      <c r="AF51" s="1063"/>
      <c r="AG51" s="1063"/>
      <c r="AH51" s="1063"/>
      <c r="AI51" s="1063"/>
      <c r="AJ51" s="1063"/>
      <c r="AK51" s="1063"/>
      <c r="AL51" s="1063"/>
      <c r="AM51" s="1063"/>
      <c r="AN51" s="1063"/>
      <c r="AO51" s="1063"/>
      <c r="AP51" s="1063"/>
      <c r="AQ51" s="1063"/>
      <c r="AR51" s="1063"/>
      <c r="AS51" s="1063"/>
      <c r="AT51" s="1063"/>
      <c r="AU51" s="1063"/>
      <c r="AV51" s="1063"/>
      <c r="AW51" s="1063"/>
      <c r="AX51" s="1063"/>
      <c r="AY51" s="1063"/>
      <c r="AZ51" s="1063"/>
      <c r="BA51" s="1063"/>
      <c r="BB51" s="1063"/>
      <c r="BC51" s="1063"/>
      <c r="BD51" s="1063"/>
      <c r="BE51" s="1063"/>
      <c r="BF51" s="1063"/>
      <c r="BG51" s="1063"/>
      <c r="BH51" s="1063"/>
      <c r="BI51" s="1063"/>
      <c r="BJ51" s="1063"/>
      <c r="BK51" s="1063"/>
      <c r="BL51" s="1063"/>
      <c r="BM51" s="1063"/>
      <c r="BN51" s="1063"/>
      <c r="BO51" s="1063"/>
      <c r="BP51" s="1063"/>
    </row>
    <row r="52" spans="1:68" ht="21" customHeight="1">
      <c r="A52" s="1040" t="s">
        <v>622</v>
      </c>
      <c r="B52" s="1040" t="s">
        <v>111</v>
      </c>
      <c r="C52" s="1065">
        <v>63674.845814977976</v>
      </c>
      <c r="D52" s="1015">
        <v>44</v>
      </c>
      <c r="E52" s="1069"/>
      <c r="F52" s="1015"/>
      <c r="G52" s="1069">
        <v>63674.845814977976</v>
      </c>
      <c r="H52" s="1015">
        <v>44</v>
      </c>
      <c r="I52" s="1067">
        <v>104019.0396475771</v>
      </c>
      <c r="J52" s="1015">
        <v>42</v>
      </c>
      <c r="K52" s="1069"/>
      <c r="L52" s="1015"/>
      <c r="M52" s="1082">
        <v>104019.0396475771</v>
      </c>
      <c r="N52" s="1083">
        <v>42</v>
      </c>
      <c r="O52" s="1065">
        <v>24353.092511013216</v>
      </c>
      <c r="P52" s="1015">
        <v>41</v>
      </c>
      <c r="Q52" s="1069"/>
      <c r="R52" s="1015"/>
      <c r="S52" s="1067">
        <v>24353.092511013216</v>
      </c>
      <c r="T52" s="1084">
        <v>41</v>
      </c>
      <c r="U52" s="1069">
        <v>192046.97797356828</v>
      </c>
      <c r="V52" s="1015">
        <v>42</v>
      </c>
      <c r="W52" s="1069"/>
      <c r="X52" s="1015"/>
      <c r="Y52" s="1067">
        <v>192046.97797356828</v>
      </c>
      <c r="Z52" s="1083">
        <v>42</v>
      </c>
      <c r="AA52" s="1085">
        <v>43</v>
      </c>
      <c r="AB52" s="1062"/>
      <c r="AC52" s="1063"/>
      <c r="AD52" s="1063"/>
      <c r="AE52" s="1063"/>
      <c r="AF52" s="1063"/>
      <c r="AG52" s="1063"/>
      <c r="AH52" s="1063"/>
      <c r="AI52" s="1063"/>
      <c r="AJ52" s="1063"/>
      <c r="AK52" s="1063"/>
      <c r="AL52" s="1063"/>
      <c r="AM52" s="1063"/>
      <c r="AN52" s="1063"/>
      <c r="AO52" s="1063"/>
      <c r="AP52" s="1063"/>
      <c r="AQ52" s="1063"/>
      <c r="AR52" s="1063"/>
      <c r="AS52" s="1063"/>
      <c r="AT52" s="1063"/>
      <c r="AU52" s="1063"/>
      <c r="AV52" s="1063"/>
      <c r="AW52" s="1063"/>
      <c r="AX52" s="1063"/>
      <c r="AY52" s="1063"/>
      <c r="AZ52" s="1063"/>
      <c r="BA52" s="1063"/>
      <c r="BB52" s="1063"/>
      <c r="BC52" s="1063"/>
      <c r="BD52" s="1063"/>
      <c r="BE52" s="1063"/>
      <c r="BF52" s="1063"/>
      <c r="BG52" s="1063"/>
      <c r="BH52" s="1063"/>
      <c r="BI52" s="1063"/>
      <c r="BJ52" s="1063"/>
      <c r="BK52" s="1063"/>
      <c r="BL52" s="1063"/>
      <c r="BM52" s="1063"/>
      <c r="BN52" s="1063"/>
      <c r="BO52" s="1063"/>
      <c r="BP52" s="1063"/>
    </row>
    <row r="53" spans="1:68" ht="21" customHeight="1">
      <c r="A53" s="1040" t="s">
        <v>623</v>
      </c>
      <c r="B53" s="1040" t="s">
        <v>682</v>
      </c>
      <c r="C53" s="1065">
        <v>64190.325456977262</v>
      </c>
      <c r="D53" s="1015">
        <v>43</v>
      </c>
      <c r="E53" s="1069"/>
      <c r="F53" s="1015"/>
      <c r="G53" s="1069">
        <v>64190.325456977262</v>
      </c>
      <c r="H53" s="1015">
        <v>43</v>
      </c>
      <c r="I53" s="1067">
        <v>101062.58582255908</v>
      </c>
      <c r="J53" s="1015">
        <v>43</v>
      </c>
      <c r="K53" s="1069"/>
      <c r="L53" s="1015"/>
      <c r="M53" s="1082">
        <v>101062.58582255908</v>
      </c>
      <c r="N53" s="1083">
        <v>43</v>
      </c>
      <c r="O53" s="1065">
        <v>26582.541239411501</v>
      </c>
      <c r="P53" s="1015">
        <v>31</v>
      </c>
      <c r="Q53" s="1069"/>
      <c r="R53" s="1015"/>
      <c r="S53" s="1067">
        <v>26582.541239411501</v>
      </c>
      <c r="T53" s="1084">
        <v>31</v>
      </c>
      <c r="U53" s="1069">
        <v>191835.45251894783</v>
      </c>
      <c r="V53" s="1015">
        <v>43</v>
      </c>
      <c r="W53" s="1069"/>
      <c r="X53" s="1015"/>
      <c r="Y53" s="1067">
        <v>191835.45251894783</v>
      </c>
      <c r="Z53" s="1083">
        <v>43</v>
      </c>
      <c r="AA53" s="1085">
        <v>46</v>
      </c>
      <c r="AB53" s="1062"/>
      <c r="AC53" s="1063"/>
      <c r="AD53" s="1063"/>
      <c r="AE53" s="1063"/>
      <c r="AF53" s="1063"/>
      <c r="AG53" s="1063"/>
      <c r="AH53" s="1063"/>
      <c r="AI53" s="1063"/>
      <c r="AJ53" s="1063"/>
      <c r="AK53" s="1063"/>
      <c r="AL53" s="1063"/>
      <c r="AM53" s="1063"/>
      <c r="AN53" s="1063"/>
      <c r="AO53" s="1063"/>
      <c r="AP53" s="1063"/>
      <c r="AQ53" s="1063"/>
      <c r="AR53" s="1063"/>
      <c r="AS53" s="1063"/>
      <c r="AT53" s="1063"/>
      <c r="AU53" s="1063"/>
      <c r="AV53" s="1063"/>
      <c r="AW53" s="1063"/>
      <c r="AX53" s="1063"/>
      <c r="AY53" s="1063"/>
      <c r="AZ53" s="1063"/>
      <c r="BA53" s="1063"/>
      <c r="BB53" s="1063"/>
      <c r="BC53" s="1063"/>
      <c r="BD53" s="1063"/>
      <c r="BE53" s="1063"/>
      <c r="BF53" s="1063"/>
      <c r="BG53" s="1063"/>
      <c r="BH53" s="1063"/>
      <c r="BI53" s="1063"/>
      <c r="BJ53" s="1063"/>
      <c r="BK53" s="1063"/>
      <c r="BL53" s="1063"/>
      <c r="BM53" s="1063"/>
      <c r="BN53" s="1063"/>
      <c r="BO53" s="1063"/>
      <c r="BP53" s="1063"/>
    </row>
    <row r="54" spans="1:68" ht="21" customHeight="1">
      <c r="A54" s="1040" t="s">
        <v>624</v>
      </c>
      <c r="B54" s="1040" t="s">
        <v>122</v>
      </c>
      <c r="C54" s="1065">
        <v>48099.408395824146</v>
      </c>
      <c r="D54" s="1015">
        <v>46</v>
      </c>
      <c r="E54" s="1069"/>
      <c r="F54" s="1015"/>
      <c r="G54" s="1069">
        <v>48099.408395824146</v>
      </c>
      <c r="H54" s="1015">
        <v>46</v>
      </c>
      <c r="I54" s="1067">
        <v>80829.306646081459</v>
      </c>
      <c r="J54" s="1015">
        <v>46</v>
      </c>
      <c r="K54" s="1069"/>
      <c r="L54" s="1015"/>
      <c r="M54" s="1082">
        <v>80829.306646081459</v>
      </c>
      <c r="N54" s="1083">
        <v>46</v>
      </c>
      <c r="O54" s="1065">
        <v>15131.104984561094</v>
      </c>
      <c r="P54" s="1015">
        <v>47</v>
      </c>
      <c r="Q54" s="1069"/>
      <c r="R54" s="1015"/>
      <c r="S54" s="1067">
        <v>15131.104984561094</v>
      </c>
      <c r="T54" s="1084">
        <v>47</v>
      </c>
      <c r="U54" s="1069">
        <v>144059.82002646671</v>
      </c>
      <c r="V54" s="1015">
        <v>47</v>
      </c>
      <c r="W54" s="1069"/>
      <c r="X54" s="1015"/>
      <c r="Y54" s="1067">
        <v>144059.82002646671</v>
      </c>
      <c r="Z54" s="1083">
        <v>47</v>
      </c>
      <c r="AA54" s="1085">
        <v>47</v>
      </c>
      <c r="AB54" s="1062"/>
      <c r="AC54" s="1063"/>
      <c r="AD54" s="1063"/>
      <c r="AE54" s="1063"/>
      <c r="AF54" s="1063"/>
      <c r="AG54" s="1063"/>
      <c r="AH54" s="1063"/>
      <c r="AI54" s="1063"/>
      <c r="AJ54" s="1063"/>
      <c r="AK54" s="1063"/>
      <c r="AL54" s="1063"/>
      <c r="AM54" s="1063"/>
      <c r="AN54" s="1063"/>
      <c r="AO54" s="1063"/>
      <c r="AP54" s="1063"/>
      <c r="AQ54" s="1063"/>
      <c r="AR54" s="1063"/>
      <c r="AS54" s="1063"/>
      <c r="AT54" s="1063"/>
      <c r="AU54" s="1063"/>
      <c r="AV54" s="1063"/>
      <c r="AW54" s="1063"/>
      <c r="AX54" s="1063"/>
      <c r="AY54" s="1063"/>
      <c r="AZ54" s="1063"/>
      <c r="BA54" s="1063"/>
      <c r="BB54" s="1063"/>
      <c r="BC54" s="1063"/>
      <c r="BD54" s="1063"/>
      <c r="BE54" s="1063"/>
      <c r="BF54" s="1063"/>
      <c r="BG54" s="1063"/>
      <c r="BH54" s="1063"/>
      <c r="BI54" s="1063"/>
      <c r="BJ54" s="1063"/>
      <c r="BK54" s="1063"/>
      <c r="BL54" s="1063"/>
      <c r="BM54" s="1063"/>
      <c r="BN54" s="1063"/>
      <c r="BO54" s="1063"/>
      <c r="BP54" s="1063"/>
    </row>
    <row r="55" spans="1:68" ht="21" customHeight="1">
      <c r="A55" s="1040" t="s">
        <v>625</v>
      </c>
      <c r="B55" s="1040" t="s">
        <v>683</v>
      </c>
      <c r="C55" s="1065">
        <v>48395.525681743515</v>
      </c>
      <c r="D55" s="1015">
        <v>45</v>
      </c>
      <c r="E55" s="1069"/>
      <c r="F55" s="1015"/>
      <c r="G55" s="1069">
        <v>48395.525681743515</v>
      </c>
      <c r="H55" s="1015">
        <v>45</v>
      </c>
      <c r="I55" s="1067">
        <v>72887.642098346289</v>
      </c>
      <c r="J55" s="1015">
        <v>47</v>
      </c>
      <c r="K55" s="1069"/>
      <c r="L55" s="1015"/>
      <c r="M55" s="1082">
        <v>72887.642098346289</v>
      </c>
      <c r="N55" s="1083">
        <v>47</v>
      </c>
      <c r="O55" s="1065">
        <v>24911.100646150477</v>
      </c>
      <c r="P55" s="1015">
        <v>39</v>
      </c>
      <c r="Q55" s="1069"/>
      <c r="R55" s="1015"/>
      <c r="S55" s="1067">
        <v>24911.100646150477</v>
      </c>
      <c r="T55" s="1084">
        <v>39</v>
      </c>
      <c r="U55" s="1069">
        <v>146194.26842624028</v>
      </c>
      <c r="V55" s="1015">
        <v>46</v>
      </c>
      <c r="W55" s="1069"/>
      <c r="X55" s="1015"/>
      <c r="Y55" s="1067">
        <v>146194.26842624028</v>
      </c>
      <c r="Z55" s="1083">
        <v>46</v>
      </c>
      <c r="AA55" s="1085">
        <v>48</v>
      </c>
      <c r="AB55" s="1062"/>
      <c r="AC55" s="1063"/>
      <c r="AD55" s="1063"/>
      <c r="AE55" s="1063"/>
      <c r="AF55" s="1063"/>
      <c r="AG55" s="1063"/>
      <c r="AH55" s="1063"/>
      <c r="AI55" s="1063"/>
      <c r="AJ55" s="1063"/>
      <c r="AK55" s="1063"/>
      <c r="AL55" s="1063"/>
      <c r="AM55" s="1063"/>
      <c r="AN55" s="1063"/>
      <c r="AO55" s="1063"/>
      <c r="AP55" s="1063"/>
      <c r="AQ55" s="1063"/>
      <c r="AR55" s="1063"/>
      <c r="AS55" s="1063"/>
      <c r="AT55" s="1063"/>
      <c r="AU55" s="1063"/>
      <c r="AV55" s="1063"/>
      <c r="AW55" s="1063"/>
      <c r="AX55" s="1063"/>
      <c r="AY55" s="1063"/>
      <c r="AZ55" s="1063"/>
      <c r="BA55" s="1063"/>
      <c r="BB55" s="1063"/>
      <c r="BC55" s="1063"/>
      <c r="BD55" s="1063"/>
      <c r="BE55" s="1063"/>
      <c r="BF55" s="1063"/>
      <c r="BG55" s="1063"/>
      <c r="BH55" s="1063"/>
      <c r="BI55" s="1063"/>
      <c r="BJ55" s="1063"/>
      <c r="BK55" s="1063"/>
      <c r="BL55" s="1063"/>
      <c r="BM55" s="1063"/>
      <c r="BN55" s="1063"/>
      <c r="BO55" s="1063"/>
      <c r="BP55" s="1063"/>
    </row>
    <row r="56" spans="1:68" ht="21" customHeight="1">
      <c r="A56" s="1040" t="s">
        <v>626</v>
      </c>
      <c r="B56" s="1040" t="s">
        <v>138</v>
      </c>
      <c r="C56" s="1065">
        <v>35022.217391304344</v>
      </c>
      <c r="D56" s="1015">
        <v>47</v>
      </c>
      <c r="E56" s="1069"/>
      <c r="F56" s="1015"/>
      <c r="G56" s="1069">
        <v>35022.217391304344</v>
      </c>
      <c r="H56" s="1015">
        <v>47</v>
      </c>
      <c r="I56" s="1067">
        <v>92049.486956521738</v>
      </c>
      <c r="J56" s="1015">
        <v>44</v>
      </c>
      <c r="K56" s="1069"/>
      <c r="L56" s="1015"/>
      <c r="M56" s="1082">
        <v>92049.486956521738</v>
      </c>
      <c r="N56" s="1083">
        <v>44</v>
      </c>
      <c r="O56" s="1065">
        <v>26582.665217391303</v>
      </c>
      <c r="P56" s="1015">
        <v>30</v>
      </c>
      <c r="Q56" s="1069"/>
      <c r="R56" s="1015"/>
      <c r="S56" s="1067">
        <v>26582.665217391303</v>
      </c>
      <c r="T56" s="1084">
        <v>30</v>
      </c>
      <c r="U56" s="1069">
        <v>153654.36956521738</v>
      </c>
      <c r="V56" s="1015">
        <v>45</v>
      </c>
      <c r="W56" s="1069"/>
      <c r="X56" s="1015"/>
      <c r="Y56" s="1067">
        <v>153654.36956521738</v>
      </c>
      <c r="Z56" s="1083">
        <v>45</v>
      </c>
      <c r="AA56" s="1085">
        <v>49</v>
      </c>
      <c r="AB56" s="1062"/>
      <c r="AC56" s="1063"/>
      <c r="AD56" s="1063"/>
      <c r="AE56" s="1063"/>
      <c r="AF56" s="1063"/>
      <c r="AG56" s="1063"/>
      <c r="AH56" s="1063"/>
      <c r="AI56" s="1063"/>
      <c r="AJ56" s="1063"/>
      <c r="AK56" s="1063"/>
      <c r="AL56" s="1063"/>
      <c r="AM56" s="1063"/>
      <c r="AN56" s="1063"/>
      <c r="AO56" s="1063"/>
      <c r="AP56" s="1063"/>
      <c r="AQ56" s="1063"/>
      <c r="AR56" s="1063"/>
      <c r="AS56" s="1063"/>
      <c r="AT56" s="1063"/>
      <c r="AU56" s="1063"/>
      <c r="AV56" s="1063"/>
      <c r="AW56" s="1063"/>
      <c r="AX56" s="1063"/>
      <c r="AY56" s="1063"/>
      <c r="AZ56" s="1063"/>
      <c r="BA56" s="1063"/>
      <c r="BB56" s="1063"/>
      <c r="BC56" s="1063"/>
      <c r="BD56" s="1063"/>
      <c r="BE56" s="1063"/>
      <c r="BF56" s="1063"/>
      <c r="BG56" s="1063"/>
      <c r="BH56" s="1063"/>
      <c r="BI56" s="1063"/>
      <c r="BJ56" s="1063"/>
      <c r="BK56" s="1063"/>
      <c r="BL56" s="1063"/>
      <c r="BM56" s="1063"/>
      <c r="BN56" s="1063"/>
      <c r="BO56" s="1063"/>
      <c r="BP56" s="1063"/>
    </row>
    <row r="57" spans="1:68" ht="21" customHeight="1" thickBot="1">
      <c r="A57" s="1086" t="s">
        <v>627</v>
      </c>
      <c r="B57" s="1086" t="s">
        <v>140</v>
      </c>
      <c r="C57" s="1087">
        <v>64230.339405950988</v>
      </c>
      <c r="D57" s="1088">
        <v>42</v>
      </c>
      <c r="E57" s="1089"/>
      <c r="F57" s="1090"/>
      <c r="G57" s="1091">
        <v>64230.339405950988</v>
      </c>
      <c r="H57" s="1092">
        <v>42</v>
      </c>
      <c r="I57" s="1091">
        <v>82918.760923492897</v>
      </c>
      <c r="J57" s="1088">
        <v>45</v>
      </c>
      <c r="K57" s="1093"/>
      <c r="L57" s="1092"/>
      <c r="M57" s="1094">
        <v>82918.760923492897</v>
      </c>
      <c r="N57" s="1095">
        <v>45</v>
      </c>
      <c r="O57" s="1096">
        <v>22413.384596201551</v>
      </c>
      <c r="P57" s="1088">
        <v>44</v>
      </c>
      <c r="Q57" s="1089"/>
      <c r="R57" s="1090"/>
      <c r="S57" s="1091">
        <v>22413.384596201551</v>
      </c>
      <c r="T57" s="1088">
        <v>44</v>
      </c>
      <c r="U57" s="1091">
        <v>169562.48492564543</v>
      </c>
      <c r="V57" s="1088">
        <v>44</v>
      </c>
      <c r="W57" s="1089"/>
      <c r="X57" s="1090"/>
      <c r="Y57" s="1091">
        <v>169562.48492564543</v>
      </c>
      <c r="Z57" s="1097">
        <v>44</v>
      </c>
      <c r="AA57" s="1085">
        <v>50</v>
      </c>
      <c r="AB57" s="1062"/>
      <c r="AC57" s="1063"/>
      <c r="AD57" s="1063"/>
      <c r="AE57" s="1063"/>
      <c r="AF57" s="1063"/>
      <c r="AG57" s="1063"/>
      <c r="AH57" s="1063"/>
      <c r="AI57" s="1063"/>
      <c r="AJ57" s="1063"/>
      <c r="AK57" s="1063"/>
      <c r="AL57" s="1063"/>
      <c r="AM57" s="1063"/>
      <c r="AN57" s="1063"/>
      <c r="AO57" s="1063"/>
      <c r="AP57" s="1063"/>
      <c r="AQ57" s="1063"/>
      <c r="AR57" s="1063"/>
      <c r="AS57" s="1063"/>
      <c r="AT57" s="1063"/>
      <c r="AU57" s="1063"/>
      <c r="AV57" s="1063"/>
      <c r="AW57" s="1063"/>
      <c r="AX57" s="1063"/>
      <c r="AY57" s="1063"/>
      <c r="AZ57" s="1063"/>
      <c r="BA57" s="1063"/>
      <c r="BB57" s="1063"/>
      <c r="BC57" s="1063"/>
      <c r="BD57" s="1063"/>
      <c r="BE57" s="1063"/>
      <c r="BF57" s="1063"/>
      <c r="BG57" s="1063"/>
      <c r="BH57" s="1063"/>
      <c r="BI57" s="1063"/>
      <c r="BJ57" s="1063"/>
      <c r="BK57" s="1063"/>
      <c r="BL57" s="1063"/>
      <c r="BM57" s="1063"/>
      <c r="BN57" s="1063"/>
      <c r="BO57" s="1063"/>
      <c r="BP57" s="1063"/>
    </row>
    <row r="58" spans="1:68">
      <c r="C58" s="1063"/>
      <c r="D58" s="1063"/>
      <c r="E58" s="1063"/>
      <c r="F58" s="1063"/>
      <c r="G58" s="1063"/>
      <c r="H58" s="1063"/>
      <c r="I58" s="1063"/>
      <c r="J58" s="1063"/>
      <c r="K58" s="1063"/>
      <c r="L58" s="1063"/>
      <c r="M58" s="1063"/>
      <c r="N58" s="1063"/>
      <c r="O58" s="1063"/>
      <c r="P58" s="1063"/>
      <c r="Q58" s="1063"/>
      <c r="R58" s="1063"/>
      <c r="S58" s="1063"/>
      <c r="T58" s="1063"/>
      <c r="U58" s="1063"/>
      <c r="V58" s="1063"/>
      <c r="W58" s="1063"/>
      <c r="X58" s="1063"/>
      <c r="Y58" s="1063"/>
      <c r="Z58" s="1063"/>
      <c r="AA58" s="1063"/>
      <c r="AB58" s="1063"/>
      <c r="AC58" s="1063"/>
      <c r="AD58" s="1063"/>
      <c r="AE58" s="1063"/>
      <c r="AF58" s="1063"/>
      <c r="AG58" s="1063"/>
      <c r="AH58" s="1063"/>
      <c r="AI58" s="1063"/>
      <c r="AJ58" s="1063"/>
      <c r="AK58" s="1063"/>
      <c r="AL58" s="1063"/>
      <c r="AM58" s="1063"/>
      <c r="AN58" s="1063"/>
      <c r="AO58" s="1063"/>
      <c r="AP58" s="1063"/>
      <c r="AQ58" s="1063"/>
      <c r="AR58" s="1063"/>
      <c r="AS58" s="1063"/>
      <c r="AT58" s="1063"/>
      <c r="AU58" s="1063"/>
      <c r="AV58" s="1063"/>
      <c r="AW58" s="1063"/>
      <c r="AX58" s="1063"/>
      <c r="AY58" s="1063"/>
      <c r="AZ58" s="1063"/>
      <c r="BA58" s="1063"/>
      <c r="BB58" s="1063"/>
      <c r="BC58" s="1063"/>
      <c r="BD58" s="1063"/>
      <c r="BE58" s="1063"/>
      <c r="BF58" s="1063"/>
      <c r="BG58" s="1063"/>
      <c r="BH58" s="1063"/>
      <c r="BI58" s="1063"/>
      <c r="BJ58" s="1063"/>
      <c r="BK58" s="1063"/>
      <c r="BL58" s="1063"/>
      <c r="BM58" s="1063"/>
      <c r="BN58" s="1063"/>
      <c r="BO58" s="1063"/>
      <c r="BP58" s="1063"/>
    </row>
    <row r="59" spans="1:68">
      <c r="C59" s="1063"/>
      <c r="D59" s="1063"/>
      <c r="E59" s="1063"/>
      <c r="F59" s="1063"/>
      <c r="G59" s="1063"/>
      <c r="H59" s="1063"/>
      <c r="I59" s="1063"/>
      <c r="J59" s="1063"/>
      <c r="K59" s="1063"/>
      <c r="L59" s="1063"/>
      <c r="M59" s="1063"/>
      <c r="N59" s="1063"/>
      <c r="O59" s="1063"/>
      <c r="P59" s="1063"/>
      <c r="Q59" s="1063"/>
      <c r="R59" s="1063"/>
      <c r="S59" s="1063"/>
      <c r="T59" s="1063"/>
      <c r="U59" s="1063"/>
      <c r="V59" s="1063"/>
      <c r="W59" s="1063"/>
      <c r="X59" s="1063"/>
      <c r="Y59" s="1063"/>
      <c r="Z59" s="1063"/>
      <c r="AA59" s="1063"/>
      <c r="AB59" s="1063"/>
      <c r="AC59" s="1063"/>
      <c r="AD59" s="1063"/>
      <c r="AE59" s="1063"/>
      <c r="AF59" s="1063"/>
      <c r="AG59" s="1063"/>
      <c r="AH59" s="1063"/>
      <c r="AI59" s="1063"/>
      <c r="AJ59" s="1063"/>
      <c r="AK59" s="1063"/>
      <c r="AL59" s="1063"/>
      <c r="AM59" s="1063"/>
      <c r="AN59" s="1063"/>
      <c r="AO59" s="1063"/>
      <c r="AP59" s="1063"/>
      <c r="AQ59" s="1063"/>
      <c r="AR59" s="1063"/>
      <c r="AS59" s="1063"/>
      <c r="AT59" s="1063"/>
      <c r="AU59" s="1063"/>
      <c r="AV59" s="1063"/>
      <c r="AW59" s="1063"/>
      <c r="AX59" s="1063"/>
      <c r="AY59" s="1063"/>
      <c r="AZ59" s="1063"/>
      <c r="BA59" s="1063"/>
      <c r="BB59" s="1063"/>
      <c r="BC59" s="1063"/>
      <c r="BD59" s="1063"/>
      <c r="BE59" s="1063"/>
      <c r="BF59" s="1063"/>
      <c r="BG59" s="1063"/>
      <c r="BH59" s="1063"/>
      <c r="BI59" s="1063"/>
      <c r="BJ59" s="1063"/>
      <c r="BK59" s="1063"/>
      <c r="BL59" s="1063"/>
      <c r="BM59" s="1063"/>
      <c r="BN59" s="1063"/>
      <c r="BO59" s="1063"/>
      <c r="BP59" s="1063"/>
    </row>
    <row r="60" spans="1:68">
      <c r="C60" s="1063"/>
      <c r="D60" s="1063"/>
      <c r="E60" s="1063"/>
      <c r="F60" s="1063"/>
      <c r="G60" s="1063"/>
      <c r="H60" s="1063"/>
      <c r="I60" s="1063"/>
      <c r="J60" s="1063"/>
      <c r="K60" s="1063"/>
      <c r="L60" s="1063"/>
      <c r="M60" s="1063"/>
      <c r="N60" s="1063"/>
      <c r="O60" s="1063"/>
      <c r="P60" s="1063"/>
      <c r="Q60" s="1063"/>
      <c r="R60" s="1063"/>
      <c r="S60" s="1063"/>
      <c r="T60" s="1063"/>
      <c r="U60" s="1063"/>
      <c r="V60" s="1063"/>
      <c r="W60" s="1063"/>
      <c r="X60" s="1063"/>
      <c r="Y60" s="1063"/>
      <c r="Z60" s="1063"/>
      <c r="AA60" s="1063"/>
      <c r="AB60" s="1063"/>
      <c r="AC60" s="1063"/>
      <c r="AD60" s="1063"/>
      <c r="AE60" s="1063"/>
      <c r="AF60" s="1063"/>
      <c r="AG60" s="1063"/>
      <c r="AH60" s="1063"/>
      <c r="AI60" s="1063"/>
      <c r="AJ60" s="1063"/>
      <c r="AK60" s="1063"/>
      <c r="AL60" s="1063"/>
      <c r="AM60" s="1063"/>
      <c r="AN60" s="1063"/>
      <c r="AO60" s="1063"/>
      <c r="AP60" s="1063"/>
      <c r="AQ60" s="1063"/>
      <c r="AR60" s="1063"/>
      <c r="AS60" s="1063"/>
      <c r="AT60" s="1063"/>
      <c r="AU60" s="1063"/>
      <c r="AV60" s="1063"/>
      <c r="AW60" s="1063"/>
      <c r="AX60" s="1063"/>
      <c r="AY60" s="1063"/>
      <c r="AZ60" s="1063"/>
      <c r="BA60" s="1063"/>
      <c r="BB60" s="1063"/>
      <c r="BC60" s="1063"/>
      <c r="BD60" s="1063"/>
      <c r="BE60" s="1063"/>
      <c r="BF60" s="1063"/>
      <c r="BG60" s="1063"/>
      <c r="BH60" s="1063"/>
      <c r="BI60" s="1063"/>
      <c r="BJ60" s="1063"/>
      <c r="BK60" s="1063"/>
      <c r="BL60" s="1063"/>
      <c r="BM60" s="1063"/>
      <c r="BN60" s="1063"/>
      <c r="BO60" s="1063"/>
      <c r="BP60" s="1063"/>
    </row>
    <row r="61" spans="1:68">
      <c r="C61" s="1063"/>
      <c r="D61" s="1063"/>
      <c r="E61" s="1063"/>
      <c r="F61" s="1063"/>
      <c r="G61" s="1063"/>
      <c r="H61" s="1063"/>
      <c r="I61" s="1063"/>
      <c r="J61" s="1063"/>
      <c r="K61" s="1063"/>
      <c r="L61" s="1063"/>
      <c r="M61" s="1063"/>
      <c r="N61" s="1063"/>
      <c r="O61" s="1063"/>
      <c r="P61" s="1063"/>
      <c r="Q61" s="1063"/>
      <c r="R61" s="1063"/>
      <c r="S61" s="1063"/>
      <c r="T61" s="1063"/>
      <c r="U61" s="1063"/>
      <c r="V61" s="1063"/>
      <c r="W61" s="1063"/>
      <c r="X61" s="1063"/>
      <c r="Y61" s="1063"/>
      <c r="Z61" s="1063"/>
      <c r="AA61" s="1063"/>
      <c r="AB61" s="1063"/>
      <c r="AC61" s="1063"/>
      <c r="AD61" s="1063"/>
      <c r="AE61" s="1063"/>
      <c r="AF61" s="1063"/>
      <c r="AG61" s="1063"/>
      <c r="AH61" s="1063"/>
      <c r="AI61" s="1063"/>
      <c r="AJ61" s="1063"/>
      <c r="AK61" s="1063"/>
      <c r="AL61" s="1063"/>
      <c r="AM61" s="1063"/>
      <c r="AN61" s="1063"/>
      <c r="AO61" s="1063"/>
      <c r="AP61" s="1063"/>
      <c r="AQ61" s="1063"/>
      <c r="AR61" s="1063"/>
      <c r="AS61" s="1063"/>
      <c r="AT61" s="1063"/>
      <c r="AU61" s="1063"/>
      <c r="AV61" s="1063"/>
      <c r="AW61" s="1063"/>
      <c r="AX61" s="1063"/>
      <c r="AY61" s="1063"/>
      <c r="AZ61" s="1063"/>
      <c r="BA61" s="1063"/>
      <c r="BB61" s="1063"/>
      <c r="BC61" s="1063"/>
      <c r="BD61" s="1063"/>
      <c r="BE61" s="1063"/>
      <c r="BF61" s="1063"/>
      <c r="BG61" s="1063"/>
      <c r="BH61" s="1063"/>
      <c r="BI61" s="1063"/>
      <c r="BJ61" s="1063"/>
      <c r="BK61" s="1063"/>
      <c r="BL61" s="1063"/>
      <c r="BM61" s="1063"/>
      <c r="BN61" s="1063"/>
      <c r="BO61" s="1063"/>
      <c r="BP61" s="1063"/>
    </row>
    <row r="62" spans="1:68">
      <c r="C62" s="1063"/>
      <c r="D62" s="1063"/>
      <c r="E62" s="1063"/>
      <c r="F62" s="1063"/>
      <c r="G62" s="1063"/>
      <c r="H62" s="1063"/>
      <c r="I62" s="1063"/>
      <c r="J62" s="1063"/>
      <c r="K62" s="1063"/>
      <c r="L62" s="1063"/>
      <c r="M62" s="1063"/>
      <c r="N62" s="1063"/>
      <c r="O62" s="1063"/>
      <c r="P62" s="1063"/>
      <c r="Q62" s="1063"/>
      <c r="R62" s="1063"/>
      <c r="S62" s="1063"/>
      <c r="T62" s="1063"/>
      <c r="U62" s="1063"/>
      <c r="V62" s="1063"/>
      <c r="W62" s="1063"/>
      <c r="X62" s="1063"/>
      <c r="Y62" s="1063"/>
      <c r="Z62" s="1063"/>
      <c r="AA62" s="1063"/>
      <c r="AB62" s="1063"/>
      <c r="AC62" s="1063"/>
      <c r="AD62" s="1063"/>
      <c r="AE62" s="1063"/>
      <c r="AF62" s="1063"/>
      <c r="AG62" s="1063"/>
      <c r="AH62" s="1063"/>
      <c r="AI62" s="1063"/>
      <c r="AJ62" s="1063"/>
      <c r="AK62" s="1063"/>
      <c r="AL62" s="1063"/>
      <c r="AM62" s="1063"/>
      <c r="AN62" s="1063"/>
      <c r="AO62" s="1063"/>
      <c r="AP62" s="1063"/>
      <c r="AQ62" s="1063"/>
      <c r="AR62" s="1063"/>
      <c r="AS62" s="1063"/>
      <c r="AT62" s="1063"/>
      <c r="AU62" s="1063"/>
      <c r="AV62" s="1063"/>
      <c r="AW62" s="1063"/>
      <c r="AX62" s="1063"/>
      <c r="AY62" s="1063"/>
      <c r="AZ62" s="1063"/>
      <c r="BA62" s="1063"/>
      <c r="BB62" s="1063"/>
      <c r="BC62" s="1063"/>
      <c r="BD62" s="1063"/>
      <c r="BE62" s="1063"/>
      <c r="BF62" s="1063"/>
      <c r="BG62" s="1063"/>
      <c r="BH62" s="1063"/>
      <c r="BI62" s="1063"/>
      <c r="BJ62" s="1063"/>
      <c r="BK62" s="1063"/>
      <c r="BL62" s="1063"/>
      <c r="BM62" s="1063"/>
      <c r="BN62" s="1063"/>
      <c r="BO62" s="1063"/>
      <c r="BP62" s="1063"/>
    </row>
    <row r="63" spans="1:68">
      <c r="C63" s="1063"/>
      <c r="D63" s="1063"/>
      <c r="E63" s="1063"/>
      <c r="F63" s="1063"/>
      <c r="G63" s="1063"/>
      <c r="H63" s="1063"/>
      <c r="I63" s="1063"/>
      <c r="J63" s="1063"/>
      <c r="K63" s="1063"/>
      <c r="L63" s="1063"/>
      <c r="M63" s="1063"/>
      <c r="N63" s="1063"/>
      <c r="O63" s="1063"/>
      <c r="P63" s="1063"/>
      <c r="Q63" s="1063"/>
      <c r="R63" s="1063"/>
      <c r="S63" s="1063"/>
      <c r="T63" s="1063"/>
      <c r="U63" s="1063"/>
      <c r="V63" s="1063"/>
      <c r="W63" s="1063"/>
      <c r="X63" s="1063"/>
      <c r="Y63" s="1063"/>
      <c r="Z63" s="1063"/>
      <c r="AA63" s="1063"/>
      <c r="AB63" s="1063"/>
      <c r="AC63" s="1063"/>
      <c r="AD63" s="1063"/>
      <c r="AE63" s="1063"/>
      <c r="AF63" s="1063"/>
      <c r="AG63" s="1063"/>
      <c r="AH63" s="1063"/>
      <c r="AI63" s="1063"/>
      <c r="AJ63" s="1063"/>
      <c r="AK63" s="1063"/>
      <c r="AL63" s="1063"/>
      <c r="AM63" s="1063"/>
      <c r="AN63" s="1063"/>
      <c r="AO63" s="1063"/>
      <c r="AP63" s="1063"/>
      <c r="AQ63" s="1063"/>
      <c r="AR63" s="1063"/>
      <c r="AS63" s="1063"/>
      <c r="AT63" s="1063"/>
      <c r="AU63" s="1063"/>
      <c r="AV63" s="1063"/>
      <c r="AW63" s="1063"/>
      <c r="AX63" s="1063"/>
      <c r="AY63" s="1063"/>
      <c r="AZ63" s="1063"/>
      <c r="BA63" s="1063"/>
      <c r="BB63" s="1063"/>
      <c r="BC63" s="1063"/>
      <c r="BD63" s="1063"/>
      <c r="BE63" s="1063"/>
      <c r="BF63" s="1063"/>
      <c r="BG63" s="1063"/>
      <c r="BH63" s="1063"/>
      <c r="BI63" s="1063"/>
      <c r="BJ63" s="1063"/>
      <c r="BK63" s="1063"/>
      <c r="BL63" s="1063"/>
      <c r="BM63" s="1063"/>
      <c r="BN63" s="1063"/>
      <c r="BO63" s="1063"/>
      <c r="BP63" s="1063"/>
    </row>
    <row r="64" spans="1:68">
      <c r="C64" s="1063"/>
      <c r="D64" s="1063"/>
      <c r="E64" s="1063"/>
      <c r="F64" s="1063"/>
      <c r="G64" s="1063"/>
      <c r="H64" s="1063"/>
      <c r="I64" s="1063"/>
      <c r="J64" s="1063"/>
      <c r="K64" s="1063"/>
      <c r="L64" s="1063"/>
      <c r="M64" s="1063"/>
      <c r="N64" s="1063"/>
      <c r="O64" s="1063"/>
      <c r="P64" s="1063"/>
      <c r="Q64" s="1063"/>
      <c r="R64" s="1063"/>
      <c r="S64" s="1063"/>
      <c r="T64" s="1063"/>
      <c r="U64" s="1063"/>
      <c r="V64" s="1063"/>
      <c r="W64" s="1063"/>
      <c r="X64" s="1063"/>
      <c r="Y64" s="1063"/>
      <c r="Z64" s="1063"/>
      <c r="AA64" s="1063"/>
      <c r="AB64" s="1063"/>
      <c r="AC64" s="1063"/>
      <c r="AD64" s="1063"/>
      <c r="AE64" s="1063"/>
      <c r="AF64" s="1063"/>
      <c r="AG64" s="1063"/>
      <c r="AH64" s="1063"/>
      <c r="AI64" s="1063"/>
      <c r="AJ64" s="1063"/>
      <c r="AK64" s="1063"/>
      <c r="AL64" s="1063"/>
      <c r="AM64" s="1063"/>
      <c r="AN64" s="1063"/>
      <c r="AO64" s="1063"/>
      <c r="AP64" s="1063"/>
      <c r="AQ64" s="1063"/>
      <c r="AR64" s="1063"/>
      <c r="AS64" s="1063"/>
      <c r="AT64" s="1063"/>
      <c r="AU64" s="1063"/>
      <c r="AV64" s="1063"/>
      <c r="AW64" s="1063"/>
      <c r="AX64" s="1063"/>
      <c r="AY64" s="1063"/>
      <c r="AZ64" s="1063"/>
      <c r="BA64" s="1063"/>
      <c r="BB64" s="1063"/>
      <c r="BC64" s="1063"/>
      <c r="BD64" s="1063"/>
      <c r="BE64" s="1063"/>
      <c r="BF64" s="1063"/>
      <c r="BG64" s="1063"/>
      <c r="BH64" s="1063"/>
      <c r="BI64" s="1063"/>
      <c r="BJ64" s="1063"/>
      <c r="BK64" s="1063"/>
      <c r="BL64" s="1063"/>
      <c r="BM64" s="1063"/>
      <c r="BN64" s="1063"/>
      <c r="BO64" s="1063"/>
      <c r="BP64" s="1063"/>
    </row>
    <row r="65" spans="3:68">
      <c r="C65" s="1063"/>
      <c r="D65" s="1063"/>
      <c r="E65" s="1063"/>
      <c r="F65" s="1063"/>
      <c r="G65" s="1063"/>
      <c r="H65" s="1063"/>
      <c r="I65" s="1063"/>
      <c r="J65" s="1063"/>
      <c r="K65" s="1063"/>
      <c r="L65" s="1063"/>
      <c r="M65" s="1063"/>
      <c r="N65" s="1063"/>
      <c r="O65" s="1063"/>
      <c r="P65" s="1063"/>
      <c r="Q65" s="1063"/>
      <c r="R65" s="1063"/>
      <c r="S65" s="1063"/>
      <c r="T65" s="1063"/>
      <c r="U65" s="1063"/>
      <c r="V65" s="1063"/>
      <c r="W65" s="1063"/>
      <c r="X65" s="1063"/>
      <c r="Y65" s="1063"/>
      <c r="Z65" s="1063"/>
      <c r="AA65" s="1063"/>
      <c r="AB65" s="1063"/>
      <c r="AC65" s="1063"/>
      <c r="AD65" s="1063"/>
      <c r="AE65" s="1063"/>
      <c r="AF65" s="1063"/>
      <c r="AG65" s="1063"/>
      <c r="AH65" s="1063"/>
      <c r="AI65" s="1063"/>
      <c r="AJ65" s="1063"/>
      <c r="AK65" s="1063"/>
      <c r="AL65" s="1063"/>
      <c r="AM65" s="1063"/>
      <c r="AN65" s="1063"/>
      <c r="AO65" s="1063"/>
      <c r="AP65" s="1063"/>
      <c r="AQ65" s="1063"/>
      <c r="AR65" s="1063"/>
      <c r="AS65" s="1063"/>
      <c r="AT65" s="1063"/>
      <c r="AU65" s="1063"/>
      <c r="AV65" s="1063"/>
      <c r="AW65" s="1063"/>
      <c r="AX65" s="1063"/>
      <c r="AY65" s="1063"/>
      <c r="AZ65" s="1063"/>
      <c r="BA65" s="1063"/>
      <c r="BB65" s="1063"/>
      <c r="BC65" s="1063"/>
      <c r="BD65" s="1063"/>
      <c r="BE65" s="1063"/>
      <c r="BF65" s="1063"/>
      <c r="BG65" s="1063"/>
      <c r="BH65" s="1063"/>
      <c r="BI65" s="1063"/>
      <c r="BJ65" s="1063"/>
      <c r="BK65" s="1063"/>
      <c r="BL65" s="1063"/>
      <c r="BM65" s="1063"/>
      <c r="BN65" s="1063"/>
      <c r="BO65" s="1063"/>
      <c r="BP65" s="1063"/>
    </row>
    <row r="66" spans="3:68">
      <c r="C66" s="1063"/>
      <c r="D66" s="1063"/>
      <c r="E66" s="1063"/>
      <c r="F66" s="1063"/>
      <c r="G66" s="1063"/>
      <c r="H66" s="1063"/>
      <c r="I66" s="1063"/>
      <c r="J66" s="1063"/>
      <c r="K66" s="1063"/>
      <c r="L66" s="1063"/>
      <c r="M66" s="1063"/>
      <c r="N66" s="1063"/>
      <c r="O66" s="1063"/>
      <c r="P66" s="1063"/>
      <c r="Q66" s="1063"/>
      <c r="R66" s="1063"/>
      <c r="S66" s="1063"/>
      <c r="T66" s="1063"/>
      <c r="U66" s="1063"/>
      <c r="V66" s="1063"/>
      <c r="W66" s="1063"/>
      <c r="X66" s="1063"/>
      <c r="Y66" s="1063"/>
      <c r="Z66" s="1063"/>
      <c r="AA66" s="1063"/>
      <c r="AB66" s="1063"/>
      <c r="AC66" s="1063"/>
      <c r="AD66" s="1063"/>
      <c r="AE66" s="1063"/>
      <c r="AF66" s="1063"/>
      <c r="AG66" s="1063"/>
      <c r="AH66" s="1063"/>
      <c r="AI66" s="1063"/>
      <c r="AJ66" s="1063"/>
      <c r="AK66" s="1063"/>
      <c r="AL66" s="1063"/>
      <c r="AM66" s="1063"/>
      <c r="AN66" s="1063"/>
      <c r="AO66" s="1063"/>
      <c r="AP66" s="1063"/>
      <c r="AQ66" s="1063"/>
      <c r="AR66" s="1063"/>
      <c r="AS66" s="1063"/>
      <c r="AT66" s="1063"/>
      <c r="AU66" s="1063"/>
      <c r="AV66" s="1063"/>
      <c r="AW66" s="1063"/>
      <c r="AX66" s="1063"/>
      <c r="AY66" s="1063"/>
      <c r="AZ66" s="1063"/>
      <c r="BA66" s="1063"/>
      <c r="BB66" s="1063"/>
      <c r="BC66" s="1063"/>
      <c r="BD66" s="1063"/>
      <c r="BE66" s="1063"/>
      <c r="BF66" s="1063"/>
      <c r="BG66" s="1063"/>
      <c r="BH66" s="1063"/>
      <c r="BI66" s="1063"/>
      <c r="BJ66" s="1063"/>
      <c r="BK66" s="1063"/>
      <c r="BL66" s="1063"/>
      <c r="BM66" s="1063"/>
      <c r="BN66" s="1063"/>
      <c r="BO66" s="1063"/>
      <c r="BP66" s="1063"/>
    </row>
    <row r="67" spans="3:68">
      <c r="C67" s="1063"/>
      <c r="D67" s="1063"/>
      <c r="E67" s="1063"/>
      <c r="F67" s="1063"/>
      <c r="G67" s="1063"/>
      <c r="H67" s="1063"/>
      <c r="I67" s="1063"/>
      <c r="J67" s="1063"/>
      <c r="K67" s="1063"/>
      <c r="L67" s="1063"/>
      <c r="M67" s="1063"/>
      <c r="N67" s="1063"/>
      <c r="O67" s="1063"/>
      <c r="P67" s="1063"/>
      <c r="Q67" s="1063"/>
      <c r="R67" s="1063"/>
      <c r="S67" s="1063"/>
      <c r="T67" s="1063"/>
      <c r="U67" s="1063"/>
      <c r="V67" s="1063"/>
      <c r="W67" s="1063"/>
      <c r="X67" s="1063"/>
      <c r="Y67" s="1063"/>
      <c r="Z67" s="1063"/>
      <c r="AA67" s="1063"/>
      <c r="AB67" s="1063"/>
      <c r="AC67" s="1063"/>
      <c r="AD67" s="1063"/>
      <c r="AE67" s="1063"/>
      <c r="AF67" s="1063"/>
      <c r="AG67" s="1063"/>
      <c r="AH67" s="1063"/>
      <c r="AI67" s="1063"/>
      <c r="AJ67" s="1063"/>
      <c r="AK67" s="1063"/>
      <c r="AL67" s="1063"/>
      <c r="AM67" s="1063"/>
      <c r="AN67" s="1063"/>
      <c r="AO67" s="1063"/>
      <c r="AP67" s="1063"/>
      <c r="AQ67" s="1063"/>
      <c r="AR67" s="1063"/>
      <c r="AS67" s="1063"/>
      <c r="AT67" s="1063"/>
      <c r="AU67" s="1063"/>
      <c r="AV67" s="1063"/>
      <c r="AW67" s="1063"/>
      <c r="AX67" s="1063"/>
      <c r="AY67" s="1063"/>
      <c r="AZ67" s="1063"/>
      <c r="BA67" s="1063"/>
      <c r="BB67" s="1063"/>
      <c r="BC67" s="1063"/>
      <c r="BD67" s="1063"/>
      <c r="BE67" s="1063"/>
      <c r="BF67" s="1063"/>
      <c r="BG67" s="1063"/>
      <c r="BH67" s="1063"/>
      <c r="BI67" s="1063"/>
      <c r="BJ67" s="1063"/>
      <c r="BK67" s="1063"/>
      <c r="BL67" s="1063"/>
      <c r="BM67" s="1063"/>
      <c r="BN67" s="1063"/>
      <c r="BO67" s="1063"/>
      <c r="BP67" s="1063"/>
    </row>
    <row r="68" spans="3:68">
      <c r="C68" s="1063"/>
      <c r="D68" s="1063"/>
      <c r="E68" s="1063"/>
      <c r="F68" s="1063"/>
      <c r="G68" s="1063"/>
      <c r="H68" s="1063"/>
      <c r="I68" s="1063"/>
      <c r="J68" s="1063"/>
      <c r="K68" s="1063"/>
      <c r="L68" s="1063"/>
      <c r="M68" s="1063"/>
      <c r="N68" s="1063"/>
      <c r="O68" s="1063"/>
      <c r="P68" s="1063"/>
      <c r="Q68" s="1063"/>
      <c r="R68" s="1063"/>
      <c r="S68" s="1063"/>
      <c r="T68" s="1063"/>
      <c r="U68" s="1063"/>
      <c r="V68" s="1063"/>
      <c r="W68" s="1063"/>
      <c r="X68" s="1063"/>
      <c r="Y68" s="1063"/>
      <c r="Z68" s="1063"/>
      <c r="AA68" s="1063"/>
      <c r="AB68" s="1063"/>
      <c r="AC68" s="1063"/>
      <c r="AD68" s="1063"/>
      <c r="AE68" s="1063"/>
      <c r="AF68" s="1063"/>
      <c r="AG68" s="1063"/>
      <c r="AH68" s="1063"/>
      <c r="AI68" s="1063"/>
      <c r="AJ68" s="1063"/>
      <c r="AK68" s="1063"/>
      <c r="AL68" s="1063"/>
      <c r="AM68" s="1063"/>
      <c r="AN68" s="1063"/>
      <c r="AO68" s="1063"/>
      <c r="AP68" s="1063"/>
      <c r="AQ68" s="1063"/>
      <c r="AR68" s="1063"/>
      <c r="AS68" s="1063"/>
      <c r="AT68" s="1063"/>
      <c r="AU68" s="1063"/>
      <c r="AV68" s="1063"/>
      <c r="AW68" s="1063"/>
      <c r="AX68" s="1063"/>
      <c r="AY68" s="1063"/>
      <c r="AZ68" s="1063"/>
      <c r="BA68" s="1063"/>
      <c r="BB68" s="1063"/>
      <c r="BC68" s="1063"/>
      <c r="BD68" s="1063"/>
      <c r="BE68" s="1063"/>
      <c r="BF68" s="1063"/>
      <c r="BG68" s="1063"/>
      <c r="BH68" s="1063"/>
      <c r="BI68" s="1063"/>
      <c r="BJ68" s="1063"/>
      <c r="BK68" s="1063"/>
      <c r="BL68" s="1063"/>
      <c r="BM68" s="1063"/>
      <c r="BN68" s="1063"/>
      <c r="BO68" s="1063"/>
      <c r="BP68" s="1063"/>
    </row>
    <row r="69" spans="3:68">
      <c r="C69" s="1063"/>
      <c r="D69" s="1063"/>
      <c r="E69" s="1063"/>
      <c r="F69" s="1063"/>
      <c r="G69" s="1063"/>
      <c r="H69" s="1063"/>
      <c r="I69" s="1063"/>
      <c r="J69" s="1063"/>
      <c r="K69" s="1063"/>
      <c r="L69" s="1063"/>
      <c r="M69" s="1063"/>
      <c r="N69" s="1063"/>
      <c r="O69" s="1063"/>
      <c r="P69" s="1063"/>
      <c r="Q69" s="1063"/>
      <c r="R69" s="1063"/>
      <c r="S69" s="1063"/>
      <c r="T69" s="1063"/>
      <c r="U69" s="1063"/>
      <c r="V69" s="1063"/>
      <c r="W69" s="1063"/>
      <c r="X69" s="1063"/>
      <c r="Y69" s="1063"/>
      <c r="Z69" s="1063"/>
      <c r="AA69" s="1063"/>
      <c r="AB69" s="1063"/>
      <c r="AC69" s="1063"/>
      <c r="AD69" s="1063"/>
      <c r="AE69" s="1063"/>
      <c r="AF69" s="1063"/>
      <c r="AG69" s="1063"/>
      <c r="AH69" s="1063"/>
      <c r="AI69" s="1063"/>
      <c r="AJ69" s="1063"/>
      <c r="AK69" s="1063"/>
      <c r="AL69" s="1063"/>
      <c r="AM69" s="1063"/>
      <c r="AN69" s="1063"/>
      <c r="AO69" s="1063"/>
      <c r="AP69" s="1063"/>
      <c r="AQ69" s="1063"/>
      <c r="AR69" s="1063"/>
      <c r="AS69" s="1063"/>
      <c r="AT69" s="1063"/>
      <c r="AU69" s="1063"/>
      <c r="AV69" s="1063"/>
      <c r="AW69" s="1063"/>
      <c r="AX69" s="1063"/>
      <c r="AY69" s="1063"/>
      <c r="AZ69" s="1063"/>
      <c r="BA69" s="1063"/>
      <c r="BB69" s="1063"/>
      <c r="BC69" s="1063"/>
      <c r="BD69" s="1063"/>
      <c r="BE69" s="1063"/>
      <c r="BF69" s="1063"/>
      <c r="BG69" s="1063"/>
      <c r="BH69" s="1063"/>
      <c r="BI69" s="1063"/>
      <c r="BJ69" s="1063"/>
      <c r="BK69" s="1063"/>
      <c r="BL69" s="1063"/>
      <c r="BM69" s="1063"/>
      <c r="BN69" s="1063"/>
      <c r="BO69" s="1063"/>
      <c r="BP69" s="1063"/>
    </row>
    <row r="70" spans="3:68">
      <c r="C70" s="1063"/>
      <c r="D70" s="1063"/>
      <c r="E70" s="1063"/>
      <c r="F70" s="1063"/>
      <c r="G70" s="1063"/>
      <c r="H70" s="1063"/>
      <c r="I70" s="1063"/>
      <c r="J70" s="1063"/>
      <c r="K70" s="1063"/>
      <c r="L70" s="1063"/>
      <c r="M70" s="1063"/>
      <c r="N70" s="1063"/>
      <c r="O70" s="1063"/>
      <c r="P70" s="1063"/>
      <c r="Q70" s="1063"/>
      <c r="R70" s="1063"/>
      <c r="S70" s="1063"/>
      <c r="T70" s="1063"/>
      <c r="U70" s="1063"/>
      <c r="V70" s="1063"/>
      <c r="W70" s="1063"/>
      <c r="X70" s="1063"/>
      <c r="Y70" s="1063"/>
      <c r="Z70" s="1063"/>
      <c r="AA70" s="1063"/>
      <c r="AB70" s="1063"/>
      <c r="AC70" s="1063"/>
      <c r="AD70" s="1063"/>
      <c r="AE70" s="1063"/>
      <c r="AF70" s="1063"/>
      <c r="AG70" s="1063"/>
      <c r="AH70" s="1063"/>
      <c r="AI70" s="1063"/>
      <c r="AJ70" s="1063"/>
      <c r="AK70" s="1063"/>
      <c r="AL70" s="1063"/>
      <c r="AM70" s="1063"/>
      <c r="AN70" s="1063"/>
      <c r="AO70" s="1063"/>
      <c r="AP70" s="1063"/>
      <c r="AQ70" s="1063"/>
      <c r="AR70" s="1063"/>
      <c r="AS70" s="1063"/>
      <c r="AT70" s="1063"/>
      <c r="AU70" s="1063"/>
      <c r="AV70" s="1063"/>
      <c r="AW70" s="1063"/>
      <c r="AX70" s="1063"/>
      <c r="AY70" s="1063"/>
      <c r="AZ70" s="1063"/>
      <c r="BA70" s="1063"/>
      <c r="BB70" s="1063"/>
      <c r="BC70" s="1063"/>
      <c r="BD70" s="1063"/>
      <c r="BE70" s="1063"/>
      <c r="BF70" s="1063"/>
      <c r="BG70" s="1063"/>
      <c r="BH70" s="1063"/>
      <c r="BI70" s="1063"/>
      <c r="BJ70" s="1063"/>
      <c r="BK70" s="1063"/>
      <c r="BL70" s="1063"/>
      <c r="BM70" s="1063"/>
      <c r="BN70" s="1063"/>
      <c r="BO70" s="1063"/>
      <c r="BP70" s="1063"/>
    </row>
    <row r="71" spans="3:68">
      <c r="C71" s="1063"/>
      <c r="D71" s="1063"/>
      <c r="E71" s="1063"/>
      <c r="F71" s="1063"/>
      <c r="G71" s="1063"/>
      <c r="H71" s="1063"/>
      <c r="I71" s="1063"/>
      <c r="J71" s="1063"/>
      <c r="K71" s="1063"/>
      <c r="L71" s="1063"/>
      <c r="M71" s="1063"/>
      <c r="N71" s="1063"/>
      <c r="O71" s="1063"/>
      <c r="P71" s="1063"/>
      <c r="Q71" s="1063"/>
      <c r="R71" s="1063"/>
      <c r="S71" s="1063"/>
      <c r="T71" s="1063"/>
      <c r="U71" s="1063"/>
      <c r="V71" s="1063"/>
      <c r="W71" s="1063"/>
      <c r="X71" s="1063"/>
      <c r="Y71" s="1063"/>
      <c r="Z71" s="1063"/>
      <c r="AA71" s="1063"/>
      <c r="AB71" s="1063"/>
      <c r="AC71" s="1063"/>
      <c r="AD71" s="1063"/>
      <c r="AE71" s="1063"/>
      <c r="AF71" s="1063"/>
      <c r="AG71" s="1063"/>
      <c r="AH71" s="1063"/>
      <c r="AI71" s="1063"/>
      <c r="AJ71" s="1063"/>
      <c r="AK71" s="1063"/>
      <c r="AL71" s="1063"/>
      <c r="AM71" s="1063"/>
      <c r="AN71" s="1063"/>
      <c r="AO71" s="1063"/>
      <c r="AP71" s="1063"/>
      <c r="AQ71" s="1063"/>
      <c r="AR71" s="1063"/>
      <c r="AS71" s="1063"/>
      <c r="AT71" s="1063"/>
      <c r="AU71" s="1063"/>
      <c r="AV71" s="1063"/>
      <c r="AW71" s="1063"/>
      <c r="AX71" s="1063"/>
      <c r="AY71" s="1063"/>
      <c r="AZ71" s="1063"/>
      <c r="BA71" s="1063"/>
      <c r="BB71" s="1063"/>
      <c r="BC71" s="1063"/>
      <c r="BD71" s="1063"/>
      <c r="BE71" s="1063"/>
      <c r="BF71" s="1063"/>
      <c r="BG71" s="1063"/>
      <c r="BH71" s="1063"/>
      <c r="BI71" s="1063"/>
      <c r="BJ71" s="1063"/>
      <c r="BK71" s="1063"/>
      <c r="BL71" s="1063"/>
      <c r="BM71" s="1063"/>
      <c r="BN71" s="1063"/>
      <c r="BO71" s="1063"/>
      <c r="BP71" s="1063"/>
    </row>
    <row r="72" spans="3:68">
      <c r="C72" s="1063"/>
      <c r="D72" s="1063"/>
      <c r="E72" s="1063"/>
      <c r="F72" s="1063"/>
      <c r="G72" s="1063"/>
      <c r="H72" s="1063"/>
      <c r="I72" s="1063"/>
      <c r="J72" s="1063"/>
      <c r="K72" s="1063"/>
      <c r="L72" s="1063"/>
      <c r="M72" s="1063"/>
      <c r="N72" s="1063"/>
      <c r="O72" s="1063"/>
      <c r="P72" s="1063"/>
      <c r="Q72" s="1063"/>
      <c r="R72" s="1063"/>
      <c r="S72" s="1063"/>
      <c r="T72" s="1063"/>
      <c r="U72" s="1063"/>
      <c r="V72" s="1063"/>
      <c r="W72" s="1063"/>
      <c r="X72" s="1063"/>
      <c r="Y72" s="1063"/>
      <c r="Z72" s="1063"/>
      <c r="AA72" s="1063"/>
      <c r="AB72" s="1063"/>
      <c r="AC72" s="1063"/>
      <c r="AD72" s="1063"/>
      <c r="AE72" s="1063"/>
      <c r="AF72" s="1063"/>
      <c r="AG72" s="1063"/>
      <c r="AH72" s="1063"/>
      <c r="AI72" s="1063"/>
      <c r="AJ72" s="1063"/>
      <c r="AK72" s="1063"/>
      <c r="AL72" s="1063"/>
      <c r="AM72" s="1063"/>
      <c r="AN72" s="1063"/>
      <c r="AO72" s="1063"/>
      <c r="AP72" s="1063"/>
      <c r="AQ72" s="1063"/>
      <c r="AR72" s="1063"/>
      <c r="AS72" s="1063"/>
      <c r="AT72" s="1063"/>
      <c r="AU72" s="1063"/>
      <c r="AV72" s="1063"/>
      <c r="AW72" s="1063"/>
      <c r="AX72" s="1063"/>
      <c r="AY72" s="1063"/>
      <c r="AZ72" s="1063"/>
      <c r="BA72" s="1063"/>
      <c r="BB72" s="1063"/>
      <c r="BC72" s="1063"/>
      <c r="BD72" s="1063"/>
      <c r="BE72" s="1063"/>
      <c r="BF72" s="1063"/>
      <c r="BG72" s="1063"/>
      <c r="BH72" s="1063"/>
      <c r="BI72" s="1063"/>
      <c r="BJ72" s="1063"/>
      <c r="BK72" s="1063"/>
      <c r="BL72" s="1063"/>
      <c r="BM72" s="1063"/>
      <c r="BN72" s="1063"/>
      <c r="BO72" s="1063"/>
      <c r="BP72" s="1063"/>
    </row>
    <row r="73" spans="3:68">
      <c r="C73" s="1063"/>
      <c r="D73" s="1063"/>
      <c r="E73" s="1063"/>
      <c r="F73" s="1063"/>
      <c r="G73" s="1063"/>
      <c r="H73" s="1063"/>
      <c r="I73" s="1063"/>
      <c r="J73" s="1063"/>
      <c r="K73" s="1063"/>
      <c r="L73" s="1063"/>
      <c r="M73" s="1063"/>
      <c r="N73" s="1063"/>
      <c r="O73" s="1063"/>
      <c r="P73" s="1063"/>
      <c r="Q73" s="1063"/>
      <c r="R73" s="1063"/>
      <c r="S73" s="1063"/>
      <c r="T73" s="1063"/>
      <c r="U73" s="1063"/>
      <c r="V73" s="1063"/>
      <c r="W73" s="1063"/>
      <c r="X73" s="1063"/>
      <c r="Y73" s="1063"/>
      <c r="Z73" s="1063"/>
      <c r="AA73" s="1063"/>
      <c r="AB73" s="1063"/>
      <c r="AC73" s="1063"/>
      <c r="AD73" s="1063"/>
      <c r="AE73" s="1063"/>
      <c r="AF73" s="1063"/>
      <c r="AG73" s="1063"/>
      <c r="AH73" s="1063"/>
      <c r="AI73" s="1063"/>
      <c r="AJ73" s="1063"/>
      <c r="AK73" s="1063"/>
      <c r="AL73" s="1063"/>
      <c r="AM73" s="1063"/>
      <c r="AN73" s="1063"/>
      <c r="AO73" s="1063"/>
      <c r="AP73" s="1063"/>
      <c r="AQ73" s="1063"/>
      <c r="AR73" s="1063"/>
      <c r="AS73" s="1063"/>
      <c r="AT73" s="1063"/>
      <c r="AU73" s="1063"/>
      <c r="AV73" s="1063"/>
      <c r="AW73" s="1063"/>
      <c r="AX73" s="1063"/>
      <c r="AY73" s="1063"/>
      <c r="AZ73" s="1063"/>
      <c r="BA73" s="1063"/>
      <c r="BB73" s="1063"/>
      <c r="BC73" s="1063"/>
      <c r="BD73" s="1063"/>
      <c r="BE73" s="1063"/>
      <c r="BF73" s="1063"/>
      <c r="BG73" s="1063"/>
      <c r="BH73" s="1063"/>
      <c r="BI73" s="1063"/>
      <c r="BJ73" s="1063"/>
      <c r="BK73" s="1063"/>
      <c r="BL73" s="1063"/>
      <c r="BM73" s="1063"/>
      <c r="BN73" s="1063"/>
      <c r="BO73" s="1063"/>
      <c r="BP73" s="1063"/>
    </row>
    <row r="74" spans="3:68">
      <c r="C74" s="1063"/>
      <c r="D74" s="1063"/>
      <c r="E74" s="1063"/>
      <c r="F74" s="1063"/>
      <c r="G74" s="1063"/>
      <c r="H74" s="1063"/>
      <c r="I74" s="1063"/>
      <c r="J74" s="1063"/>
      <c r="K74" s="1063"/>
      <c r="L74" s="1063"/>
      <c r="M74" s="1063"/>
      <c r="N74" s="1063"/>
      <c r="O74" s="1063"/>
      <c r="P74" s="1063"/>
      <c r="Q74" s="1063"/>
      <c r="R74" s="1063"/>
      <c r="S74" s="1063"/>
      <c r="T74" s="1063"/>
      <c r="U74" s="1063"/>
      <c r="V74" s="1063"/>
      <c r="W74" s="1063"/>
      <c r="X74" s="1063"/>
      <c r="Y74" s="1063"/>
      <c r="Z74" s="1063"/>
      <c r="AA74" s="1063"/>
      <c r="AB74" s="1063"/>
      <c r="AC74" s="1063"/>
      <c r="AD74" s="1063"/>
      <c r="AE74" s="1063"/>
      <c r="AF74" s="1063"/>
      <c r="AG74" s="1063"/>
      <c r="AH74" s="1063"/>
      <c r="AI74" s="1063"/>
      <c r="AJ74" s="1063"/>
      <c r="AK74" s="1063"/>
      <c r="AL74" s="1063"/>
      <c r="AM74" s="1063"/>
      <c r="AN74" s="1063"/>
      <c r="AO74" s="1063"/>
      <c r="AP74" s="1063"/>
      <c r="AQ74" s="1063"/>
      <c r="AR74" s="1063"/>
      <c r="AS74" s="1063"/>
      <c r="AT74" s="1063"/>
      <c r="AU74" s="1063"/>
      <c r="AV74" s="1063"/>
      <c r="AW74" s="1063"/>
      <c r="AX74" s="1063"/>
      <c r="AY74" s="1063"/>
      <c r="AZ74" s="1063"/>
      <c r="BA74" s="1063"/>
      <c r="BB74" s="1063"/>
      <c r="BC74" s="1063"/>
      <c r="BD74" s="1063"/>
      <c r="BE74" s="1063"/>
      <c r="BF74" s="1063"/>
      <c r="BG74" s="1063"/>
      <c r="BH74" s="1063"/>
      <c r="BI74" s="1063"/>
      <c r="BJ74" s="1063"/>
      <c r="BK74" s="1063"/>
      <c r="BL74" s="1063"/>
      <c r="BM74" s="1063"/>
      <c r="BN74" s="1063"/>
      <c r="BO74" s="1063"/>
      <c r="BP74" s="1063"/>
    </row>
    <row r="75" spans="3:68">
      <c r="C75" s="1063"/>
      <c r="D75" s="1063"/>
      <c r="E75" s="1063"/>
      <c r="F75" s="1063"/>
      <c r="G75" s="1063"/>
      <c r="H75" s="1063"/>
      <c r="I75" s="1063"/>
      <c r="J75" s="1063"/>
      <c r="K75" s="1063"/>
      <c r="L75" s="1063"/>
      <c r="M75" s="1063"/>
      <c r="N75" s="1063"/>
      <c r="O75" s="1063"/>
      <c r="P75" s="1063"/>
      <c r="Q75" s="1063"/>
      <c r="R75" s="1063"/>
      <c r="S75" s="1063"/>
      <c r="T75" s="1063"/>
      <c r="U75" s="1063"/>
      <c r="V75" s="1063"/>
      <c r="W75" s="1063"/>
      <c r="X75" s="1063"/>
      <c r="Y75" s="1063"/>
      <c r="Z75" s="1063"/>
      <c r="AA75" s="1063"/>
      <c r="AB75" s="1063"/>
      <c r="AC75" s="1063"/>
      <c r="AD75" s="1063"/>
      <c r="AE75" s="1063"/>
      <c r="AF75" s="1063"/>
      <c r="AG75" s="1063"/>
      <c r="AH75" s="1063"/>
      <c r="AI75" s="1063"/>
      <c r="AJ75" s="1063"/>
      <c r="AK75" s="1063"/>
      <c r="AL75" s="1063"/>
      <c r="AM75" s="1063"/>
      <c r="AN75" s="1063"/>
      <c r="AO75" s="1063"/>
      <c r="AP75" s="1063"/>
      <c r="AQ75" s="1063"/>
      <c r="AR75" s="1063"/>
      <c r="AS75" s="1063"/>
      <c r="AT75" s="1063"/>
      <c r="AU75" s="1063"/>
      <c r="AV75" s="1063"/>
      <c r="AW75" s="1063"/>
      <c r="AX75" s="1063"/>
      <c r="AY75" s="1063"/>
      <c r="AZ75" s="1063"/>
      <c r="BA75" s="1063"/>
      <c r="BB75" s="1063"/>
      <c r="BC75" s="1063"/>
      <c r="BD75" s="1063"/>
      <c r="BE75" s="1063"/>
      <c r="BF75" s="1063"/>
      <c r="BG75" s="1063"/>
      <c r="BH75" s="1063"/>
      <c r="BI75" s="1063"/>
      <c r="BJ75" s="1063"/>
      <c r="BK75" s="1063"/>
      <c r="BL75" s="1063"/>
      <c r="BM75" s="1063"/>
      <c r="BN75" s="1063"/>
      <c r="BO75" s="1063"/>
      <c r="BP75" s="1063"/>
    </row>
    <row r="76" spans="3:68">
      <c r="C76" s="1063"/>
      <c r="D76" s="1063"/>
      <c r="E76" s="1063"/>
      <c r="F76" s="1063"/>
      <c r="G76" s="1063"/>
      <c r="H76" s="1063"/>
      <c r="I76" s="1063"/>
      <c r="J76" s="1063"/>
      <c r="K76" s="1063"/>
      <c r="L76" s="1063"/>
      <c r="M76" s="1063"/>
      <c r="N76" s="1063"/>
      <c r="O76" s="1063"/>
      <c r="P76" s="1063"/>
      <c r="Q76" s="1063"/>
      <c r="R76" s="1063"/>
      <c r="S76" s="1063"/>
      <c r="T76" s="1063"/>
      <c r="U76" s="1063"/>
      <c r="V76" s="1063"/>
      <c r="W76" s="1063"/>
      <c r="X76" s="1063"/>
      <c r="Y76" s="1063"/>
      <c r="Z76" s="1063"/>
      <c r="AA76" s="1063"/>
      <c r="AB76" s="1063"/>
      <c r="AC76" s="1063"/>
      <c r="AD76" s="1063"/>
      <c r="AE76" s="1063"/>
      <c r="AF76" s="1063"/>
      <c r="AG76" s="1063"/>
      <c r="AH76" s="1063"/>
      <c r="AI76" s="1063"/>
      <c r="AJ76" s="1063"/>
      <c r="AK76" s="1063"/>
      <c r="AL76" s="1063"/>
      <c r="AM76" s="1063"/>
      <c r="AN76" s="1063"/>
      <c r="AO76" s="1063"/>
      <c r="AP76" s="1063"/>
      <c r="AQ76" s="1063"/>
      <c r="AR76" s="1063"/>
      <c r="AS76" s="1063"/>
      <c r="AT76" s="1063"/>
      <c r="AU76" s="1063"/>
      <c r="AV76" s="1063"/>
      <c r="AW76" s="1063"/>
      <c r="AX76" s="1063"/>
      <c r="AY76" s="1063"/>
      <c r="AZ76" s="1063"/>
      <c r="BA76" s="1063"/>
      <c r="BB76" s="1063"/>
      <c r="BC76" s="1063"/>
      <c r="BD76" s="1063"/>
      <c r="BE76" s="1063"/>
      <c r="BF76" s="1063"/>
      <c r="BG76" s="1063"/>
      <c r="BH76" s="1063"/>
      <c r="BI76" s="1063"/>
      <c r="BJ76" s="1063"/>
      <c r="BK76" s="1063"/>
      <c r="BL76" s="1063"/>
      <c r="BM76" s="1063"/>
      <c r="BN76" s="1063"/>
      <c r="BO76" s="1063"/>
      <c r="BP76" s="1063"/>
    </row>
    <row r="77" spans="3:68">
      <c r="C77" s="1063"/>
      <c r="D77" s="1063"/>
      <c r="E77" s="1063"/>
      <c r="F77" s="1063"/>
      <c r="G77" s="1063"/>
      <c r="H77" s="1063"/>
      <c r="I77" s="1063"/>
      <c r="J77" s="1063"/>
      <c r="K77" s="1063"/>
      <c r="L77" s="1063"/>
      <c r="M77" s="1063"/>
      <c r="N77" s="1063"/>
      <c r="O77" s="1063"/>
      <c r="P77" s="1063"/>
      <c r="Q77" s="1063"/>
      <c r="R77" s="1063"/>
      <c r="S77" s="1063"/>
      <c r="T77" s="1063"/>
      <c r="U77" s="1063"/>
      <c r="V77" s="1063"/>
      <c r="W77" s="1063"/>
      <c r="X77" s="1063"/>
      <c r="Y77" s="1063"/>
      <c r="Z77" s="1063"/>
      <c r="AA77" s="1063"/>
      <c r="AB77" s="1063"/>
      <c r="AC77" s="1063"/>
      <c r="AD77" s="1063"/>
      <c r="AE77" s="1063"/>
      <c r="AF77" s="1063"/>
      <c r="AG77" s="1063"/>
      <c r="AH77" s="1063"/>
      <c r="AI77" s="1063"/>
      <c r="AJ77" s="1063"/>
      <c r="AK77" s="1063"/>
      <c r="AL77" s="1063"/>
      <c r="AM77" s="1063"/>
      <c r="AN77" s="1063"/>
      <c r="AO77" s="1063"/>
      <c r="AP77" s="1063"/>
      <c r="AQ77" s="1063"/>
      <c r="AR77" s="1063"/>
      <c r="AS77" s="1063"/>
      <c r="AT77" s="1063"/>
      <c r="AU77" s="1063"/>
      <c r="AV77" s="1063"/>
      <c r="AW77" s="1063"/>
      <c r="AX77" s="1063"/>
      <c r="AY77" s="1063"/>
      <c r="AZ77" s="1063"/>
      <c r="BA77" s="1063"/>
      <c r="BB77" s="1063"/>
      <c r="BC77" s="1063"/>
      <c r="BD77" s="1063"/>
      <c r="BE77" s="1063"/>
      <c r="BF77" s="1063"/>
      <c r="BG77" s="1063"/>
      <c r="BH77" s="1063"/>
      <c r="BI77" s="1063"/>
      <c r="BJ77" s="1063"/>
      <c r="BK77" s="1063"/>
      <c r="BL77" s="1063"/>
      <c r="BM77" s="1063"/>
      <c r="BN77" s="1063"/>
      <c r="BO77" s="1063"/>
      <c r="BP77" s="1063"/>
    </row>
    <row r="78" spans="3:68">
      <c r="C78" s="1063"/>
      <c r="D78" s="1063"/>
      <c r="E78" s="1063"/>
      <c r="F78" s="1063"/>
      <c r="G78" s="1063"/>
      <c r="H78" s="1063"/>
      <c r="I78" s="1063"/>
      <c r="J78" s="1063"/>
      <c r="K78" s="1063"/>
      <c r="L78" s="1063"/>
      <c r="M78" s="1063"/>
      <c r="N78" s="1063"/>
      <c r="O78" s="1063"/>
      <c r="P78" s="1063"/>
      <c r="Q78" s="1063"/>
      <c r="R78" s="1063"/>
      <c r="S78" s="1063"/>
      <c r="T78" s="1063"/>
      <c r="U78" s="1063"/>
      <c r="V78" s="1063"/>
      <c r="W78" s="1063"/>
      <c r="X78" s="1063"/>
      <c r="Y78" s="1063"/>
      <c r="Z78" s="1063"/>
      <c r="AA78" s="1063"/>
      <c r="AB78" s="1063"/>
      <c r="AC78" s="1063"/>
      <c r="AD78" s="1063"/>
      <c r="AE78" s="1063"/>
      <c r="AF78" s="1063"/>
      <c r="AG78" s="1063"/>
      <c r="AH78" s="1063"/>
      <c r="AI78" s="1063"/>
      <c r="AJ78" s="1063"/>
      <c r="AK78" s="1063"/>
      <c r="AL78" s="1063"/>
      <c r="AM78" s="1063"/>
      <c r="AN78" s="1063"/>
      <c r="AO78" s="1063"/>
      <c r="AP78" s="1063"/>
      <c r="AQ78" s="1063"/>
      <c r="AR78" s="1063"/>
      <c r="AS78" s="1063"/>
      <c r="AT78" s="1063"/>
      <c r="AU78" s="1063"/>
      <c r="AV78" s="1063"/>
      <c r="AW78" s="1063"/>
      <c r="AX78" s="1063"/>
      <c r="AY78" s="1063"/>
      <c r="AZ78" s="1063"/>
      <c r="BA78" s="1063"/>
      <c r="BB78" s="1063"/>
      <c r="BC78" s="1063"/>
      <c r="BD78" s="1063"/>
      <c r="BE78" s="1063"/>
      <c r="BF78" s="1063"/>
      <c r="BG78" s="1063"/>
      <c r="BH78" s="1063"/>
      <c r="BI78" s="1063"/>
      <c r="BJ78" s="1063"/>
      <c r="BK78" s="1063"/>
      <c r="BL78" s="1063"/>
      <c r="BM78" s="1063"/>
      <c r="BN78" s="1063"/>
      <c r="BO78" s="1063"/>
      <c r="BP78" s="1063"/>
    </row>
    <row r="79" spans="3:68">
      <c r="C79" s="1063"/>
      <c r="D79" s="1063"/>
      <c r="E79" s="1063"/>
      <c r="F79" s="1063"/>
      <c r="G79" s="1063"/>
      <c r="H79" s="1063"/>
      <c r="I79" s="1063"/>
      <c r="J79" s="1063"/>
      <c r="K79" s="1063"/>
      <c r="L79" s="1063"/>
      <c r="M79" s="1063"/>
      <c r="N79" s="1063"/>
      <c r="O79" s="1063"/>
      <c r="P79" s="1063"/>
      <c r="Q79" s="1063"/>
      <c r="R79" s="1063"/>
      <c r="S79" s="1063"/>
      <c r="T79" s="1063"/>
      <c r="U79" s="1063"/>
      <c r="V79" s="1063"/>
      <c r="W79" s="1063"/>
      <c r="X79" s="1063"/>
      <c r="Y79" s="1063"/>
      <c r="Z79" s="1063"/>
      <c r="AA79" s="1063"/>
      <c r="AB79" s="1063"/>
      <c r="AC79" s="1063"/>
      <c r="AD79" s="1063"/>
      <c r="AE79" s="1063"/>
      <c r="AF79" s="1063"/>
      <c r="AG79" s="1063"/>
      <c r="AH79" s="1063"/>
      <c r="AI79" s="1063"/>
      <c r="AJ79" s="1063"/>
      <c r="AK79" s="1063"/>
      <c r="AL79" s="1063"/>
      <c r="AM79" s="1063"/>
      <c r="AN79" s="1063"/>
      <c r="AO79" s="1063"/>
      <c r="AP79" s="1063"/>
      <c r="AQ79" s="1063"/>
      <c r="AR79" s="1063"/>
      <c r="AS79" s="1063"/>
      <c r="AT79" s="1063"/>
      <c r="AU79" s="1063"/>
      <c r="AV79" s="1063"/>
      <c r="AW79" s="1063"/>
      <c r="AX79" s="1063"/>
      <c r="AY79" s="1063"/>
      <c r="AZ79" s="1063"/>
      <c r="BA79" s="1063"/>
      <c r="BB79" s="1063"/>
      <c r="BC79" s="1063"/>
      <c r="BD79" s="1063"/>
      <c r="BE79" s="1063"/>
      <c r="BF79" s="1063"/>
      <c r="BG79" s="1063"/>
      <c r="BH79" s="1063"/>
      <c r="BI79" s="1063"/>
      <c r="BJ79" s="1063"/>
      <c r="BK79" s="1063"/>
      <c r="BL79" s="1063"/>
      <c r="BM79" s="1063"/>
      <c r="BN79" s="1063"/>
      <c r="BO79" s="1063"/>
      <c r="BP79" s="1063"/>
    </row>
    <row r="80" spans="3:68">
      <c r="C80" s="1063"/>
      <c r="D80" s="1063"/>
      <c r="E80" s="1063"/>
      <c r="F80" s="1063"/>
      <c r="G80" s="1063"/>
      <c r="H80" s="1063"/>
      <c r="I80" s="1063"/>
      <c r="J80" s="1063"/>
      <c r="K80" s="1063"/>
      <c r="L80" s="1063"/>
      <c r="M80" s="1063"/>
      <c r="N80" s="1063"/>
      <c r="O80" s="1063"/>
      <c r="P80" s="1063"/>
      <c r="Q80" s="1063"/>
      <c r="R80" s="1063"/>
      <c r="S80" s="1063"/>
      <c r="T80" s="1063"/>
      <c r="U80" s="1063"/>
      <c r="V80" s="1063"/>
      <c r="W80" s="1063"/>
      <c r="X80" s="1063"/>
      <c r="Y80" s="1063"/>
      <c r="Z80" s="1063"/>
      <c r="AA80" s="1063"/>
      <c r="AB80" s="1063"/>
      <c r="AC80" s="1063"/>
      <c r="AD80" s="1063"/>
      <c r="AE80" s="1063"/>
      <c r="AF80" s="1063"/>
      <c r="AG80" s="1063"/>
      <c r="AH80" s="1063"/>
      <c r="AI80" s="1063"/>
      <c r="AJ80" s="1063"/>
      <c r="AK80" s="1063"/>
      <c r="AL80" s="1063"/>
      <c r="AM80" s="1063"/>
      <c r="AN80" s="1063"/>
      <c r="AO80" s="1063"/>
      <c r="AP80" s="1063"/>
      <c r="AQ80" s="1063"/>
      <c r="AR80" s="1063"/>
      <c r="AS80" s="1063"/>
      <c r="AT80" s="1063"/>
      <c r="AU80" s="1063"/>
      <c r="AV80" s="1063"/>
      <c r="AW80" s="1063"/>
      <c r="AX80" s="1063"/>
      <c r="AY80" s="1063"/>
      <c r="AZ80" s="1063"/>
      <c r="BA80" s="1063"/>
      <c r="BB80" s="1063"/>
      <c r="BC80" s="1063"/>
      <c r="BD80" s="1063"/>
      <c r="BE80" s="1063"/>
      <c r="BF80" s="1063"/>
      <c r="BG80" s="1063"/>
      <c r="BH80" s="1063"/>
      <c r="BI80" s="1063"/>
      <c r="BJ80" s="1063"/>
      <c r="BK80" s="1063"/>
      <c r="BL80" s="1063"/>
      <c r="BM80" s="1063"/>
      <c r="BN80" s="1063"/>
      <c r="BO80" s="1063"/>
      <c r="BP80" s="1063"/>
    </row>
    <row r="81" spans="3:68">
      <c r="C81" s="1063"/>
      <c r="D81" s="1063"/>
      <c r="E81" s="1063"/>
      <c r="F81" s="1063"/>
      <c r="G81" s="1063"/>
      <c r="H81" s="1063"/>
      <c r="I81" s="1063"/>
      <c r="J81" s="1063"/>
      <c r="K81" s="1063"/>
      <c r="L81" s="1063"/>
      <c r="M81" s="1063"/>
      <c r="N81" s="1063"/>
      <c r="O81" s="1063"/>
      <c r="P81" s="1063"/>
      <c r="Q81" s="1063"/>
      <c r="R81" s="1063"/>
      <c r="S81" s="1063"/>
      <c r="T81" s="1063"/>
      <c r="U81" s="1063"/>
      <c r="V81" s="1063"/>
      <c r="W81" s="1063"/>
      <c r="X81" s="1063"/>
      <c r="Y81" s="1063"/>
      <c r="Z81" s="1063"/>
      <c r="AA81" s="1063"/>
      <c r="AB81" s="1063"/>
      <c r="AC81" s="1063"/>
      <c r="AD81" s="1063"/>
      <c r="AE81" s="1063"/>
      <c r="AF81" s="1063"/>
      <c r="AG81" s="1063"/>
      <c r="AH81" s="1063"/>
      <c r="AI81" s="1063"/>
      <c r="AJ81" s="1063"/>
      <c r="AK81" s="1063"/>
      <c r="AL81" s="1063"/>
      <c r="AM81" s="1063"/>
      <c r="AN81" s="1063"/>
      <c r="AO81" s="1063"/>
      <c r="AP81" s="1063"/>
      <c r="AQ81" s="1063"/>
      <c r="AR81" s="1063"/>
      <c r="AS81" s="1063"/>
      <c r="AT81" s="1063"/>
      <c r="AU81" s="1063"/>
      <c r="AV81" s="1063"/>
      <c r="AW81" s="1063"/>
      <c r="AX81" s="1063"/>
      <c r="AY81" s="1063"/>
      <c r="AZ81" s="1063"/>
      <c r="BA81" s="1063"/>
      <c r="BB81" s="1063"/>
      <c r="BC81" s="1063"/>
      <c r="BD81" s="1063"/>
      <c r="BE81" s="1063"/>
      <c r="BF81" s="1063"/>
      <c r="BG81" s="1063"/>
      <c r="BH81" s="1063"/>
      <c r="BI81" s="1063"/>
      <c r="BJ81" s="1063"/>
      <c r="BK81" s="1063"/>
      <c r="BL81" s="1063"/>
      <c r="BM81" s="1063"/>
      <c r="BN81" s="1063"/>
      <c r="BO81" s="1063"/>
      <c r="BP81" s="1063"/>
    </row>
    <row r="82" spans="3:68">
      <c r="C82" s="1063"/>
      <c r="D82" s="1063"/>
      <c r="E82" s="1063"/>
      <c r="F82" s="1063"/>
      <c r="G82" s="1063"/>
      <c r="H82" s="1063"/>
      <c r="I82" s="1063"/>
      <c r="J82" s="1063"/>
      <c r="K82" s="1063"/>
      <c r="L82" s="1063"/>
      <c r="M82" s="1063"/>
      <c r="N82" s="1063"/>
      <c r="O82" s="1063"/>
      <c r="P82" s="1063"/>
      <c r="Q82" s="1063"/>
      <c r="R82" s="1063"/>
      <c r="S82" s="1063"/>
      <c r="T82" s="1063"/>
      <c r="U82" s="1063"/>
      <c r="V82" s="1063"/>
      <c r="W82" s="1063"/>
      <c r="X82" s="1063"/>
      <c r="Y82" s="1063"/>
      <c r="Z82" s="1063"/>
      <c r="AA82" s="1063"/>
      <c r="AB82" s="1063"/>
      <c r="AC82" s="1063"/>
      <c r="AD82" s="1063"/>
      <c r="AE82" s="1063"/>
      <c r="AF82" s="1063"/>
      <c r="AG82" s="1063"/>
      <c r="AH82" s="1063"/>
      <c r="AI82" s="1063"/>
      <c r="AJ82" s="1063"/>
      <c r="AK82" s="1063"/>
      <c r="AL82" s="1063"/>
      <c r="AM82" s="1063"/>
      <c r="AN82" s="1063"/>
      <c r="AO82" s="1063"/>
      <c r="AP82" s="1063"/>
      <c r="AQ82" s="1063"/>
      <c r="AR82" s="1063"/>
      <c r="AS82" s="1063"/>
      <c r="AT82" s="1063"/>
      <c r="AU82" s="1063"/>
      <c r="AV82" s="1063"/>
      <c r="AW82" s="1063"/>
      <c r="AX82" s="1063"/>
      <c r="AY82" s="1063"/>
      <c r="AZ82" s="1063"/>
      <c r="BA82" s="1063"/>
      <c r="BB82" s="1063"/>
      <c r="BC82" s="1063"/>
      <c r="BD82" s="1063"/>
      <c r="BE82" s="1063"/>
      <c r="BF82" s="1063"/>
      <c r="BG82" s="1063"/>
      <c r="BH82" s="1063"/>
      <c r="BI82" s="1063"/>
      <c r="BJ82" s="1063"/>
      <c r="BK82" s="1063"/>
      <c r="BL82" s="1063"/>
      <c r="BM82" s="1063"/>
      <c r="BN82" s="1063"/>
      <c r="BO82" s="1063"/>
      <c r="BP82" s="1063"/>
    </row>
    <row r="83" spans="3:68">
      <c r="C83" s="1063"/>
      <c r="D83" s="1063"/>
      <c r="E83" s="1063"/>
      <c r="F83" s="1063"/>
      <c r="G83" s="1063"/>
      <c r="H83" s="1063"/>
      <c r="I83" s="1063"/>
      <c r="J83" s="1063"/>
      <c r="K83" s="1063"/>
      <c r="L83" s="1063"/>
      <c r="M83" s="1063"/>
      <c r="N83" s="1063"/>
      <c r="O83" s="1063"/>
      <c r="P83" s="1063"/>
      <c r="Q83" s="1063"/>
      <c r="R83" s="1063"/>
      <c r="S83" s="1063"/>
      <c r="T83" s="1063"/>
      <c r="U83" s="1063"/>
      <c r="V83" s="1063"/>
      <c r="W83" s="1063"/>
      <c r="X83" s="1063"/>
      <c r="Y83" s="1063"/>
      <c r="Z83" s="1063"/>
      <c r="AA83" s="1063"/>
      <c r="AB83" s="1063"/>
      <c r="AC83" s="1063"/>
      <c r="AD83" s="1063"/>
      <c r="AE83" s="1063"/>
      <c r="AF83" s="1063"/>
      <c r="AG83" s="1063"/>
      <c r="AH83" s="1063"/>
      <c r="AI83" s="1063"/>
      <c r="AJ83" s="1063"/>
      <c r="AK83" s="1063"/>
      <c r="AL83" s="1063"/>
      <c r="AM83" s="1063"/>
      <c r="AN83" s="1063"/>
      <c r="AO83" s="1063"/>
      <c r="AP83" s="1063"/>
      <c r="AQ83" s="1063"/>
      <c r="AR83" s="1063"/>
      <c r="AS83" s="1063"/>
      <c r="AT83" s="1063"/>
      <c r="AU83" s="1063"/>
      <c r="AV83" s="1063"/>
      <c r="AW83" s="1063"/>
      <c r="AX83" s="1063"/>
      <c r="AY83" s="1063"/>
      <c r="AZ83" s="1063"/>
      <c r="BA83" s="1063"/>
      <c r="BB83" s="1063"/>
      <c r="BC83" s="1063"/>
      <c r="BD83" s="1063"/>
      <c r="BE83" s="1063"/>
      <c r="BF83" s="1063"/>
      <c r="BG83" s="1063"/>
      <c r="BH83" s="1063"/>
      <c r="BI83" s="1063"/>
      <c r="BJ83" s="1063"/>
      <c r="BK83" s="1063"/>
      <c r="BL83" s="1063"/>
      <c r="BM83" s="1063"/>
      <c r="BN83" s="1063"/>
      <c r="BO83" s="1063"/>
      <c r="BP83" s="1063"/>
    </row>
    <row r="84" spans="3:68">
      <c r="C84" s="1063"/>
      <c r="D84" s="1063"/>
      <c r="E84" s="1063"/>
      <c r="F84" s="1063"/>
      <c r="G84" s="1063"/>
      <c r="H84" s="1063"/>
      <c r="I84" s="1063"/>
      <c r="J84" s="1063"/>
      <c r="K84" s="1063"/>
      <c r="L84" s="1063"/>
      <c r="M84" s="1063"/>
      <c r="N84" s="1063"/>
      <c r="O84" s="1063"/>
      <c r="P84" s="1063"/>
      <c r="Q84" s="1063"/>
      <c r="R84" s="1063"/>
      <c r="S84" s="1063"/>
      <c r="T84" s="1063"/>
      <c r="U84" s="1063"/>
      <c r="V84" s="1063"/>
      <c r="W84" s="1063"/>
      <c r="X84" s="1063"/>
      <c r="Y84" s="1063"/>
      <c r="Z84" s="1063"/>
      <c r="AA84" s="1063"/>
      <c r="AB84" s="1063"/>
      <c r="AC84" s="1063"/>
      <c r="AD84" s="1063"/>
      <c r="AE84" s="1063"/>
      <c r="AF84" s="1063"/>
      <c r="AG84" s="1063"/>
      <c r="AH84" s="1063"/>
      <c r="AI84" s="1063"/>
      <c r="AJ84" s="1063"/>
      <c r="AK84" s="1063"/>
      <c r="AL84" s="1063"/>
      <c r="AM84" s="1063"/>
      <c r="AN84" s="1063"/>
      <c r="AO84" s="1063"/>
      <c r="AP84" s="1063"/>
      <c r="AQ84" s="1063"/>
      <c r="AR84" s="1063"/>
      <c r="AS84" s="1063"/>
      <c r="AT84" s="1063"/>
      <c r="AU84" s="1063"/>
      <c r="AV84" s="1063"/>
      <c r="AW84" s="1063"/>
      <c r="AX84" s="1063"/>
      <c r="AY84" s="1063"/>
      <c r="AZ84" s="1063"/>
      <c r="BA84" s="1063"/>
      <c r="BB84" s="1063"/>
      <c r="BC84" s="1063"/>
      <c r="BD84" s="1063"/>
      <c r="BE84" s="1063"/>
      <c r="BF84" s="1063"/>
      <c r="BG84" s="1063"/>
      <c r="BH84" s="1063"/>
      <c r="BI84" s="1063"/>
      <c r="BJ84" s="1063"/>
      <c r="BK84" s="1063"/>
      <c r="BL84" s="1063"/>
      <c r="BM84" s="1063"/>
      <c r="BN84" s="1063"/>
      <c r="BO84" s="1063"/>
      <c r="BP84" s="1063"/>
    </row>
    <row r="85" spans="3:68">
      <c r="C85" s="1063"/>
      <c r="D85" s="1063"/>
      <c r="E85" s="1063"/>
      <c r="F85" s="1063"/>
      <c r="G85" s="1063"/>
      <c r="H85" s="1063"/>
      <c r="I85" s="1063"/>
      <c r="J85" s="1063"/>
      <c r="K85" s="1063"/>
      <c r="L85" s="1063"/>
      <c r="M85" s="1063"/>
      <c r="N85" s="1063"/>
      <c r="O85" s="1063"/>
      <c r="P85" s="1063"/>
      <c r="Q85" s="1063"/>
      <c r="R85" s="1063"/>
      <c r="S85" s="1063"/>
      <c r="T85" s="1063"/>
      <c r="U85" s="1063"/>
      <c r="V85" s="1063"/>
      <c r="W85" s="1063"/>
      <c r="X85" s="1063"/>
      <c r="Y85" s="1063"/>
      <c r="Z85" s="1063"/>
      <c r="AA85" s="1063"/>
      <c r="AB85" s="1063"/>
      <c r="AC85" s="1063"/>
      <c r="AD85" s="1063"/>
      <c r="AE85" s="1063"/>
      <c r="AF85" s="1063"/>
      <c r="AG85" s="1063"/>
      <c r="AH85" s="1063"/>
      <c r="AI85" s="1063"/>
      <c r="AJ85" s="1063"/>
      <c r="AK85" s="1063"/>
      <c r="AL85" s="1063"/>
      <c r="AM85" s="1063"/>
      <c r="AN85" s="1063"/>
      <c r="AO85" s="1063"/>
      <c r="AP85" s="1063"/>
      <c r="AQ85" s="1063"/>
      <c r="AR85" s="1063"/>
      <c r="AS85" s="1063"/>
      <c r="AT85" s="1063"/>
      <c r="AU85" s="1063"/>
      <c r="AV85" s="1063"/>
      <c r="AW85" s="1063"/>
      <c r="AX85" s="1063"/>
      <c r="AY85" s="1063"/>
      <c r="AZ85" s="1063"/>
      <c r="BA85" s="1063"/>
      <c r="BB85" s="1063"/>
      <c r="BC85" s="1063"/>
      <c r="BD85" s="1063"/>
      <c r="BE85" s="1063"/>
      <c r="BF85" s="1063"/>
      <c r="BG85" s="1063"/>
      <c r="BH85" s="1063"/>
      <c r="BI85" s="1063"/>
      <c r="BJ85" s="1063"/>
      <c r="BK85" s="1063"/>
      <c r="BL85" s="1063"/>
      <c r="BM85" s="1063"/>
      <c r="BN85" s="1063"/>
      <c r="BO85" s="1063"/>
      <c r="BP85" s="1063"/>
    </row>
    <row r="86" spans="3:68">
      <c r="C86" s="1063"/>
      <c r="D86" s="1063"/>
      <c r="E86" s="1063"/>
      <c r="F86" s="1063"/>
      <c r="G86" s="1063"/>
      <c r="H86" s="1063"/>
      <c r="I86" s="1063"/>
      <c r="J86" s="1063"/>
      <c r="K86" s="1063"/>
      <c r="L86" s="1063"/>
      <c r="M86" s="1063"/>
      <c r="N86" s="1063"/>
      <c r="O86" s="1063"/>
      <c r="P86" s="1063"/>
      <c r="Q86" s="1063"/>
      <c r="R86" s="1063"/>
      <c r="S86" s="1063"/>
      <c r="T86" s="1063"/>
      <c r="U86" s="1063"/>
      <c r="V86" s="1063"/>
      <c r="W86" s="1063"/>
      <c r="X86" s="1063"/>
      <c r="Y86" s="1063"/>
      <c r="Z86" s="1063"/>
      <c r="AA86" s="1063"/>
      <c r="AB86" s="1063"/>
      <c r="AC86" s="1063"/>
      <c r="AD86" s="1063"/>
      <c r="AE86" s="1063"/>
      <c r="AF86" s="1063"/>
      <c r="AG86" s="1063"/>
      <c r="AH86" s="1063"/>
      <c r="AI86" s="1063"/>
      <c r="AJ86" s="1063"/>
      <c r="AK86" s="1063"/>
      <c r="AL86" s="1063"/>
      <c r="AM86" s="1063"/>
      <c r="AN86" s="1063"/>
      <c r="AO86" s="1063"/>
      <c r="AP86" s="1063"/>
      <c r="AQ86" s="1063"/>
      <c r="AR86" s="1063"/>
      <c r="AS86" s="1063"/>
      <c r="AT86" s="1063"/>
      <c r="AU86" s="1063"/>
      <c r="AV86" s="1063"/>
      <c r="AW86" s="1063"/>
      <c r="AX86" s="1063"/>
      <c r="AY86" s="1063"/>
      <c r="AZ86" s="1063"/>
      <c r="BA86" s="1063"/>
      <c r="BB86" s="1063"/>
      <c r="BC86" s="1063"/>
      <c r="BD86" s="1063"/>
      <c r="BE86" s="1063"/>
      <c r="BF86" s="1063"/>
      <c r="BG86" s="1063"/>
      <c r="BH86" s="1063"/>
      <c r="BI86" s="1063"/>
      <c r="BJ86" s="1063"/>
      <c r="BK86" s="1063"/>
      <c r="BL86" s="1063"/>
      <c r="BM86" s="1063"/>
      <c r="BN86" s="1063"/>
      <c r="BO86" s="1063"/>
      <c r="BP86" s="1063"/>
    </row>
    <row r="87" spans="3:68">
      <c r="C87" s="1063"/>
      <c r="D87" s="1063"/>
      <c r="E87" s="1063"/>
      <c r="F87" s="1063"/>
      <c r="G87" s="1063"/>
      <c r="H87" s="1063"/>
      <c r="I87" s="1063"/>
      <c r="J87" s="1063"/>
      <c r="K87" s="1063"/>
      <c r="L87" s="1063"/>
      <c r="M87" s="1063"/>
      <c r="N87" s="1063"/>
      <c r="O87" s="1063"/>
      <c r="P87" s="1063"/>
      <c r="Q87" s="1063"/>
      <c r="R87" s="1063"/>
      <c r="S87" s="1063"/>
      <c r="T87" s="1063"/>
      <c r="U87" s="1063"/>
      <c r="V87" s="1063"/>
      <c r="W87" s="1063"/>
      <c r="X87" s="1063"/>
      <c r="Y87" s="1063"/>
      <c r="Z87" s="1063"/>
      <c r="AA87" s="1063"/>
      <c r="AB87" s="1063"/>
      <c r="AC87" s="1063"/>
      <c r="AD87" s="1063"/>
      <c r="AE87" s="1063"/>
      <c r="AF87" s="1063"/>
      <c r="AG87" s="1063"/>
      <c r="AH87" s="1063"/>
      <c r="AI87" s="1063"/>
      <c r="AJ87" s="1063"/>
      <c r="AK87" s="1063"/>
      <c r="AL87" s="1063"/>
      <c r="AM87" s="1063"/>
      <c r="AN87" s="1063"/>
      <c r="AO87" s="1063"/>
      <c r="AP87" s="1063"/>
      <c r="AQ87" s="1063"/>
      <c r="AR87" s="1063"/>
      <c r="AS87" s="1063"/>
      <c r="AT87" s="1063"/>
      <c r="AU87" s="1063"/>
      <c r="AV87" s="1063"/>
      <c r="AW87" s="1063"/>
      <c r="AX87" s="1063"/>
      <c r="AY87" s="1063"/>
      <c r="AZ87" s="1063"/>
      <c r="BA87" s="1063"/>
      <c r="BB87" s="1063"/>
      <c r="BC87" s="1063"/>
      <c r="BD87" s="1063"/>
      <c r="BE87" s="1063"/>
      <c r="BF87" s="1063"/>
      <c r="BG87" s="1063"/>
      <c r="BH87" s="1063"/>
      <c r="BI87" s="1063"/>
      <c r="BJ87" s="1063"/>
      <c r="BK87" s="1063"/>
      <c r="BL87" s="1063"/>
      <c r="BM87" s="1063"/>
      <c r="BN87" s="1063"/>
      <c r="BO87" s="1063"/>
      <c r="BP87" s="1063"/>
    </row>
    <row r="88" spans="3:68">
      <c r="C88" s="1063"/>
      <c r="D88" s="1063"/>
      <c r="E88" s="1063"/>
      <c r="F88" s="1063"/>
      <c r="G88" s="1063"/>
      <c r="H88" s="1063"/>
      <c r="I88" s="1063"/>
      <c r="J88" s="1063"/>
      <c r="K88" s="1063"/>
      <c r="L88" s="1063"/>
      <c r="M88" s="1063"/>
      <c r="N88" s="1063"/>
      <c r="O88" s="1063"/>
      <c r="P88" s="1063"/>
      <c r="Q88" s="1063"/>
      <c r="R88" s="1063"/>
      <c r="S88" s="1063"/>
      <c r="T88" s="1063"/>
      <c r="U88" s="1063"/>
      <c r="V88" s="1063"/>
      <c r="W88" s="1063"/>
      <c r="X88" s="1063"/>
      <c r="Y88" s="1063"/>
      <c r="Z88" s="1063"/>
      <c r="AA88" s="1063"/>
      <c r="AB88" s="1063"/>
      <c r="AC88" s="1063"/>
      <c r="AD88" s="1063"/>
      <c r="AE88" s="1063"/>
      <c r="AF88" s="1063"/>
      <c r="AG88" s="1063"/>
      <c r="AH88" s="1063"/>
      <c r="AI88" s="1063"/>
      <c r="AJ88" s="1063"/>
      <c r="AK88" s="1063"/>
      <c r="AL88" s="1063"/>
      <c r="AM88" s="1063"/>
      <c r="AN88" s="1063"/>
      <c r="AO88" s="1063"/>
      <c r="AP88" s="1063"/>
      <c r="AQ88" s="1063"/>
      <c r="AR88" s="1063"/>
      <c r="AS88" s="1063"/>
      <c r="AT88" s="1063"/>
      <c r="AU88" s="1063"/>
      <c r="AV88" s="1063"/>
      <c r="AW88" s="1063"/>
      <c r="AX88" s="1063"/>
      <c r="AY88" s="1063"/>
      <c r="AZ88" s="1063"/>
      <c r="BA88" s="1063"/>
      <c r="BB88" s="1063"/>
      <c r="BC88" s="1063"/>
      <c r="BD88" s="1063"/>
      <c r="BE88" s="1063"/>
      <c r="BF88" s="1063"/>
      <c r="BG88" s="1063"/>
      <c r="BH88" s="1063"/>
      <c r="BI88" s="1063"/>
      <c r="BJ88" s="1063"/>
      <c r="BK88" s="1063"/>
      <c r="BL88" s="1063"/>
      <c r="BM88" s="1063"/>
      <c r="BN88" s="1063"/>
      <c r="BO88" s="1063"/>
      <c r="BP88" s="1063"/>
    </row>
    <row r="89" spans="3:68">
      <c r="C89" s="1063"/>
      <c r="D89" s="1063"/>
      <c r="E89" s="1063"/>
      <c r="F89" s="1063"/>
      <c r="G89" s="1063"/>
      <c r="H89" s="1063"/>
      <c r="I89" s="1063"/>
      <c r="J89" s="1063"/>
      <c r="K89" s="1063"/>
      <c r="L89" s="1063"/>
      <c r="M89" s="1063"/>
      <c r="N89" s="1063"/>
      <c r="O89" s="1063"/>
      <c r="P89" s="1063"/>
      <c r="Q89" s="1063"/>
      <c r="R89" s="1063"/>
      <c r="S89" s="1063"/>
      <c r="T89" s="1063"/>
      <c r="U89" s="1063"/>
      <c r="V89" s="1063"/>
      <c r="W89" s="1063"/>
      <c r="X89" s="1063"/>
      <c r="Y89" s="1063"/>
      <c r="Z89" s="1063"/>
      <c r="AA89" s="1063"/>
      <c r="AB89" s="1063"/>
      <c r="AC89" s="1063"/>
      <c r="AD89" s="1063"/>
      <c r="AE89" s="1063"/>
      <c r="AF89" s="1063"/>
      <c r="AG89" s="1063"/>
      <c r="AH89" s="1063"/>
      <c r="AI89" s="1063"/>
      <c r="AJ89" s="1063"/>
      <c r="AK89" s="1063"/>
      <c r="AL89" s="1063"/>
      <c r="AM89" s="1063"/>
      <c r="AN89" s="1063"/>
      <c r="AO89" s="1063"/>
      <c r="AP89" s="1063"/>
      <c r="AQ89" s="1063"/>
      <c r="AR89" s="1063"/>
      <c r="AS89" s="1063"/>
      <c r="AT89" s="1063"/>
      <c r="AU89" s="1063"/>
      <c r="AV89" s="1063"/>
      <c r="AW89" s="1063"/>
      <c r="AX89" s="1063"/>
      <c r="AY89" s="1063"/>
      <c r="AZ89" s="1063"/>
      <c r="BA89" s="1063"/>
      <c r="BB89" s="1063"/>
      <c r="BC89" s="1063"/>
      <c r="BD89" s="1063"/>
      <c r="BE89" s="1063"/>
      <c r="BF89" s="1063"/>
      <c r="BG89" s="1063"/>
      <c r="BH89" s="1063"/>
      <c r="BI89" s="1063"/>
      <c r="BJ89" s="1063"/>
      <c r="BK89" s="1063"/>
      <c r="BL89" s="1063"/>
      <c r="BM89" s="1063"/>
      <c r="BN89" s="1063"/>
      <c r="BO89" s="1063"/>
      <c r="BP89" s="1063"/>
    </row>
    <row r="90" spans="3:68">
      <c r="C90" s="1063"/>
      <c r="D90" s="1063"/>
      <c r="E90" s="1063"/>
      <c r="F90" s="1063"/>
      <c r="G90" s="1063"/>
      <c r="H90" s="1063"/>
      <c r="I90" s="1063"/>
      <c r="J90" s="1063"/>
      <c r="K90" s="1063"/>
      <c r="L90" s="1063"/>
      <c r="M90" s="1063"/>
      <c r="N90" s="1063"/>
      <c r="O90" s="1063"/>
      <c r="P90" s="1063"/>
      <c r="Q90" s="1063"/>
      <c r="R90" s="1063"/>
      <c r="S90" s="1063"/>
      <c r="T90" s="1063"/>
      <c r="U90" s="1063"/>
      <c r="V90" s="1063"/>
      <c r="W90" s="1063"/>
      <c r="X90" s="1063"/>
      <c r="Y90" s="1063"/>
      <c r="Z90" s="1063"/>
      <c r="AA90" s="1063"/>
      <c r="AB90" s="1063"/>
      <c r="AC90" s="1063"/>
      <c r="AD90" s="1063"/>
      <c r="AE90" s="1063"/>
      <c r="AF90" s="1063"/>
      <c r="AG90" s="1063"/>
      <c r="AH90" s="1063"/>
      <c r="AI90" s="1063"/>
      <c r="AJ90" s="1063"/>
      <c r="AK90" s="1063"/>
      <c r="AL90" s="1063"/>
      <c r="AM90" s="1063"/>
      <c r="AN90" s="1063"/>
      <c r="AO90" s="1063"/>
      <c r="AP90" s="1063"/>
      <c r="AQ90" s="1063"/>
      <c r="AR90" s="1063"/>
      <c r="AS90" s="1063"/>
      <c r="AT90" s="1063"/>
      <c r="AU90" s="1063"/>
      <c r="AV90" s="1063"/>
      <c r="AW90" s="1063"/>
      <c r="AX90" s="1063"/>
      <c r="AY90" s="1063"/>
      <c r="AZ90" s="1063"/>
      <c r="BA90" s="1063"/>
      <c r="BB90" s="1063"/>
      <c r="BC90" s="1063"/>
      <c r="BD90" s="1063"/>
      <c r="BE90" s="1063"/>
      <c r="BF90" s="1063"/>
      <c r="BG90" s="1063"/>
      <c r="BH90" s="1063"/>
      <c r="BI90" s="1063"/>
      <c r="BJ90" s="1063"/>
      <c r="BK90" s="1063"/>
      <c r="BL90" s="1063"/>
      <c r="BM90" s="1063"/>
      <c r="BN90" s="1063"/>
      <c r="BO90" s="1063"/>
      <c r="BP90" s="1063"/>
    </row>
    <row r="91" spans="3:68">
      <c r="C91" s="1063"/>
      <c r="D91" s="1063"/>
      <c r="E91" s="1063"/>
      <c r="F91" s="1063"/>
      <c r="G91" s="1063"/>
      <c r="H91" s="1063"/>
      <c r="I91" s="1063"/>
      <c r="J91" s="1063"/>
      <c r="K91" s="1063"/>
      <c r="L91" s="1063"/>
      <c r="M91" s="1063"/>
      <c r="N91" s="1063"/>
      <c r="O91" s="1063"/>
      <c r="P91" s="1063"/>
      <c r="Q91" s="1063"/>
      <c r="R91" s="1063"/>
      <c r="S91" s="1063"/>
      <c r="T91" s="1063"/>
      <c r="U91" s="1063"/>
      <c r="V91" s="1063"/>
      <c r="W91" s="1063"/>
      <c r="X91" s="1063"/>
      <c r="Y91" s="1063"/>
      <c r="Z91" s="1063"/>
      <c r="AA91" s="1063"/>
      <c r="AB91" s="1063"/>
      <c r="AC91" s="1063"/>
      <c r="AD91" s="1063"/>
      <c r="AE91" s="1063"/>
      <c r="AF91" s="1063"/>
      <c r="AG91" s="1063"/>
      <c r="AH91" s="1063"/>
      <c r="AI91" s="1063"/>
      <c r="AJ91" s="1063"/>
      <c r="AK91" s="1063"/>
      <c r="AL91" s="1063"/>
      <c r="AM91" s="1063"/>
      <c r="AN91" s="1063"/>
      <c r="AO91" s="1063"/>
      <c r="AP91" s="1063"/>
      <c r="AQ91" s="1063"/>
      <c r="AR91" s="1063"/>
      <c r="AS91" s="1063"/>
      <c r="AT91" s="1063"/>
      <c r="AU91" s="1063"/>
      <c r="AV91" s="1063"/>
      <c r="AW91" s="1063"/>
      <c r="AX91" s="1063"/>
      <c r="AY91" s="1063"/>
      <c r="AZ91" s="1063"/>
      <c r="BA91" s="1063"/>
      <c r="BB91" s="1063"/>
      <c r="BC91" s="1063"/>
      <c r="BD91" s="1063"/>
      <c r="BE91" s="1063"/>
      <c r="BF91" s="1063"/>
      <c r="BG91" s="1063"/>
      <c r="BH91" s="1063"/>
      <c r="BI91" s="1063"/>
      <c r="BJ91" s="1063"/>
      <c r="BK91" s="1063"/>
      <c r="BL91" s="1063"/>
      <c r="BM91" s="1063"/>
      <c r="BN91" s="1063"/>
      <c r="BO91" s="1063"/>
      <c r="BP91" s="1063"/>
    </row>
    <row r="92" spans="3:68">
      <c r="C92" s="1063"/>
      <c r="D92" s="1063"/>
      <c r="E92" s="1063"/>
      <c r="F92" s="1063"/>
      <c r="G92" s="1063"/>
      <c r="H92" s="1063"/>
      <c r="I92" s="1063"/>
      <c r="J92" s="1063"/>
      <c r="K92" s="1063"/>
      <c r="L92" s="1063"/>
      <c r="M92" s="1063"/>
      <c r="N92" s="1063"/>
      <c r="O92" s="1063"/>
      <c r="P92" s="1063"/>
      <c r="Q92" s="1063"/>
      <c r="R92" s="1063"/>
      <c r="S92" s="1063"/>
      <c r="T92" s="1063"/>
      <c r="U92" s="1063"/>
      <c r="V92" s="1063"/>
      <c r="W92" s="1063"/>
      <c r="X92" s="1063"/>
      <c r="Y92" s="1063"/>
      <c r="Z92" s="1063"/>
      <c r="AA92" s="1063"/>
      <c r="AB92" s="1063"/>
      <c r="AC92" s="1063"/>
      <c r="AD92" s="1063"/>
      <c r="AE92" s="1063"/>
      <c r="AF92" s="1063"/>
      <c r="AG92" s="1063"/>
      <c r="AH92" s="1063"/>
      <c r="AI92" s="1063"/>
      <c r="AJ92" s="1063"/>
      <c r="AK92" s="1063"/>
      <c r="AL92" s="1063"/>
      <c r="AM92" s="1063"/>
      <c r="AN92" s="1063"/>
      <c r="AO92" s="1063"/>
      <c r="AP92" s="1063"/>
      <c r="AQ92" s="1063"/>
      <c r="AR92" s="1063"/>
      <c r="AS92" s="1063"/>
      <c r="AT92" s="1063"/>
      <c r="AU92" s="1063"/>
      <c r="AV92" s="1063"/>
      <c r="AW92" s="1063"/>
      <c r="AX92" s="1063"/>
      <c r="AY92" s="1063"/>
      <c r="AZ92" s="1063"/>
      <c r="BA92" s="1063"/>
      <c r="BB92" s="1063"/>
      <c r="BC92" s="1063"/>
      <c r="BD92" s="1063"/>
      <c r="BE92" s="1063"/>
      <c r="BF92" s="1063"/>
      <c r="BG92" s="1063"/>
      <c r="BH92" s="1063"/>
      <c r="BI92" s="1063"/>
      <c r="BJ92" s="1063"/>
      <c r="BK92" s="1063"/>
      <c r="BL92" s="1063"/>
      <c r="BM92" s="1063"/>
      <c r="BN92" s="1063"/>
      <c r="BO92" s="1063"/>
      <c r="BP92" s="1063"/>
    </row>
    <row r="93" spans="3:68">
      <c r="C93" s="1063"/>
      <c r="D93" s="1063"/>
      <c r="E93" s="1063"/>
      <c r="F93" s="1063"/>
      <c r="G93" s="1063"/>
      <c r="H93" s="1063"/>
      <c r="I93" s="1063"/>
      <c r="J93" s="1063"/>
      <c r="K93" s="1063"/>
      <c r="L93" s="1063"/>
      <c r="M93" s="1063"/>
      <c r="N93" s="1063"/>
      <c r="O93" s="1063"/>
      <c r="P93" s="1063"/>
      <c r="Q93" s="1063"/>
      <c r="R93" s="1063"/>
      <c r="S93" s="1063"/>
      <c r="T93" s="1063"/>
      <c r="U93" s="1063"/>
      <c r="V93" s="1063"/>
      <c r="W93" s="1063"/>
      <c r="X93" s="1063"/>
      <c r="Y93" s="1063"/>
      <c r="Z93" s="1063"/>
      <c r="AA93" s="1063"/>
      <c r="AB93" s="1063"/>
      <c r="AC93" s="1063"/>
      <c r="AD93" s="1063"/>
      <c r="AE93" s="1063"/>
      <c r="AF93" s="1063"/>
      <c r="AG93" s="1063"/>
      <c r="AH93" s="1063"/>
      <c r="AI93" s="1063"/>
      <c r="AJ93" s="1063"/>
      <c r="AK93" s="1063"/>
      <c r="AL93" s="1063"/>
      <c r="AM93" s="1063"/>
      <c r="AN93" s="1063"/>
      <c r="AO93" s="1063"/>
      <c r="AP93" s="1063"/>
      <c r="AQ93" s="1063"/>
      <c r="AR93" s="1063"/>
      <c r="AS93" s="1063"/>
      <c r="AT93" s="1063"/>
      <c r="AU93" s="1063"/>
      <c r="AV93" s="1063"/>
      <c r="AW93" s="1063"/>
      <c r="AX93" s="1063"/>
      <c r="AY93" s="1063"/>
      <c r="AZ93" s="1063"/>
      <c r="BA93" s="1063"/>
      <c r="BB93" s="1063"/>
      <c r="BC93" s="1063"/>
      <c r="BD93" s="1063"/>
      <c r="BE93" s="1063"/>
      <c r="BF93" s="1063"/>
      <c r="BG93" s="1063"/>
      <c r="BH93" s="1063"/>
      <c r="BI93" s="1063"/>
      <c r="BJ93" s="1063"/>
      <c r="BK93" s="1063"/>
      <c r="BL93" s="1063"/>
      <c r="BM93" s="1063"/>
      <c r="BN93" s="1063"/>
      <c r="BO93" s="1063"/>
      <c r="BP93" s="1063"/>
    </row>
    <row r="94" spans="3:68">
      <c r="C94" s="1063"/>
      <c r="D94" s="1063"/>
      <c r="E94" s="1063"/>
      <c r="F94" s="1063"/>
      <c r="G94" s="1063"/>
      <c r="H94" s="1063"/>
      <c r="I94" s="1063"/>
      <c r="J94" s="1063"/>
      <c r="K94" s="1063"/>
      <c r="L94" s="1063"/>
      <c r="M94" s="1063"/>
      <c r="N94" s="1063"/>
      <c r="O94" s="1063"/>
      <c r="P94" s="1063"/>
      <c r="Q94" s="1063"/>
      <c r="R94" s="1063"/>
      <c r="S94" s="1063"/>
      <c r="T94" s="1063"/>
      <c r="U94" s="1063"/>
      <c r="V94" s="1063"/>
      <c r="W94" s="1063"/>
      <c r="X94" s="1063"/>
      <c r="Y94" s="1063"/>
      <c r="Z94" s="1063"/>
      <c r="AA94" s="1063"/>
      <c r="AB94" s="1063"/>
      <c r="AC94" s="1063"/>
      <c r="AD94" s="1063"/>
      <c r="AE94" s="1063"/>
      <c r="AF94" s="1063"/>
      <c r="AG94" s="1063"/>
      <c r="AH94" s="1063"/>
      <c r="AI94" s="1063"/>
      <c r="AJ94" s="1063"/>
      <c r="AK94" s="1063"/>
      <c r="AL94" s="1063"/>
      <c r="AM94" s="1063"/>
      <c r="AN94" s="1063"/>
      <c r="AO94" s="1063"/>
      <c r="AP94" s="1063"/>
      <c r="AQ94" s="1063"/>
      <c r="AR94" s="1063"/>
      <c r="AS94" s="1063"/>
      <c r="AT94" s="1063"/>
      <c r="AU94" s="1063"/>
      <c r="AV94" s="1063"/>
      <c r="AW94" s="1063"/>
      <c r="AX94" s="1063"/>
      <c r="AY94" s="1063"/>
      <c r="AZ94" s="1063"/>
      <c r="BA94" s="1063"/>
      <c r="BB94" s="1063"/>
      <c r="BC94" s="1063"/>
      <c r="BD94" s="1063"/>
      <c r="BE94" s="1063"/>
      <c r="BF94" s="1063"/>
      <c r="BG94" s="1063"/>
      <c r="BH94" s="1063"/>
      <c r="BI94" s="1063"/>
      <c r="BJ94" s="1063"/>
      <c r="BK94" s="1063"/>
      <c r="BL94" s="1063"/>
      <c r="BM94" s="1063"/>
      <c r="BN94" s="1063"/>
      <c r="BO94" s="1063"/>
      <c r="BP94" s="1063"/>
    </row>
    <row r="95" spans="3:68">
      <c r="C95" s="1063"/>
      <c r="D95" s="1063"/>
      <c r="E95" s="1063"/>
      <c r="F95" s="1063"/>
      <c r="G95" s="1063"/>
      <c r="H95" s="1063"/>
      <c r="I95" s="1063"/>
      <c r="J95" s="1063"/>
      <c r="K95" s="1063"/>
      <c r="L95" s="1063"/>
      <c r="M95" s="1063"/>
      <c r="N95" s="1063"/>
      <c r="O95" s="1063"/>
      <c r="P95" s="1063"/>
      <c r="Q95" s="1063"/>
      <c r="R95" s="1063"/>
      <c r="S95" s="1063"/>
      <c r="T95" s="1063"/>
      <c r="U95" s="1063"/>
      <c r="V95" s="1063"/>
      <c r="W95" s="1063"/>
      <c r="X95" s="1063"/>
      <c r="Y95" s="1063"/>
      <c r="Z95" s="1063"/>
      <c r="AA95" s="1063"/>
      <c r="AB95" s="1063"/>
      <c r="AC95" s="1063"/>
      <c r="AD95" s="1063"/>
      <c r="AE95" s="1063"/>
      <c r="AF95" s="1063"/>
      <c r="AG95" s="1063"/>
      <c r="AH95" s="1063"/>
      <c r="AI95" s="1063"/>
      <c r="AJ95" s="1063"/>
      <c r="AK95" s="1063"/>
      <c r="AL95" s="1063"/>
      <c r="AM95" s="1063"/>
      <c r="AN95" s="1063"/>
      <c r="AO95" s="1063"/>
      <c r="AP95" s="1063"/>
      <c r="AQ95" s="1063"/>
      <c r="AR95" s="1063"/>
      <c r="AS95" s="1063"/>
      <c r="AT95" s="1063"/>
      <c r="AU95" s="1063"/>
      <c r="AV95" s="1063"/>
      <c r="AW95" s="1063"/>
      <c r="AX95" s="1063"/>
      <c r="AY95" s="1063"/>
      <c r="AZ95" s="1063"/>
      <c r="BA95" s="1063"/>
      <c r="BB95" s="1063"/>
      <c r="BC95" s="1063"/>
      <c r="BD95" s="1063"/>
      <c r="BE95" s="1063"/>
      <c r="BF95" s="1063"/>
      <c r="BG95" s="1063"/>
      <c r="BH95" s="1063"/>
      <c r="BI95" s="1063"/>
      <c r="BJ95" s="1063"/>
      <c r="BK95" s="1063"/>
      <c r="BL95" s="1063"/>
      <c r="BM95" s="1063"/>
      <c r="BN95" s="1063"/>
      <c r="BO95" s="1063"/>
      <c r="BP95" s="1063"/>
    </row>
    <row r="96" spans="3:68">
      <c r="C96" s="1063"/>
      <c r="D96" s="1063"/>
      <c r="E96" s="1063"/>
      <c r="F96" s="1063"/>
      <c r="G96" s="1063"/>
      <c r="H96" s="1063"/>
      <c r="I96" s="1063"/>
      <c r="J96" s="1063"/>
      <c r="K96" s="1063"/>
      <c r="L96" s="1063"/>
      <c r="M96" s="1063"/>
      <c r="N96" s="1063"/>
      <c r="O96" s="1063"/>
      <c r="P96" s="1063"/>
      <c r="Q96" s="1063"/>
      <c r="R96" s="1063"/>
      <c r="S96" s="1063"/>
      <c r="T96" s="1063"/>
      <c r="U96" s="1063"/>
      <c r="V96" s="1063"/>
      <c r="W96" s="1063"/>
      <c r="X96" s="1063"/>
      <c r="Y96" s="1063"/>
      <c r="Z96" s="1063"/>
      <c r="AA96" s="1063"/>
      <c r="AB96" s="1063"/>
      <c r="AC96" s="1063"/>
      <c r="AD96" s="1063"/>
      <c r="AE96" s="1063"/>
      <c r="AF96" s="1063"/>
      <c r="AG96" s="1063"/>
      <c r="AH96" s="1063"/>
      <c r="AI96" s="1063"/>
      <c r="AJ96" s="1063"/>
      <c r="AK96" s="1063"/>
      <c r="AL96" s="1063"/>
      <c r="AM96" s="1063"/>
      <c r="AN96" s="1063"/>
      <c r="AO96" s="1063"/>
      <c r="AP96" s="1063"/>
      <c r="AQ96" s="1063"/>
      <c r="AR96" s="1063"/>
      <c r="AS96" s="1063"/>
      <c r="AT96" s="1063"/>
      <c r="AU96" s="1063"/>
      <c r="AV96" s="1063"/>
      <c r="AW96" s="1063"/>
      <c r="AX96" s="1063"/>
      <c r="AY96" s="1063"/>
      <c r="AZ96" s="1063"/>
      <c r="BA96" s="1063"/>
      <c r="BB96" s="1063"/>
      <c r="BC96" s="1063"/>
      <c r="BD96" s="1063"/>
      <c r="BE96" s="1063"/>
      <c r="BF96" s="1063"/>
      <c r="BG96" s="1063"/>
      <c r="BH96" s="1063"/>
      <c r="BI96" s="1063"/>
      <c r="BJ96" s="1063"/>
      <c r="BK96" s="1063"/>
      <c r="BL96" s="1063"/>
      <c r="BM96" s="1063"/>
      <c r="BN96" s="1063"/>
      <c r="BO96" s="1063"/>
      <c r="BP96" s="1063"/>
    </row>
    <row r="97" spans="3:68">
      <c r="C97" s="1063"/>
      <c r="D97" s="1063"/>
      <c r="E97" s="1063"/>
      <c r="F97" s="1063"/>
      <c r="G97" s="1063"/>
      <c r="H97" s="1063"/>
      <c r="I97" s="1063"/>
      <c r="J97" s="1063"/>
      <c r="K97" s="1063"/>
      <c r="L97" s="1063"/>
      <c r="M97" s="1063"/>
      <c r="N97" s="1063"/>
      <c r="O97" s="1063"/>
      <c r="P97" s="1063"/>
      <c r="Q97" s="1063"/>
      <c r="R97" s="1063"/>
      <c r="S97" s="1063"/>
      <c r="T97" s="1063"/>
      <c r="U97" s="1063"/>
      <c r="V97" s="1063"/>
      <c r="W97" s="1063"/>
      <c r="X97" s="1063"/>
      <c r="Y97" s="1063"/>
      <c r="Z97" s="1063"/>
      <c r="AA97" s="1063"/>
      <c r="AB97" s="1063"/>
      <c r="AC97" s="1063"/>
      <c r="AD97" s="1063"/>
      <c r="AE97" s="1063"/>
      <c r="AF97" s="1063"/>
      <c r="AG97" s="1063"/>
      <c r="AH97" s="1063"/>
      <c r="AI97" s="1063"/>
      <c r="AJ97" s="1063"/>
      <c r="AK97" s="1063"/>
      <c r="AL97" s="1063"/>
      <c r="AM97" s="1063"/>
      <c r="AN97" s="1063"/>
      <c r="AO97" s="1063"/>
      <c r="AP97" s="1063"/>
      <c r="AQ97" s="1063"/>
      <c r="AR97" s="1063"/>
      <c r="AS97" s="1063"/>
      <c r="AT97" s="1063"/>
      <c r="AU97" s="1063"/>
      <c r="AV97" s="1063"/>
      <c r="AW97" s="1063"/>
      <c r="AX97" s="1063"/>
      <c r="AY97" s="1063"/>
      <c r="AZ97" s="1063"/>
      <c r="BA97" s="1063"/>
      <c r="BB97" s="1063"/>
      <c r="BC97" s="1063"/>
      <c r="BD97" s="1063"/>
      <c r="BE97" s="1063"/>
      <c r="BF97" s="1063"/>
      <c r="BG97" s="1063"/>
      <c r="BH97" s="1063"/>
      <c r="BI97" s="1063"/>
      <c r="BJ97" s="1063"/>
      <c r="BK97" s="1063"/>
      <c r="BL97" s="1063"/>
      <c r="BM97" s="1063"/>
      <c r="BN97" s="1063"/>
      <c r="BO97" s="1063"/>
      <c r="BP97" s="1063"/>
    </row>
    <row r="98" spans="3:68">
      <c r="C98" s="1063"/>
      <c r="D98" s="1063"/>
      <c r="E98" s="1063"/>
      <c r="F98" s="1063"/>
      <c r="G98" s="1063"/>
      <c r="H98" s="1063"/>
      <c r="I98" s="1063"/>
      <c r="J98" s="1063"/>
      <c r="K98" s="1063"/>
      <c r="L98" s="1063"/>
      <c r="M98" s="1063"/>
      <c r="N98" s="1063"/>
      <c r="O98" s="1063"/>
      <c r="P98" s="1063"/>
      <c r="Q98" s="1063"/>
      <c r="R98" s="1063"/>
      <c r="S98" s="1063"/>
      <c r="T98" s="1063"/>
      <c r="U98" s="1063"/>
      <c r="V98" s="1063"/>
      <c r="W98" s="1063"/>
      <c r="X98" s="1063"/>
      <c r="Y98" s="1063"/>
      <c r="Z98" s="1063"/>
      <c r="AA98" s="1063"/>
      <c r="AB98" s="1063"/>
      <c r="AC98" s="1063"/>
      <c r="AD98" s="1063"/>
      <c r="AE98" s="1063"/>
      <c r="AF98" s="1063"/>
      <c r="AG98" s="1063"/>
      <c r="AH98" s="1063"/>
      <c r="AI98" s="1063"/>
      <c r="AJ98" s="1063"/>
      <c r="AK98" s="1063"/>
      <c r="AL98" s="1063"/>
      <c r="AM98" s="1063"/>
      <c r="AN98" s="1063"/>
      <c r="AO98" s="1063"/>
      <c r="AP98" s="1063"/>
      <c r="AQ98" s="1063"/>
      <c r="AR98" s="1063"/>
      <c r="AS98" s="1063"/>
      <c r="AT98" s="1063"/>
      <c r="AU98" s="1063"/>
      <c r="AV98" s="1063"/>
      <c r="AW98" s="1063"/>
      <c r="AX98" s="1063"/>
      <c r="AY98" s="1063"/>
      <c r="AZ98" s="1063"/>
      <c r="BA98" s="1063"/>
      <c r="BB98" s="1063"/>
      <c r="BC98" s="1063"/>
      <c r="BD98" s="1063"/>
      <c r="BE98" s="1063"/>
      <c r="BF98" s="1063"/>
      <c r="BG98" s="1063"/>
      <c r="BH98" s="1063"/>
      <c r="BI98" s="1063"/>
      <c r="BJ98" s="1063"/>
      <c r="BK98" s="1063"/>
      <c r="BL98" s="1063"/>
      <c r="BM98" s="1063"/>
      <c r="BN98" s="1063"/>
      <c r="BO98" s="1063"/>
      <c r="BP98" s="1063"/>
    </row>
    <row r="99" spans="3:68">
      <c r="C99" s="1063"/>
      <c r="D99" s="1063"/>
      <c r="E99" s="1063"/>
      <c r="F99" s="1063"/>
      <c r="G99" s="1063"/>
      <c r="H99" s="1063"/>
      <c r="I99" s="1063"/>
      <c r="J99" s="1063"/>
      <c r="K99" s="1063"/>
      <c r="L99" s="1063"/>
      <c r="M99" s="1063"/>
      <c r="N99" s="1063"/>
      <c r="O99" s="1063"/>
      <c r="P99" s="1063"/>
      <c r="Q99" s="1063"/>
      <c r="R99" s="1063"/>
      <c r="S99" s="1063"/>
      <c r="T99" s="1063"/>
      <c r="U99" s="1063"/>
      <c r="V99" s="1063"/>
      <c r="W99" s="1063"/>
      <c r="X99" s="1063"/>
      <c r="Y99" s="1063"/>
      <c r="Z99" s="1063"/>
      <c r="AA99" s="1063"/>
      <c r="AB99" s="1063"/>
      <c r="AC99" s="1063"/>
      <c r="AD99" s="1063"/>
      <c r="AE99" s="1063"/>
      <c r="AF99" s="1063"/>
      <c r="AG99" s="1063"/>
      <c r="AH99" s="1063"/>
      <c r="AI99" s="1063"/>
      <c r="AJ99" s="1063"/>
      <c r="AK99" s="1063"/>
      <c r="AL99" s="1063"/>
      <c r="AM99" s="1063"/>
      <c r="AN99" s="1063"/>
      <c r="AO99" s="1063"/>
      <c r="AP99" s="1063"/>
      <c r="AQ99" s="1063"/>
      <c r="AR99" s="1063"/>
      <c r="AS99" s="1063"/>
      <c r="AT99" s="1063"/>
      <c r="AU99" s="1063"/>
      <c r="AV99" s="1063"/>
      <c r="AW99" s="1063"/>
      <c r="AX99" s="1063"/>
      <c r="AY99" s="1063"/>
      <c r="AZ99" s="1063"/>
      <c r="BA99" s="1063"/>
      <c r="BB99" s="1063"/>
      <c r="BC99" s="1063"/>
      <c r="BD99" s="1063"/>
      <c r="BE99" s="1063"/>
      <c r="BF99" s="1063"/>
      <c r="BG99" s="1063"/>
      <c r="BH99" s="1063"/>
      <c r="BI99" s="1063"/>
      <c r="BJ99" s="1063"/>
      <c r="BK99" s="1063"/>
      <c r="BL99" s="1063"/>
      <c r="BM99" s="1063"/>
      <c r="BN99" s="1063"/>
      <c r="BO99" s="1063"/>
      <c r="BP99" s="1063"/>
    </row>
    <row r="100" spans="3:68">
      <c r="C100" s="1063"/>
      <c r="D100" s="1063"/>
      <c r="E100" s="1063"/>
      <c r="F100" s="1063"/>
      <c r="G100" s="1063"/>
      <c r="H100" s="1063"/>
      <c r="I100" s="1063"/>
      <c r="J100" s="1063"/>
      <c r="K100" s="1063"/>
      <c r="L100" s="1063"/>
      <c r="M100" s="1063"/>
      <c r="N100" s="1063"/>
      <c r="O100" s="1063"/>
      <c r="P100" s="1063"/>
      <c r="Q100" s="1063"/>
      <c r="R100" s="1063"/>
      <c r="S100" s="1063"/>
      <c r="T100" s="1063"/>
      <c r="U100" s="1063"/>
      <c r="V100" s="1063"/>
      <c r="W100" s="1063"/>
      <c r="X100" s="1063"/>
      <c r="Y100" s="1063"/>
      <c r="Z100" s="1063"/>
      <c r="AA100" s="1063"/>
      <c r="AB100" s="1063"/>
      <c r="AC100" s="1063"/>
      <c r="AD100" s="1063"/>
      <c r="AE100" s="1063"/>
      <c r="AF100" s="1063"/>
      <c r="AG100" s="1063"/>
      <c r="AH100" s="1063"/>
      <c r="AI100" s="1063"/>
      <c r="AJ100" s="1063"/>
      <c r="AK100" s="1063"/>
      <c r="AL100" s="1063"/>
      <c r="AM100" s="1063"/>
      <c r="AN100" s="1063"/>
      <c r="AO100" s="1063"/>
      <c r="AP100" s="1063"/>
      <c r="AQ100" s="1063"/>
      <c r="AR100" s="1063"/>
      <c r="AS100" s="1063"/>
      <c r="AT100" s="1063"/>
      <c r="AU100" s="1063"/>
      <c r="AV100" s="1063"/>
      <c r="AW100" s="1063"/>
      <c r="AX100" s="1063"/>
      <c r="AY100" s="1063"/>
      <c r="AZ100" s="1063"/>
      <c r="BA100" s="1063"/>
      <c r="BB100" s="1063"/>
      <c r="BC100" s="1063"/>
      <c r="BD100" s="1063"/>
      <c r="BE100" s="1063"/>
      <c r="BF100" s="1063"/>
      <c r="BG100" s="1063"/>
      <c r="BH100" s="1063"/>
      <c r="BI100" s="1063"/>
      <c r="BJ100" s="1063"/>
      <c r="BK100" s="1063"/>
      <c r="BL100" s="1063"/>
      <c r="BM100" s="1063"/>
      <c r="BN100" s="1063"/>
      <c r="BO100" s="1063"/>
      <c r="BP100" s="1063"/>
    </row>
    <row r="101" spans="3:68">
      <c r="C101" s="1063"/>
      <c r="D101" s="1063"/>
      <c r="E101" s="1063"/>
      <c r="F101" s="1063"/>
      <c r="G101" s="1063"/>
      <c r="H101" s="1063"/>
      <c r="I101" s="1063"/>
      <c r="J101" s="1063"/>
      <c r="K101" s="1063"/>
      <c r="L101" s="1063"/>
      <c r="M101" s="1063"/>
      <c r="N101" s="1063"/>
      <c r="O101" s="1063"/>
      <c r="P101" s="1063"/>
      <c r="Q101" s="1063"/>
      <c r="R101" s="1063"/>
      <c r="S101" s="1063"/>
      <c r="T101" s="1063"/>
      <c r="U101" s="1063"/>
      <c r="V101" s="1063"/>
      <c r="W101" s="1063"/>
      <c r="X101" s="1063"/>
      <c r="Y101" s="1063"/>
      <c r="Z101" s="1063"/>
      <c r="AA101" s="1063"/>
      <c r="AB101" s="1063"/>
      <c r="AC101" s="1063"/>
      <c r="AD101" s="1063"/>
      <c r="AE101" s="1063"/>
      <c r="AF101" s="1063"/>
      <c r="AG101" s="1063"/>
      <c r="AH101" s="1063"/>
      <c r="AI101" s="1063"/>
      <c r="AJ101" s="1063"/>
      <c r="AK101" s="1063"/>
      <c r="AL101" s="1063"/>
      <c r="AM101" s="1063"/>
      <c r="AN101" s="1063"/>
      <c r="AO101" s="1063"/>
      <c r="AP101" s="1063"/>
      <c r="AQ101" s="1063"/>
      <c r="AR101" s="1063"/>
      <c r="AS101" s="1063"/>
      <c r="AT101" s="1063"/>
      <c r="AU101" s="1063"/>
      <c r="AV101" s="1063"/>
      <c r="AW101" s="1063"/>
      <c r="AX101" s="1063"/>
      <c r="AY101" s="1063"/>
      <c r="AZ101" s="1063"/>
      <c r="BA101" s="1063"/>
      <c r="BB101" s="1063"/>
      <c r="BC101" s="1063"/>
      <c r="BD101" s="1063"/>
      <c r="BE101" s="1063"/>
      <c r="BF101" s="1063"/>
      <c r="BG101" s="1063"/>
      <c r="BH101" s="1063"/>
      <c r="BI101" s="1063"/>
      <c r="BJ101" s="1063"/>
      <c r="BK101" s="1063"/>
      <c r="BL101" s="1063"/>
      <c r="BM101" s="1063"/>
      <c r="BN101" s="1063"/>
      <c r="BO101" s="1063"/>
      <c r="BP101" s="1063"/>
    </row>
    <row r="102" spans="3:68">
      <c r="C102" s="1063"/>
      <c r="D102" s="1063"/>
      <c r="E102" s="1063"/>
      <c r="F102" s="1063"/>
      <c r="G102" s="1063"/>
      <c r="H102" s="1063"/>
      <c r="I102" s="1063"/>
      <c r="J102" s="1063"/>
      <c r="K102" s="1063"/>
      <c r="L102" s="1063"/>
      <c r="M102" s="1063"/>
      <c r="N102" s="1063"/>
      <c r="O102" s="1063"/>
      <c r="P102" s="1063"/>
      <c r="Q102" s="1063"/>
      <c r="R102" s="1063"/>
      <c r="S102" s="1063"/>
      <c r="T102" s="1063"/>
      <c r="U102" s="1063"/>
      <c r="V102" s="1063"/>
      <c r="W102" s="1063"/>
      <c r="X102" s="1063"/>
      <c r="Y102" s="1063"/>
      <c r="Z102" s="1063"/>
      <c r="AA102" s="1063"/>
      <c r="AB102" s="1063"/>
      <c r="AC102" s="1063"/>
      <c r="AD102" s="1063"/>
      <c r="AE102" s="1063"/>
      <c r="AF102" s="1063"/>
      <c r="AG102" s="1063"/>
      <c r="AH102" s="1063"/>
      <c r="AI102" s="1063"/>
      <c r="AJ102" s="1063"/>
      <c r="AK102" s="1063"/>
      <c r="AL102" s="1063"/>
      <c r="AM102" s="1063"/>
      <c r="AN102" s="1063"/>
      <c r="AO102" s="1063"/>
      <c r="AP102" s="1063"/>
      <c r="AQ102" s="1063"/>
      <c r="AR102" s="1063"/>
      <c r="AS102" s="1063"/>
      <c r="AT102" s="1063"/>
      <c r="AU102" s="1063"/>
      <c r="AV102" s="1063"/>
      <c r="AW102" s="1063"/>
      <c r="AX102" s="1063"/>
      <c r="AY102" s="1063"/>
      <c r="AZ102" s="1063"/>
      <c r="BA102" s="1063"/>
      <c r="BB102" s="1063"/>
      <c r="BC102" s="1063"/>
      <c r="BD102" s="1063"/>
      <c r="BE102" s="1063"/>
      <c r="BF102" s="1063"/>
      <c r="BG102" s="1063"/>
      <c r="BH102" s="1063"/>
      <c r="BI102" s="1063"/>
      <c r="BJ102" s="1063"/>
      <c r="BK102" s="1063"/>
      <c r="BL102" s="1063"/>
      <c r="BM102" s="1063"/>
      <c r="BN102" s="1063"/>
      <c r="BO102" s="1063"/>
      <c r="BP102" s="1063"/>
    </row>
    <row r="103" spans="3:68">
      <c r="C103" s="1063"/>
      <c r="D103" s="1063"/>
      <c r="E103" s="1063"/>
      <c r="F103" s="1063"/>
      <c r="G103" s="1063"/>
      <c r="H103" s="1063"/>
      <c r="I103" s="1063"/>
      <c r="J103" s="1063"/>
      <c r="K103" s="1063"/>
      <c r="L103" s="1063"/>
      <c r="M103" s="1063"/>
      <c r="N103" s="1063"/>
      <c r="O103" s="1063"/>
      <c r="P103" s="1063"/>
      <c r="Q103" s="1063"/>
      <c r="R103" s="1063"/>
      <c r="S103" s="1063"/>
      <c r="T103" s="1063"/>
      <c r="U103" s="1063"/>
      <c r="V103" s="1063"/>
      <c r="W103" s="1063"/>
      <c r="X103" s="1063"/>
      <c r="Y103" s="1063"/>
      <c r="Z103" s="1063"/>
      <c r="AA103" s="1063"/>
      <c r="AB103" s="1063"/>
      <c r="AC103" s="1063"/>
      <c r="AD103" s="1063"/>
      <c r="AE103" s="1063"/>
      <c r="AF103" s="1063"/>
      <c r="AG103" s="1063"/>
      <c r="AH103" s="1063"/>
      <c r="AI103" s="1063"/>
      <c r="AJ103" s="1063"/>
      <c r="AK103" s="1063"/>
      <c r="AL103" s="1063"/>
      <c r="AM103" s="1063"/>
      <c r="AN103" s="1063"/>
      <c r="AO103" s="1063"/>
      <c r="AP103" s="1063"/>
      <c r="AQ103" s="1063"/>
      <c r="AR103" s="1063"/>
      <c r="AS103" s="1063"/>
      <c r="AT103" s="1063"/>
      <c r="AU103" s="1063"/>
      <c r="AV103" s="1063"/>
      <c r="AW103" s="1063"/>
      <c r="AX103" s="1063"/>
      <c r="AY103" s="1063"/>
      <c r="AZ103" s="1063"/>
      <c r="BA103" s="1063"/>
      <c r="BB103" s="1063"/>
      <c r="BC103" s="1063"/>
      <c r="BD103" s="1063"/>
      <c r="BE103" s="1063"/>
      <c r="BF103" s="1063"/>
      <c r="BG103" s="1063"/>
      <c r="BH103" s="1063"/>
      <c r="BI103" s="1063"/>
      <c r="BJ103" s="1063"/>
      <c r="BK103" s="1063"/>
      <c r="BL103" s="1063"/>
      <c r="BM103" s="1063"/>
      <c r="BN103" s="1063"/>
      <c r="BO103" s="1063"/>
      <c r="BP103" s="1063"/>
    </row>
    <row r="104" spans="3:68">
      <c r="C104" s="1063"/>
      <c r="D104" s="1063"/>
      <c r="E104" s="1063"/>
      <c r="F104" s="1063"/>
      <c r="G104" s="1063"/>
      <c r="H104" s="1063"/>
      <c r="I104" s="1063"/>
      <c r="J104" s="1063"/>
      <c r="K104" s="1063"/>
      <c r="L104" s="1063"/>
      <c r="M104" s="1063"/>
      <c r="N104" s="1063"/>
      <c r="O104" s="1063"/>
      <c r="P104" s="1063"/>
      <c r="Q104" s="1063"/>
      <c r="R104" s="1063"/>
      <c r="S104" s="1063"/>
      <c r="T104" s="1063"/>
      <c r="U104" s="1063"/>
      <c r="V104" s="1063"/>
      <c r="W104" s="1063"/>
      <c r="X104" s="1063"/>
      <c r="Y104" s="1063"/>
      <c r="Z104" s="1063"/>
      <c r="AA104" s="1063"/>
      <c r="AB104" s="1063"/>
      <c r="AC104" s="1063"/>
      <c r="AD104" s="1063"/>
      <c r="AE104" s="1063"/>
      <c r="AF104" s="1063"/>
      <c r="AG104" s="1063"/>
      <c r="AH104" s="1063"/>
      <c r="AI104" s="1063"/>
      <c r="AJ104" s="1063"/>
      <c r="AK104" s="1063"/>
      <c r="AL104" s="1063"/>
      <c r="AM104" s="1063"/>
      <c r="AN104" s="1063"/>
      <c r="AO104" s="1063"/>
      <c r="AP104" s="1063"/>
      <c r="AQ104" s="1063"/>
      <c r="AR104" s="1063"/>
      <c r="AS104" s="1063"/>
      <c r="AT104" s="1063"/>
      <c r="AU104" s="1063"/>
      <c r="AV104" s="1063"/>
      <c r="AW104" s="1063"/>
      <c r="AX104" s="1063"/>
      <c r="AY104" s="1063"/>
      <c r="AZ104" s="1063"/>
      <c r="BA104" s="1063"/>
      <c r="BB104" s="1063"/>
      <c r="BC104" s="1063"/>
      <c r="BD104" s="1063"/>
      <c r="BE104" s="1063"/>
      <c r="BF104" s="1063"/>
      <c r="BG104" s="1063"/>
      <c r="BH104" s="1063"/>
      <c r="BI104" s="1063"/>
      <c r="BJ104" s="1063"/>
      <c r="BK104" s="1063"/>
      <c r="BL104" s="1063"/>
      <c r="BM104" s="1063"/>
      <c r="BN104" s="1063"/>
      <c r="BO104" s="1063"/>
      <c r="BP104" s="1063"/>
    </row>
    <row r="105" spans="3:68">
      <c r="C105" s="1063"/>
      <c r="D105" s="1063"/>
      <c r="E105" s="1063"/>
      <c r="F105" s="1063"/>
      <c r="G105" s="1063"/>
      <c r="H105" s="1063"/>
      <c r="I105" s="1063"/>
      <c r="J105" s="1063"/>
      <c r="K105" s="1063"/>
      <c r="L105" s="1063"/>
      <c r="M105" s="1063"/>
      <c r="N105" s="1063"/>
      <c r="O105" s="1063"/>
      <c r="P105" s="1063"/>
      <c r="Q105" s="1063"/>
      <c r="R105" s="1063"/>
      <c r="S105" s="1063"/>
      <c r="T105" s="1063"/>
      <c r="U105" s="1063"/>
      <c r="V105" s="1063"/>
      <c r="W105" s="1063"/>
      <c r="X105" s="1063"/>
      <c r="Y105" s="1063"/>
      <c r="Z105" s="1063"/>
      <c r="AA105" s="1063"/>
      <c r="AB105" s="1063"/>
      <c r="AC105" s="1063"/>
      <c r="AD105" s="1063"/>
      <c r="AE105" s="1063"/>
      <c r="AF105" s="1063"/>
      <c r="AG105" s="1063"/>
      <c r="AH105" s="1063"/>
      <c r="AI105" s="1063"/>
      <c r="AJ105" s="1063"/>
      <c r="AK105" s="1063"/>
      <c r="AL105" s="1063"/>
      <c r="AM105" s="1063"/>
      <c r="AN105" s="1063"/>
      <c r="AO105" s="1063"/>
      <c r="AP105" s="1063"/>
      <c r="AQ105" s="1063"/>
      <c r="AR105" s="1063"/>
      <c r="AS105" s="1063"/>
      <c r="AT105" s="1063"/>
      <c r="AU105" s="1063"/>
      <c r="AV105" s="1063"/>
      <c r="AW105" s="1063"/>
      <c r="AX105" s="1063"/>
      <c r="AY105" s="1063"/>
      <c r="AZ105" s="1063"/>
      <c r="BA105" s="1063"/>
      <c r="BB105" s="1063"/>
      <c r="BC105" s="1063"/>
      <c r="BD105" s="1063"/>
      <c r="BE105" s="1063"/>
      <c r="BF105" s="1063"/>
      <c r="BG105" s="1063"/>
      <c r="BH105" s="1063"/>
      <c r="BI105" s="1063"/>
      <c r="BJ105" s="1063"/>
      <c r="BK105" s="1063"/>
      <c r="BL105" s="1063"/>
      <c r="BM105" s="1063"/>
      <c r="BN105" s="1063"/>
      <c r="BO105" s="1063"/>
      <c r="BP105" s="1063"/>
    </row>
    <row r="106" spans="3:68">
      <c r="C106" s="1063"/>
      <c r="D106" s="1063"/>
      <c r="E106" s="1063"/>
      <c r="F106" s="1063"/>
      <c r="G106" s="1063"/>
      <c r="H106" s="1063"/>
      <c r="I106" s="1063"/>
      <c r="J106" s="1063"/>
      <c r="K106" s="1063"/>
      <c r="L106" s="1063"/>
      <c r="M106" s="1063"/>
      <c r="N106" s="1063"/>
      <c r="O106" s="1063"/>
      <c r="P106" s="1063"/>
      <c r="Q106" s="1063"/>
      <c r="R106" s="1063"/>
      <c r="S106" s="1063"/>
      <c r="T106" s="1063"/>
      <c r="U106" s="1063"/>
      <c r="V106" s="1063"/>
      <c r="W106" s="1063"/>
      <c r="X106" s="1063"/>
      <c r="Y106" s="1063"/>
      <c r="Z106" s="1063"/>
      <c r="AA106" s="1063"/>
      <c r="AB106" s="1063"/>
      <c r="AC106" s="1063"/>
      <c r="AD106" s="1063"/>
      <c r="AE106" s="1063"/>
      <c r="AF106" s="1063"/>
      <c r="AG106" s="1063"/>
      <c r="AH106" s="1063"/>
      <c r="AI106" s="1063"/>
      <c r="AJ106" s="1063"/>
      <c r="AK106" s="1063"/>
      <c r="AL106" s="1063"/>
      <c r="AM106" s="1063"/>
      <c r="AN106" s="1063"/>
      <c r="AO106" s="1063"/>
      <c r="AP106" s="1063"/>
      <c r="AQ106" s="1063"/>
      <c r="AR106" s="1063"/>
      <c r="AS106" s="1063"/>
      <c r="AT106" s="1063"/>
      <c r="AU106" s="1063"/>
      <c r="AV106" s="1063"/>
      <c r="AW106" s="1063"/>
      <c r="AX106" s="1063"/>
      <c r="AY106" s="1063"/>
      <c r="AZ106" s="1063"/>
      <c r="BA106" s="1063"/>
      <c r="BB106" s="1063"/>
      <c r="BC106" s="1063"/>
      <c r="BD106" s="1063"/>
      <c r="BE106" s="1063"/>
      <c r="BF106" s="1063"/>
      <c r="BG106" s="1063"/>
      <c r="BH106" s="1063"/>
      <c r="BI106" s="1063"/>
      <c r="BJ106" s="1063"/>
      <c r="BK106" s="1063"/>
      <c r="BL106" s="1063"/>
      <c r="BM106" s="1063"/>
      <c r="BN106" s="1063"/>
      <c r="BO106" s="1063"/>
      <c r="BP106" s="1063"/>
    </row>
    <row r="107" spans="3:68">
      <c r="C107" s="1063"/>
      <c r="D107" s="1063"/>
      <c r="E107" s="1063"/>
      <c r="F107" s="1063"/>
      <c r="G107" s="1063"/>
      <c r="H107" s="1063"/>
      <c r="I107" s="1063"/>
      <c r="J107" s="1063"/>
      <c r="K107" s="1063"/>
      <c r="L107" s="1063"/>
      <c r="M107" s="1063"/>
      <c r="N107" s="1063"/>
      <c r="O107" s="1063"/>
      <c r="P107" s="1063"/>
      <c r="Q107" s="1063"/>
      <c r="R107" s="1063"/>
      <c r="S107" s="1063"/>
      <c r="T107" s="1063"/>
      <c r="U107" s="1063"/>
      <c r="V107" s="1063"/>
      <c r="W107" s="1063"/>
      <c r="X107" s="1063"/>
      <c r="Y107" s="1063"/>
      <c r="Z107" s="1063"/>
      <c r="AA107" s="1063"/>
      <c r="AB107" s="1063"/>
      <c r="AC107" s="1063"/>
      <c r="AD107" s="1063"/>
      <c r="AE107" s="1063"/>
      <c r="AF107" s="1063"/>
      <c r="AG107" s="1063"/>
      <c r="AH107" s="1063"/>
      <c r="AI107" s="1063"/>
      <c r="AJ107" s="1063"/>
      <c r="AK107" s="1063"/>
      <c r="AL107" s="1063"/>
      <c r="AM107" s="1063"/>
      <c r="AN107" s="1063"/>
      <c r="AO107" s="1063"/>
      <c r="AP107" s="1063"/>
      <c r="AQ107" s="1063"/>
      <c r="AR107" s="1063"/>
      <c r="AS107" s="1063"/>
      <c r="AT107" s="1063"/>
      <c r="AU107" s="1063"/>
      <c r="AV107" s="1063"/>
      <c r="AW107" s="1063"/>
      <c r="AX107" s="1063"/>
      <c r="AY107" s="1063"/>
      <c r="AZ107" s="1063"/>
      <c r="BA107" s="1063"/>
      <c r="BB107" s="1063"/>
      <c r="BC107" s="1063"/>
      <c r="BD107" s="1063"/>
      <c r="BE107" s="1063"/>
      <c r="BF107" s="1063"/>
      <c r="BG107" s="1063"/>
      <c r="BH107" s="1063"/>
      <c r="BI107" s="1063"/>
      <c r="BJ107" s="1063"/>
      <c r="BK107" s="1063"/>
      <c r="BL107" s="1063"/>
      <c r="BM107" s="1063"/>
      <c r="BN107" s="1063"/>
      <c r="BO107" s="1063"/>
      <c r="BP107" s="1063"/>
    </row>
    <row r="108" spans="3:68">
      <c r="C108" s="1063"/>
      <c r="D108" s="1063"/>
      <c r="E108" s="1063"/>
      <c r="F108" s="1063"/>
      <c r="G108" s="1063"/>
      <c r="H108" s="1063"/>
      <c r="I108" s="1063"/>
      <c r="J108" s="1063"/>
      <c r="K108" s="1063"/>
      <c r="L108" s="1063"/>
      <c r="M108" s="1063"/>
      <c r="N108" s="1063"/>
      <c r="O108" s="1063"/>
      <c r="P108" s="1063"/>
      <c r="Q108" s="1063"/>
      <c r="R108" s="1063"/>
      <c r="S108" s="1063"/>
      <c r="T108" s="1063"/>
      <c r="U108" s="1063"/>
      <c r="V108" s="1063"/>
      <c r="W108" s="1063"/>
      <c r="X108" s="1063"/>
      <c r="Y108" s="1063"/>
      <c r="Z108" s="1063"/>
      <c r="AA108" s="1063"/>
      <c r="AB108" s="1063"/>
      <c r="AC108" s="1063"/>
      <c r="AD108" s="1063"/>
      <c r="AE108" s="1063"/>
      <c r="AF108" s="1063"/>
      <c r="AG108" s="1063"/>
      <c r="AH108" s="1063"/>
      <c r="AI108" s="1063"/>
      <c r="AJ108" s="1063"/>
      <c r="AK108" s="1063"/>
      <c r="AL108" s="1063"/>
      <c r="AM108" s="1063"/>
      <c r="AN108" s="1063"/>
      <c r="AO108" s="1063"/>
      <c r="AP108" s="1063"/>
      <c r="AQ108" s="1063"/>
      <c r="AR108" s="1063"/>
      <c r="AS108" s="1063"/>
      <c r="AT108" s="1063"/>
      <c r="AU108" s="1063"/>
      <c r="AV108" s="1063"/>
      <c r="AW108" s="1063"/>
      <c r="AX108" s="1063"/>
      <c r="AY108" s="1063"/>
      <c r="AZ108" s="1063"/>
      <c r="BA108" s="1063"/>
      <c r="BB108" s="1063"/>
      <c r="BC108" s="1063"/>
      <c r="BD108" s="1063"/>
      <c r="BE108" s="1063"/>
      <c r="BF108" s="1063"/>
      <c r="BG108" s="1063"/>
      <c r="BH108" s="1063"/>
      <c r="BI108" s="1063"/>
      <c r="BJ108" s="1063"/>
      <c r="BK108" s="1063"/>
      <c r="BL108" s="1063"/>
      <c r="BM108" s="1063"/>
      <c r="BN108" s="1063"/>
      <c r="BO108" s="1063"/>
      <c r="BP108" s="1063"/>
    </row>
    <row r="109" spans="3:68">
      <c r="C109" s="1063"/>
      <c r="D109" s="1063"/>
      <c r="E109" s="1063"/>
      <c r="F109" s="1063"/>
      <c r="G109" s="1063"/>
      <c r="H109" s="1063"/>
      <c r="I109" s="1063"/>
      <c r="J109" s="1063"/>
      <c r="K109" s="1063"/>
      <c r="L109" s="1063"/>
      <c r="M109" s="1063"/>
      <c r="N109" s="1063"/>
      <c r="O109" s="1063"/>
      <c r="P109" s="1063"/>
      <c r="Q109" s="1063"/>
      <c r="R109" s="1063"/>
      <c r="S109" s="1063"/>
      <c r="T109" s="1063"/>
      <c r="U109" s="1063"/>
      <c r="V109" s="1063"/>
      <c r="W109" s="1063"/>
      <c r="X109" s="1063"/>
      <c r="Y109" s="1063"/>
      <c r="Z109" s="1063"/>
      <c r="AA109" s="1063"/>
      <c r="AB109" s="1063"/>
      <c r="AC109" s="1063"/>
      <c r="AD109" s="1063"/>
      <c r="AE109" s="1063"/>
      <c r="AF109" s="1063"/>
      <c r="AG109" s="1063"/>
      <c r="AH109" s="1063"/>
      <c r="AI109" s="1063"/>
      <c r="AJ109" s="1063"/>
      <c r="AK109" s="1063"/>
      <c r="AL109" s="1063"/>
      <c r="AM109" s="1063"/>
      <c r="AN109" s="1063"/>
      <c r="AO109" s="1063"/>
      <c r="AP109" s="1063"/>
      <c r="AQ109" s="1063"/>
      <c r="AR109" s="1063"/>
      <c r="AS109" s="1063"/>
      <c r="AT109" s="1063"/>
      <c r="AU109" s="1063"/>
      <c r="AV109" s="1063"/>
      <c r="AW109" s="1063"/>
      <c r="AX109" s="1063"/>
      <c r="AY109" s="1063"/>
      <c r="AZ109" s="1063"/>
      <c r="BA109" s="1063"/>
      <c r="BB109" s="1063"/>
      <c r="BC109" s="1063"/>
      <c r="BD109" s="1063"/>
      <c r="BE109" s="1063"/>
      <c r="BF109" s="1063"/>
      <c r="BG109" s="1063"/>
      <c r="BH109" s="1063"/>
      <c r="BI109" s="1063"/>
      <c r="BJ109" s="1063"/>
      <c r="BK109" s="1063"/>
      <c r="BL109" s="1063"/>
      <c r="BM109" s="1063"/>
      <c r="BN109" s="1063"/>
      <c r="BO109" s="1063"/>
      <c r="BP109" s="1063"/>
    </row>
    <row r="110" spans="3:68">
      <c r="C110" s="1063"/>
      <c r="D110" s="1063"/>
      <c r="E110" s="1063"/>
      <c r="F110" s="1063"/>
      <c r="G110" s="1063"/>
      <c r="H110" s="1063"/>
      <c r="I110" s="1063"/>
      <c r="J110" s="1063"/>
      <c r="K110" s="1063"/>
      <c r="L110" s="1063"/>
      <c r="M110" s="1063"/>
      <c r="N110" s="1063"/>
      <c r="O110" s="1063"/>
      <c r="P110" s="1063"/>
      <c r="Q110" s="1063"/>
      <c r="R110" s="1063"/>
      <c r="S110" s="1063"/>
      <c r="T110" s="1063"/>
      <c r="U110" s="1063"/>
      <c r="V110" s="1063"/>
      <c r="W110" s="1063"/>
      <c r="X110" s="1063"/>
      <c r="Y110" s="1063"/>
      <c r="Z110" s="1063"/>
      <c r="AA110" s="1063"/>
      <c r="AB110" s="1063"/>
      <c r="AC110" s="1063"/>
      <c r="AD110" s="1063"/>
      <c r="AE110" s="1063"/>
      <c r="AF110" s="1063"/>
      <c r="AG110" s="1063"/>
      <c r="AH110" s="1063"/>
      <c r="AI110" s="1063"/>
      <c r="AJ110" s="1063"/>
      <c r="AK110" s="1063"/>
      <c r="AL110" s="1063"/>
      <c r="AM110" s="1063"/>
      <c r="AN110" s="1063"/>
      <c r="AO110" s="1063"/>
      <c r="AP110" s="1063"/>
      <c r="AQ110" s="1063"/>
      <c r="AR110" s="1063"/>
      <c r="AS110" s="1063"/>
      <c r="AT110" s="1063"/>
      <c r="AU110" s="1063"/>
      <c r="AV110" s="1063"/>
      <c r="AW110" s="1063"/>
      <c r="AX110" s="1063"/>
      <c r="AY110" s="1063"/>
      <c r="AZ110" s="1063"/>
      <c r="BA110" s="1063"/>
      <c r="BB110" s="1063"/>
      <c r="BC110" s="1063"/>
      <c r="BD110" s="1063"/>
      <c r="BE110" s="1063"/>
      <c r="BF110" s="1063"/>
      <c r="BG110" s="1063"/>
      <c r="BH110" s="1063"/>
      <c r="BI110" s="1063"/>
      <c r="BJ110" s="1063"/>
      <c r="BK110" s="1063"/>
      <c r="BL110" s="1063"/>
      <c r="BM110" s="1063"/>
      <c r="BN110" s="1063"/>
      <c r="BO110" s="1063"/>
      <c r="BP110" s="1063"/>
    </row>
    <row r="111" spans="3:68">
      <c r="C111" s="1063"/>
      <c r="D111" s="1063"/>
      <c r="E111" s="1063"/>
      <c r="F111" s="1063"/>
      <c r="G111" s="1063"/>
      <c r="H111" s="1063"/>
      <c r="I111" s="1063"/>
      <c r="J111" s="1063"/>
      <c r="K111" s="1063"/>
      <c r="L111" s="1063"/>
      <c r="M111" s="1063"/>
      <c r="N111" s="1063"/>
      <c r="O111" s="1063"/>
      <c r="P111" s="1063"/>
      <c r="Q111" s="1063"/>
      <c r="R111" s="1063"/>
      <c r="S111" s="1063"/>
      <c r="T111" s="1063"/>
      <c r="U111" s="1063"/>
      <c r="V111" s="1063"/>
      <c r="W111" s="1063"/>
      <c r="X111" s="1063"/>
      <c r="Y111" s="1063"/>
      <c r="Z111" s="1063"/>
      <c r="AA111" s="1063"/>
      <c r="AB111" s="1063"/>
      <c r="AC111" s="1063"/>
      <c r="AD111" s="1063"/>
      <c r="AE111" s="1063"/>
      <c r="AF111" s="1063"/>
      <c r="AG111" s="1063"/>
      <c r="AH111" s="1063"/>
      <c r="AI111" s="1063"/>
      <c r="AJ111" s="1063"/>
      <c r="AK111" s="1063"/>
      <c r="AL111" s="1063"/>
      <c r="AM111" s="1063"/>
      <c r="AN111" s="1063"/>
      <c r="AO111" s="1063"/>
      <c r="AP111" s="1063"/>
      <c r="AQ111" s="1063"/>
      <c r="AR111" s="1063"/>
      <c r="AS111" s="1063"/>
      <c r="AT111" s="1063"/>
      <c r="AU111" s="1063"/>
      <c r="AV111" s="1063"/>
      <c r="AW111" s="1063"/>
      <c r="AX111" s="1063"/>
      <c r="AY111" s="1063"/>
      <c r="AZ111" s="1063"/>
      <c r="BA111" s="1063"/>
      <c r="BB111" s="1063"/>
      <c r="BC111" s="1063"/>
      <c r="BD111" s="1063"/>
      <c r="BE111" s="1063"/>
      <c r="BF111" s="1063"/>
      <c r="BG111" s="1063"/>
      <c r="BH111" s="1063"/>
      <c r="BI111" s="1063"/>
      <c r="BJ111" s="1063"/>
      <c r="BK111" s="1063"/>
      <c r="BL111" s="1063"/>
      <c r="BM111" s="1063"/>
      <c r="BN111" s="1063"/>
      <c r="BO111" s="1063"/>
      <c r="BP111" s="1063"/>
    </row>
    <row r="112" spans="3:68">
      <c r="C112" s="1063"/>
      <c r="D112" s="1063"/>
      <c r="E112" s="1063"/>
      <c r="F112" s="1063"/>
      <c r="G112" s="1063"/>
      <c r="H112" s="1063"/>
      <c r="I112" s="1063"/>
      <c r="J112" s="1063"/>
      <c r="K112" s="1063"/>
      <c r="L112" s="1063"/>
      <c r="M112" s="1063"/>
      <c r="N112" s="1063"/>
      <c r="O112" s="1063"/>
      <c r="P112" s="1063"/>
      <c r="Q112" s="1063"/>
      <c r="R112" s="1063"/>
      <c r="S112" s="1063"/>
      <c r="T112" s="1063"/>
      <c r="U112" s="1063"/>
      <c r="V112" s="1063"/>
      <c r="W112" s="1063"/>
      <c r="X112" s="1063"/>
      <c r="Y112" s="1063"/>
      <c r="Z112" s="1063"/>
      <c r="AA112" s="1063"/>
      <c r="AB112" s="1063"/>
      <c r="AC112" s="1063"/>
      <c r="AD112" s="1063"/>
      <c r="AE112" s="1063"/>
      <c r="AF112" s="1063"/>
      <c r="AG112" s="1063"/>
      <c r="AH112" s="1063"/>
      <c r="AI112" s="1063"/>
      <c r="AJ112" s="1063"/>
      <c r="AK112" s="1063"/>
      <c r="AL112" s="1063"/>
      <c r="AM112" s="1063"/>
      <c r="AN112" s="1063"/>
      <c r="AO112" s="1063"/>
      <c r="AP112" s="1063"/>
      <c r="AQ112" s="1063"/>
      <c r="AR112" s="1063"/>
      <c r="AS112" s="1063"/>
      <c r="AT112" s="1063"/>
      <c r="AU112" s="1063"/>
      <c r="AV112" s="1063"/>
      <c r="AW112" s="1063"/>
      <c r="AX112" s="1063"/>
      <c r="AY112" s="1063"/>
      <c r="AZ112" s="1063"/>
      <c r="BA112" s="1063"/>
      <c r="BB112" s="1063"/>
      <c r="BC112" s="1063"/>
      <c r="BD112" s="1063"/>
      <c r="BE112" s="1063"/>
      <c r="BF112" s="1063"/>
      <c r="BG112" s="1063"/>
      <c r="BH112" s="1063"/>
      <c r="BI112" s="1063"/>
      <c r="BJ112" s="1063"/>
      <c r="BK112" s="1063"/>
      <c r="BL112" s="1063"/>
      <c r="BM112" s="1063"/>
      <c r="BN112" s="1063"/>
      <c r="BO112" s="1063"/>
      <c r="BP112" s="1063"/>
    </row>
    <row r="113" spans="3:68">
      <c r="C113" s="1063"/>
      <c r="D113" s="1063"/>
      <c r="E113" s="1063"/>
      <c r="F113" s="1063"/>
      <c r="G113" s="1063"/>
      <c r="H113" s="1063"/>
      <c r="I113" s="1063"/>
      <c r="J113" s="1063"/>
      <c r="K113" s="1063"/>
      <c r="L113" s="1063"/>
      <c r="M113" s="1063"/>
      <c r="N113" s="1063"/>
      <c r="O113" s="1063"/>
      <c r="P113" s="1063"/>
      <c r="Q113" s="1063"/>
      <c r="R113" s="1063"/>
      <c r="S113" s="1063"/>
      <c r="T113" s="1063"/>
      <c r="U113" s="1063"/>
      <c r="V113" s="1063"/>
      <c r="W113" s="1063"/>
      <c r="X113" s="1063"/>
      <c r="Y113" s="1063"/>
      <c r="Z113" s="1063"/>
      <c r="AA113" s="1063"/>
      <c r="AB113" s="1063"/>
      <c r="AC113" s="1063"/>
      <c r="AD113" s="1063"/>
      <c r="AE113" s="1063"/>
      <c r="AF113" s="1063"/>
      <c r="AG113" s="1063"/>
      <c r="AH113" s="1063"/>
      <c r="AI113" s="1063"/>
      <c r="AJ113" s="1063"/>
      <c r="AK113" s="1063"/>
      <c r="AL113" s="1063"/>
      <c r="AM113" s="1063"/>
      <c r="AN113" s="1063"/>
      <c r="AO113" s="1063"/>
      <c r="AP113" s="1063"/>
      <c r="AQ113" s="1063"/>
      <c r="AR113" s="1063"/>
      <c r="AS113" s="1063"/>
      <c r="AT113" s="1063"/>
      <c r="AU113" s="1063"/>
      <c r="AV113" s="1063"/>
      <c r="AW113" s="1063"/>
      <c r="AX113" s="1063"/>
      <c r="AY113" s="1063"/>
      <c r="AZ113" s="1063"/>
      <c r="BA113" s="1063"/>
      <c r="BB113" s="1063"/>
      <c r="BC113" s="1063"/>
      <c r="BD113" s="1063"/>
      <c r="BE113" s="1063"/>
      <c r="BF113" s="1063"/>
      <c r="BG113" s="1063"/>
      <c r="BH113" s="1063"/>
      <c r="BI113" s="1063"/>
      <c r="BJ113" s="1063"/>
      <c r="BK113" s="1063"/>
      <c r="BL113" s="1063"/>
      <c r="BM113" s="1063"/>
      <c r="BN113" s="1063"/>
      <c r="BO113" s="1063"/>
      <c r="BP113" s="1063"/>
    </row>
    <row r="114" spans="3:68">
      <c r="C114" s="1063"/>
      <c r="D114" s="1063"/>
      <c r="E114" s="1063"/>
      <c r="F114" s="1063"/>
      <c r="G114" s="1063"/>
      <c r="H114" s="1063"/>
      <c r="I114" s="1063"/>
      <c r="J114" s="1063"/>
      <c r="K114" s="1063"/>
      <c r="L114" s="1063"/>
      <c r="M114" s="1063"/>
      <c r="N114" s="1063"/>
      <c r="O114" s="1063"/>
      <c r="P114" s="1063"/>
      <c r="Q114" s="1063"/>
      <c r="R114" s="1063"/>
      <c r="S114" s="1063"/>
      <c r="T114" s="1063"/>
      <c r="U114" s="1063"/>
      <c r="V114" s="1063"/>
      <c r="W114" s="1063"/>
      <c r="X114" s="1063"/>
      <c r="Y114" s="1063"/>
      <c r="Z114" s="1063"/>
      <c r="AA114" s="1063"/>
      <c r="AB114" s="1063"/>
      <c r="AC114" s="1063"/>
      <c r="AD114" s="1063"/>
      <c r="AE114" s="1063"/>
      <c r="AF114" s="1063"/>
      <c r="AG114" s="1063"/>
      <c r="AH114" s="1063"/>
      <c r="AI114" s="1063"/>
      <c r="AJ114" s="1063"/>
      <c r="AK114" s="1063"/>
      <c r="AL114" s="1063"/>
      <c r="AM114" s="1063"/>
      <c r="AN114" s="1063"/>
      <c r="AO114" s="1063"/>
      <c r="AP114" s="1063"/>
      <c r="AQ114" s="1063"/>
      <c r="AR114" s="1063"/>
      <c r="AS114" s="1063"/>
      <c r="AT114" s="1063"/>
      <c r="AU114" s="1063"/>
      <c r="AV114" s="1063"/>
      <c r="AW114" s="1063"/>
      <c r="AX114" s="1063"/>
      <c r="AY114" s="1063"/>
      <c r="AZ114" s="1063"/>
      <c r="BA114" s="1063"/>
      <c r="BB114" s="1063"/>
      <c r="BC114" s="1063"/>
      <c r="BD114" s="1063"/>
      <c r="BE114" s="1063"/>
      <c r="BF114" s="1063"/>
      <c r="BG114" s="1063"/>
      <c r="BH114" s="1063"/>
      <c r="BI114" s="1063"/>
      <c r="BJ114" s="1063"/>
      <c r="BK114" s="1063"/>
      <c r="BL114" s="1063"/>
      <c r="BM114" s="1063"/>
      <c r="BN114" s="1063"/>
      <c r="BO114" s="1063"/>
      <c r="BP114" s="1063"/>
    </row>
    <row r="115" spans="3:68">
      <c r="C115" s="1063"/>
      <c r="D115" s="1063"/>
      <c r="E115" s="1063"/>
      <c r="F115" s="1063"/>
      <c r="G115" s="1063"/>
      <c r="H115" s="1063"/>
      <c r="I115" s="1063"/>
      <c r="J115" s="1063"/>
      <c r="K115" s="1063"/>
      <c r="L115" s="1063"/>
      <c r="M115" s="1063"/>
      <c r="N115" s="1063"/>
      <c r="O115" s="1063"/>
      <c r="P115" s="1063"/>
      <c r="Q115" s="1063"/>
      <c r="R115" s="1063"/>
      <c r="S115" s="1063"/>
      <c r="T115" s="1063"/>
      <c r="U115" s="1063"/>
      <c r="V115" s="1063"/>
      <c r="W115" s="1063"/>
      <c r="X115" s="1063"/>
      <c r="Y115" s="1063"/>
      <c r="Z115" s="1063"/>
      <c r="AA115" s="1063"/>
      <c r="AB115" s="1063"/>
      <c r="AC115" s="1063"/>
      <c r="AD115" s="1063"/>
      <c r="AE115" s="1063"/>
      <c r="AF115" s="1063"/>
      <c r="AG115" s="1063"/>
      <c r="AH115" s="1063"/>
      <c r="AI115" s="1063"/>
      <c r="AJ115" s="1063"/>
      <c r="AK115" s="1063"/>
      <c r="AL115" s="1063"/>
      <c r="AM115" s="1063"/>
      <c r="AN115" s="1063"/>
      <c r="AO115" s="1063"/>
      <c r="AP115" s="1063"/>
      <c r="AQ115" s="1063"/>
      <c r="AR115" s="1063"/>
      <c r="AS115" s="1063"/>
      <c r="AT115" s="1063"/>
      <c r="AU115" s="1063"/>
      <c r="AV115" s="1063"/>
      <c r="AW115" s="1063"/>
      <c r="AX115" s="1063"/>
      <c r="AY115" s="1063"/>
      <c r="AZ115" s="1063"/>
      <c r="BA115" s="1063"/>
      <c r="BB115" s="1063"/>
      <c r="BC115" s="1063"/>
      <c r="BD115" s="1063"/>
      <c r="BE115" s="1063"/>
      <c r="BF115" s="1063"/>
      <c r="BG115" s="1063"/>
      <c r="BH115" s="1063"/>
      <c r="BI115" s="1063"/>
      <c r="BJ115" s="1063"/>
      <c r="BK115" s="1063"/>
      <c r="BL115" s="1063"/>
      <c r="BM115" s="1063"/>
      <c r="BN115" s="1063"/>
      <c r="BO115" s="1063"/>
      <c r="BP115" s="1063"/>
    </row>
    <row r="116" spans="3:68">
      <c r="C116" s="1063"/>
      <c r="D116" s="1063"/>
      <c r="E116" s="1063"/>
      <c r="F116" s="1063"/>
      <c r="G116" s="1063"/>
      <c r="H116" s="1063"/>
      <c r="I116" s="1063"/>
      <c r="J116" s="1063"/>
      <c r="K116" s="1063"/>
      <c r="L116" s="1063"/>
      <c r="M116" s="1063"/>
      <c r="N116" s="1063"/>
      <c r="O116" s="1063"/>
      <c r="P116" s="1063"/>
      <c r="Q116" s="1063"/>
      <c r="R116" s="1063"/>
      <c r="S116" s="1063"/>
      <c r="T116" s="1063"/>
      <c r="U116" s="1063"/>
      <c r="V116" s="1063"/>
      <c r="W116" s="1063"/>
      <c r="X116" s="1063"/>
      <c r="Y116" s="1063"/>
      <c r="Z116" s="1063"/>
      <c r="AA116" s="1063"/>
      <c r="AB116" s="1063"/>
      <c r="AC116" s="1063"/>
      <c r="AD116" s="1063"/>
      <c r="AE116" s="1063"/>
      <c r="AF116" s="1063"/>
      <c r="AG116" s="1063"/>
      <c r="AH116" s="1063"/>
      <c r="AI116" s="1063"/>
      <c r="AJ116" s="1063"/>
      <c r="AK116" s="1063"/>
      <c r="AL116" s="1063"/>
      <c r="AM116" s="1063"/>
      <c r="AN116" s="1063"/>
      <c r="AO116" s="1063"/>
      <c r="AP116" s="1063"/>
      <c r="AQ116" s="1063"/>
      <c r="AR116" s="1063"/>
      <c r="AS116" s="1063"/>
      <c r="AT116" s="1063"/>
      <c r="AU116" s="1063"/>
      <c r="AV116" s="1063"/>
      <c r="AW116" s="1063"/>
      <c r="AX116" s="1063"/>
      <c r="AY116" s="1063"/>
      <c r="AZ116" s="1063"/>
      <c r="BA116" s="1063"/>
      <c r="BB116" s="1063"/>
      <c r="BC116" s="1063"/>
      <c r="BD116" s="1063"/>
      <c r="BE116" s="1063"/>
      <c r="BF116" s="1063"/>
      <c r="BG116" s="1063"/>
      <c r="BH116" s="1063"/>
      <c r="BI116" s="1063"/>
      <c r="BJ116" s="1063"/>
      <c r="BK116" s="1063"/>
      <c r="BL116" s="1063"/>
      <c r="BM116" s="1063"/>
      <c r="BN116" s="1063"/>
      <c r="BO116" s="1063"/>
      <c r="BP116" s="1063"/>
    </row>
    <row r="117" spans="3:68">
      <c r="C117" s="1063"/>
      <c r="D117" s="1063"/>
      <c r="E117" s="1063"/>
      <c r="F117" s="1063"/>
      <c r="G117" s="1063"/>
      <c r="H117" s="1063"/>
      <c r="I117" s="1063"/>
      <c r="J117" s="1063"/>
      <c r="K117" s="1063"/>
      <c r="L117" s="1063"/>
      <c r="M117" s="1063"/>
      <c r="N117" s="1063"/>
      <c r="O117" s="1063"/>
      <c r="P117" s="1063"/>
      <c r="Q117" s="1063"/>
      <c r="R117" s="1063"/>
      <c r="S117" s="1063"/>
      <c r="T117" s="1063"/>
      <c r="U117" s="1063"/>
      <c r="V117" s="1063"/>
      <c r="W117" s="1063"/>
      <c r="X117" s="1063"/>
      <c r="Y117" s="1063"/>
      <c r="Z117" s="1063"/>
      <c r="AA117" s="1063"/>
      <c r="AB117" s="1063"/>
      <c r="AC117" s="1063"/>
      <c r="AD117" s="1063"/>
      <c r="AE117" s="1063"/>
      <c r="AF117" s="1063"/>
      <c r="AG117" s="1063"/>
      <c r="AH117" s="1063"/>
      <c r="AI117" s="1063"/>
      <c r="AJ117" s="1063"/>
      <c r="AK117" s="1063"/>
      <c r="AL117" s="1063"/>
      <c r="AM117" s="1063"/>
      <c r="AN117" s="1063"/>
      <c r="AO117" s="1063"/>
      <c r="AP117" s="1063"/>
      <c r="AQ117" s="1063"/>
      <c r="AR117" s="1063"/>
      <c r="AS117" s="1063"/>
      <c r="AT117" s="1063"/>
      <c r="AU117" s="1063"/>
      <c r="AV117" s="1063"/>
      <c r="AW117" s="1063"/>
      <c r="AX117" s="1063"/>
      <c r="AY117" s="1063"/>
      <c r="AZ117" s="1063"/>
      <c r="BA117" s="1063"/>
      <c r="BB117" s="1063"/>
      <c r="BC117" s="1063"/>
      <c r="BD117" s="1063"/>
      <c r="BE117" s="1063"/>
      <c r="BF117" s="1063"/>
      <c r="BG117" s="1063"/>
      <c r="BH117" s="1063"/>
      <c r="BI117" s="1063"/>
      <c r="BJ117" s="1063"/>
      <c r="BK117" s="1063"/>
      <c r="BL117" s="1063"/>
      <c r="BM117" s="1063"/>
      <c r="BN117" s="1063"/>
      <c r="BO117" s="1063"/>
      <c r="BP117" s="1063"/>
    </row>
    <row r="118" spans="3:68">
      <c r="C118" s="1063"/>
      <c r="D118" s="1063"/>
      <c r="E118" s="1063"/>
      <c r="F118" s="1063"/>
      <c r="G118" s="1063"/>
      <c r="H118" s="1063"/>
      <c r="I118" s="1063"/>
      <c r="J118" s="1063"/>
      <c r="K118" s="1063"/>
      <c r="L118" s="1063"/>
      <c r="M118" s="1063"/>
      <c r="N118" s="1063"/>
      <c r="O118" s="1063"/>
      <c r="P118" s="1063"/>
      <c r="Q118" s="1063"/>
      <c r="R118" s="1063"/>
      <c r="S118" s="1063"/>
      <c r="T118" s="1063"/>
      <c r="U118" s="1063"/>
      <c r="V118" s="1063"/>
      <c r="W118" s="1063"/>
      <c r="X118" s="1063"/>
      <c r="Y118" s="1063"/>
      <c r="Z118" s="1063"/>
      <c r="AA118" s="1063"/>
      <c r="AB118" s="1063"/>
      <c r="AC118" s="1063"/>
      <c r="AD118" s="1063"/>
      <c r="AE118" s="1063"/>
      <c r="AF118" s="1063"/>
      <c r="AG118" s="1063"/>
      <c r="AH118" s="1063"/>
      <c r="AI118" s="1063"/>
      <c r="AJ118" s="1063"/>
      <c r="AK118" s="1063"/>
      <c r="AL118" s="1063"/>
      <c r="AM118" s="1063"/>
      <c r="AN118" s="1063"/>
      <c r="AO118" s="1063"/>
      <c r="AP118" s="1063"/>
      <c r="AQ118" s="1063"/>
      <c r="AR118" s="1063"/>
      <c r="AS118" s="1063"/>
      <c r="AT118" s="1063"/>
      <c r="AU118" s="1063"/>
      <c r="AV118" s="1063"/>
      <c r="AW118" s="1063"/>
      <c r="AX118" s="1063"/>
      <c r="AY118" s="1063"/>
      <c r="AZ118" s="1063"/>
      <c r="BA118" s="1063"/>
      <c r="BB118" s="1063"/>
      <c r="BC118" s="1063"/>
      <c r="BD118" s="1063"/>
      <c r="BE118" s="1063"/>
      <c r="BF118" s="1063"/>
      <c r="BG118" s="1063"/>
      <c r="BH118" s="1063"/>
      <c r="BI118" s="1063"/>
      <c r="BJ118" s="1063"/>
      <c r="BK118" s="1063"/>
      <c r="BL118" s="1063"/>
      <c r="BM118" s="1063"/>
      <c r="BN118" s="1063"/>
      <c r="BO118" s="1063"/>
      <c r="BP118" s="1063"/>
    </row>
    <row r="119" spans="3:68">
      <c r="C119" s="1063"/>
      <c r="D119" s="1063"/>
      <c r="E119" s="1063"/>
      <c r="F119" s="1063"/>
      <c r="G119" s="1063"/>
      <c r="H119" s="1063"/>
      <c r="I119" s="1063"/>
      <c r="J119" s="1063"/>
      <c r="K119" s="1063"/>
      <c r="L119" s="1063"/>
      <c r="M119" s="1063"/>
      <c r="N119" s="1063"/>
      <c r="O119" s="1063"/>
      <c r="P119" s="1063"/>
      <c r="Q119" s="1063"/>
      <c r="R119" s="1063"/>
      <c r="S119" s="1063"/>
      <c r="T119" s="1063"/>
      <c r="U119" s="1063"/>
      <c r="V119" s="1063"/>
      <c r="W119" s="1063"/>
      <c r="X119" s="1063"/>
      <c r="Y119" s="1063"/>
      <c r="Z119" s="1063"/>
      <c r="AA119" s="1063"/>
      <c r="AB119" s="1063"/>
      <c r="AC119" s="1063"/>
      <c r="AD119" s="1063"/>
      <c r="AE119" s="1063"/>
      <c r="AF119" s="1063"/>
      <c r="AG119" s="1063"/>
      <c r="AH119" s="1063"/>
      <c r="AI119" s="1063"/>
      <c r="AJ119" s="1063"/>
      <c r="AK119" s="1063"/>
      <c r="AL119" s="1063"/>
      <c r="AM119" s="1063"/>
      <c r="AN119" s="1063"/>
      <c r="AO119" s="1063"/>
      <c r="AP119" s="1063"/>
      <c r="AQ119" s="1063"/>
      <c r="AR119" s="1063"/>
      <c r="AS119" s="1063"/>
      <c r="AT119" s="1063"/>
      <c r="AU119" s="1063"/>
      <c r="AV119" s="1063"/>
      <c r="AW119" s="1063"/>
      <c r="AX119" s="1063"/>
      <c r="AY119" s="1063"/>
      <c r="AZ119" s="1063"/>
      <c r="BA119" s="1063"/>
      <c r="BB119" s="1063"/>
      <c r="BC119" s="1063"/>
      <c r="BD119" s="1063"/>
      <c r="BE119" s="1063"/>
      <c r="BF119" s="1063"/>
      <c r="BG119" s="1063"/>
      <c r="BH119" s="1063"/>
      <c r="BI119" s="1063"/>
      <c r="BJ119" s="1063"/>
      <c r="BK119" s="1063"/>
      <c r="BL119" s="1063"/>
      <c r="BM119" s="1063"/>
      <c r="BN119" s="1063"/>
      <c r="BO119" s="1063"/>
      <c r="BP119" s="1063"/>
    </row>
    <row r="120" spans="3:68">
      <c r="C120" s="1063"/>
      <c r="D120" s="1063"/>
      <c r="E120" s="1063"/>
      <c r="F120" s="1063"/>
      <c r="G120" s="1063"/>
      <c r="H120" s="1063"/>
      <c r="I120" s="1063"/>
      <c r="J120" s="1063"/>
      <c r="K120" s="1063"/>
      <c r="L120" s="1063"/>
      <c r="M120" s="1063"/>
      <c r="N120" s="1063"/>
      <c r="O120" s="1063"/>
      <c r="P120" s="1063"/>
      <c r="Q120" s="1063"/>
      <c r="R120" s="1063"/>
      <c r="S120" s="1063"/>
      <c r="T120" s="1063"/>
      <c r="U120" s="1063"/>
      <c r="V120" s="1063"/>
      <c r="W120" s="1063"/>
      <c r="X120" s="1063"/>
      <c r="Y120" s="1063"/>
      <c r="Z120" s="1063"/>
      <c r="AA120" s="1063"/>
      <c r="AB120" s="1063"/>
      <c r="AC120" s="1063"/>
      <c r="AD120" s="1063"/>
      <c r="AE120" s="1063"/>
      <c r="AF120" s="1063"/>
      <c r="AG120" s="1063"/>
      <c r="AH120" s="1063"/>
      <c r="AI120" s="1063"/>
      <c r="AJ120" s="1063"/>
      <c r="AK120" s="1063"/>
      <c r="AL120" s="1063"/>
      <c r="AM120" s="1063"/>
      <c r="AN120" s="1063"/>
      <c r="AO120" s="1063"/>
      <c r="AP120" s="1063"/>
      <c r="AQ120" s="1063"/>
      <c r="AR120" s="1063"/>
      <c r="AS120" s="1063"/>
      <c r="AT120" s="1063"/>
      <c r="AU120" s="1063"/>
      <c r="AV120" s="1063"/>
      <c r="AW120" s="1063"/>
      <c r="AX120" s="1063"/>
      <c r="AY120" s="1063"/>
      <c r="AZ120" s="1063"/>
      <c r="BA120" s="1063"/>
      <c r="BB120" s="1063"/>
      <c r="BC120" s="1063"/>
      <c r="BD120" s="1063"/>
      <c r="BE120" s="1063"/>
      <c r="BF120" s="1063"/>
      <c r="BG120" s="1063"/>
      <c r="BH120" s="1063"/>
      <c r="BI120" s="1063"/>
      <c r="BJ120" s="1063"/>
      <c r="BK120" s="1063"/>
      <c r="BL120" s="1063"/>
      <c r="BM120" s="1063"/>
      <c r="BN120" s="1063"/>
      <c r="BO120" s="1063"/>
      <c r="BP120" s="1063"/>
    </row>
    <row r="121" spans="3:68">
      <c r="C121" s="1063"/>
      <c r="D121" s="1063"/>
      <c r="E121" s="1063"/>
      <c r="F121" s="1063"/>
      <c r="G121" s="1063"/>
      <c r="H121" s="1063"/>
      <c r="I121" s="1063"/>
      <c r="J121" s="1063"/>
      <c r="K121" s="1063"/>
      <c r="L121" s="1063"/>
      <c r="M121" s="1063"/>
      <c r="N121" s="1063"/>
      <c r="O121" s="1063"/>
      <c r="P121" s="1063"/>
      <c r="Q121" s="1063"/>
      <c r="R121" s="1063"/>
      <c r="S121" s="1063"/>
      <c r="T121" s="1063"/>
      <c r="U121" s="1063"/>
      <c r="V121" s="1063"/>
      <c r="W121" s="1063"/>
      <c r="X121" s="1063"/>
      <c r="Y121" s="1063"/>
      <c r="Z121" s="1063"/>
      <c r="AA121" s="1063"/>
      <c r="AB121" s="1063"/>
      <c r="AC121" s="1063"/>
      <c r="AD121" s="1063"/>
      <c r="AE121" s="1063"/>
      <c r="AF121" s="1063"/>
      <c r="AG121" s="1063"/>
      <c r="AH121" s="1063"/>
      <c r="AI121" s="1063"/>
      <c r="AJ121" s="1063"/>
      <c r="AK121" s="1063"/>
      <c r="AL121" s="1063"/>
      <c r="AM121" s="1063"/>
      <c r="AN121" s="1063"/>
      <c r="AO121" s="1063"/>
      <c r="AP121" s="1063"/>
      <c r="AQ121" s="1063"/>
      <c r="AR121" s="1063"/>
      <c r="AS121" s="1063"/>
      <c r="AT121" s="1063"/>
      <c r="AU121" s="1063"/>
      <c r="AV121" s="1063"/>
      <c r="AW121" s="1063"/>
      <c r="AX121" s="1063"/>
      <c r="AY121" s="1063"/>
      <c r="AZ121" s="1063"/>
      <c r="BA121" s="1063"/>
      <c r="BB121" s="1063"/>
      <c r="BC121" s="1063"/>
      <c r="BD121" s="1063"/>
      <c r="BE121" s="1063"/>
      <c r="BF121" s="1063"/>
      <c r="BG121" s="1063"/>
      <c r="BH121" s="1063"/>
      <c r="BI121" s="1063"/>
      <c r="BJ121" s="1063"/>
      <c r="BK121" s="1063"/>
      <c r="BL121" s="1063"/>
      <c r="BM121" s="1063"/>
      <c r="BN121" s="1063"/>
      <c r="BO121" s="1063"/>
      <c r="BP121" s="1063"/>
    </row>
    <row r="122" spans="3:68">
      <c r="C122" s="1063"/>
      <c r="D122" s="1063"/>
      <c r="E122" s="1063"/>
      <c r="F122" s="1063"/>
      <c r="G122" s="1063"/>
      <c r="H122" s="1063"/>
      <c r="I122" s="1063"/>
      <c r="J122" s="1063"/>
      <c r="K122" s="1063"/>
      <c r="L122" s="1063"/>
      <c r="M122" s="1063"/>
      <c r="N122" s="1063"/>
      <c r="O122" s="1063"/>
      <c r="P122" s="1063"/>
      <c r="Q122" s="1063"/>
      <c r="R122" s="1063"/>
      <c r="S122" s="1063"/>
      <c r="T122" s="1063"/>
      <c r="U122" s="1063"/>
      <c r="V122" s="1063"/>
      <c r="W122" s="1063"/>
      <c r="X122" s="1063"/>
      <c r="Y122" s="1063"/>
      <c r="Z122" s="1063"/>
      <c r="AA122" s="1063"/>
      <c r="AB122" s="1063"/>
      <c r="AC122" s="1063"/>
      <c r="AD122" s="1063"/>
      <c r="AE122" s="1063"/>
      <c r="AF122" s="1063"/>
      <c r="AG122" s="1063"/>
      <c r="AH122" s="1063"/>
      <c r="AI122" s="1063"/>
      <c r="AJ122" s="1063"/>
      <c r="AK122" s="1063"/>
      <c r="AL122" s="1063"/>
      <c r="AM122" s="1063"/>
      <c r="AN122" s="1063"/>
      <c r="AO122" s="1063"/>
      <c r="AP122" s="1063"/>
      <c r="AQ122" s="1063"/>
      <c r="AR122" s="1063"/>
      <c r="AS122" s="1063"/>
      <c r="AT122" s="1063"/>
      <c r="AU122" s="1063"/>
      <c r="AV122" s="1063"/>
      <c r="AW122" s="1063"/>
      <c r="AX122" s="1063"/>
      <c r="AY122" s="1063"/>
      <c r="AZ122" s="1063"/>
      <c r="BA122" s="1063"/>
      <c r="BB122" s="1063"/>
      <c r="BC122" s="1063"/>
      <c r="BD122" s="1063"/>
      <c r="BE122" s="1063"/>
      <c r="BF122" s="1063"/>
      <c r="BG122" s="1063"/>
      <c r="BH122" s="1063"/>
      <c r="BI122" s="1063"/>
      <c r="BJ122" s="1063"/>
      <c r="BK122" s="1063"/>
      <c r="BL122" s="1063"/>
      <c r="BM122" s="1063"/>
      <c r="BN122" s="1063"/>
      <c r="BO122" s="1063"/>
      <c r="BP122" s="1063"/>
    </row>
    <row r="123" spans="3:68">
      <c r="C123" s="1063"/>
      <c r="D123" s="1063"/>
      <c r="E123" s="1063"/>
      <c r="F123" s="1063"/>
      <c r="G123" s="1063"/>
      <c r="H123" s="1063"/>
      <c r="I123" s="1063"/>
      <c r="J123" s="1063"/>
      <c r="K123" s="1063"/>
      <c r="L123" s="1063"/>
      <c r="M123" s="1063"/>
      <c r="N123" s="1063"/>
      <c r="O123" s="1063"/>
      <c r="P123" s="1063"/>
      <c r="Q123" s="1063"/>
      <c r="R123" s="1063"/>
      <c r="S123" s="1063"/>
      <c r="T123" s="1063"/>
      <c r="U123" s="1063"/>
      <c r="V123" s="1063"/>
      <c r="W123" s="1063"/>
      <c r="X123" s="1063"/>
      <c r="Y123" s="1063"/>
      <c r="Z123" s="1063"/>
      <c r="AA123" s="1063"/>
      <c r="AB123" s="1063"/>
      <c r="AC123" s="1063"/>
      <c r="AD123" s="1063"/>
      <c r="AE123" s="1063"/>
      <c r="AF123" s="1063"/>
      <c r="AG123" s="1063"/>
      <c r="AH123" s="1063"/>
      <c r="AI123" s="1063"/>
      <c r="AJ123" s="1063"/>
      <c r="AK123" s="1063"/>
      <c r="AL123" s="1063"/>
      <c r="AM123" s="1063"/>
      <c r="AN123" s="1063"/>
      <c r="AO123" s="1063"/>
      <c r="AP123" s="1063"/>
      <c r="AQ123" s="1063"/>
      <c r="AR123" s="1063"/>
      <c r="AS123" s="1063"/>
      <c r="AT123" s="1063"/>
      <c r="AU123" s="1063"/>
      <c r="AV123" s="1063"/>
      <c r="AW123" s="1063"/>
      <c r="AX123" s="1063"/>
      <c r="AY123" s="1063"/>
      <c r="AZ123" s="1063"/>
      <c r="BA123" s="1063"/>
      <c r="BB123" s="1063"/>
      <c r="BC123" s="1063"/>
      <c r="BD123" s="1063"/>
      <c r="BE123" s="1063"/>
      <c r="BF123" s="1063"/>
      <c r="BG123" s="1063"/>
      <c r="BH123" s="1063"/>
      <c r="BI123" s="1063"/>
      <c r="BJ123" s="1063"/>
      <c r="BK123" s="1063"/>
      <c r="BL123" s="1063"/>
      <c r="BM123" s="1063"/>
      <c r="BN123" s="1063"/>
      <c r="BO123" s="1063"/>
      <c r="BP123" s="1063"/>
    </row>
    <row r="124" spans="3:68">
      <c r="C124" s="1063"/>
      <c r="D124" s="1063"/>
      <c r="E124" s="1063"/>
      <c r="F124" s="1063"/>
      <c r="G124" s="1063"/>
      <c r="H124" s="1063"/>
      <c r="I124" s="1063"/>
      <c r="J124" s="1063"/>
      <c r="K124" s="1063"/>
      <c r="L124" s="1063"/>
      <c r="M124" s="1063"/>
      <c r="N124" s="1063"/>
      <c r="O124" s="1063"/>
      <c r="P124" s="1063"/>
      <c r="Q124" s="1063"/>
      <c r="R124" s="1063"/>
      <c r="S124" s="1063"/>
      <c r="T124" s="1063"/>
      <c r="U124" s="1063"/>
      <c r="V124" s="1063"/>
      <c r="W124" s="1063"/>
      <c r="X124" s="1063"/>
      <c r="Y124" s="1063"/>
      <c r="Z124" s="1063"/>
      <c r="AA124" s="1063"/>
      <c r="AB124" s="1063"/>
      <c r="AC124" s="1063"/>
      <c r="AD124" s="1063"/>
      <c r="AE124" s="1063"/>
      <c r="AF124" s="1063"/>
      <c r="AG124" s="1063"/>
      <c r="AH124" s="1063"/>
      <c r="AI124" s="1063"/>
      <c r="AJ124" s="1063"/>
      <c r="AK124" s="1063"/>
      <c r="AL124" s="1063"/>
      <c r="AM124" s="1063"/>
      <c r="AN124" s="1063"/>
      <c r="AO124" s="1063"/>
      <c r="AP124" s="1063"/>
      <c r="AQ124" s="1063"/>
      <c r="AR124" s="1063"/>
      <c r="AS124" s="1063"/>
      <c r="AT124" s="1063"/>
      <c r="AU124" s="1063"/>
      <c r="AV124" s="1063"/>
      <c r="AW124" s="1063"/>
      <c r="AX124" s="1063"/>
      <c r="AY124" s="1063"/>
      <c r="AZ124" s="1063"/>
      <c r="BA124" s="1063"/>
      <c r="BB124" s="1063"/>
      <c r="BC124" s="1063"/>
      <c r="BD124" s="1063"/>
      <c r="BE124" s="1063"/>
      <c r="BF124" s="1063"/>
      <c r="BG124" s="1063"/>
      <c r="BH124" s="1063"/>
      <c r="BI124" s="1063"/>
      <c r="BJ124" s="1063"/>
      <c r="BK124" s="1063"/>
      <c r="BL124" s="1063"/>
      <c r="BM124" s="1063"/>
      <c r="BN124" s="1063"/>
      <c r="BO124" s="1063"/>
      <c r="BP124" s="1063"/>
    </row>
    <row r="125" spans="3:68">
      <c r="C125" s="1063"/>
      <c r="D125" s="1063"/>
      <c r="E125" s="1063"/>
      <c r="F125" s="1063"/>
      <c r="G125" s="1063"/>
      <c r="H125" s="1063"/>
      <c r="I125" s="1063"/>
      <c r="J125" s="1063"/>
      <c r="K125" s="1063"/>
      <c r="L125" s="1063"/>
      <c r="M125" s="1063"/>
      <c r="N125" s="1063"/>
      <c r="O125" s="1063"/>
      <c r="P125" s="1063"/>
      <c r="Q125" s="1063"/>
      <c r="R125" s="1063"/>
      <c r="S125" s="1063"/>
      <c r="T125" s="1063"/>
      <c r="U125" s="1063"/>
      <c r="V125" s="1063"/>
      <c r="W125" s="1063"/>
      <c r="X125" s="1063"/>
      <c r="Y125" s="1063"/>
      <c r="Z125" s="1063"/>
      <c r="AA125" s="1063"/>
      <c r="AB125" s="1063"/>
      <c r="AC125" s="1063"/>
      <c r="AD125" s="1063"/>
      <c r="AE125" s="1063"/>
      <c r="AF125" s="1063"/>
      <c r="AG125" s="1063"/>
      <c r="AH125" s="1063"/>
      <c r="AI125" s="1063"/>
      <c r="AJ125" s="1063"/>
      <c r="AK125" s="1063"/>
      <c r="AL125" s="1063"/>
      <c r="AM125" s="1063"/>
      <c r="AN125" s="1063"/>
      <c r="AO125" s="1063"/>
      <c r="AP125" s="1063"/>
      <c r="AQ125" s="1063"/>
      <c r="AR125" s="1063"/>
      <c r="AS125" s="1063"/>
      <c r="AT125" s="1063"/>
      <c r="AU125" s="1063"/>
      <c r="AV125" s="1063"/>
      <c r="AW125" s="1063"/>
      <c r="AX125" s="1063"/>
      <c r="AY125" s="1063"/>
      <c r="AZ125" s="1063"/>
      <c r="BA125" s="1063"/>
      <c r="BB125" s="1063"/>
      <c r="BC125" s="1063"/>
      <c r="BD125" s="1063"/>
      <c r="BE125" s="1063"/>
      <c r="BF125" s="1063"/>
      <c r="BG125" s="1063"/>
      <c r="BH125" s="1063"/>
      <c r="BI125" s="1063"/>
      <c r="BJ125" s="1063"/>
      <c r="BK125" s="1063"/>
      <c r="BL125" s="1063"/>
      <c r="BM125" s="1063"/>
      <c r="BN125" s="1063"/>
      <c r="BO125" s="1063"/>
      <c r="BP125" s="1063"/>
    </row>
    <row r="126" spans="3:68">
      <c r="C126" s="1063"/>
      <c r="D126" s="1063"/>
      <c r="E126" s="1063"/>
      <c r="F126" s="1063"/>
      <c r="G126" s="1063"/>
      <c r="H126" s="1063"/>
      <c r="I126" s="1063"/>
      <c r="J126" s="1063"/>
      <c r="K126" s="1063"/>
      <c r="L126" s="1063"/>
      <c r="M126" s="1063"/>
      <c r="N126" s="1063"/>
      <c r="O126" s="1063"/>
      <c r="P126" s="1063"/>
      <c r="Q126" s="1063"/>
      <c r="R126" s="1063"/>
      <c r="S126" s="1063"/>
      <c r="T126" s="1063"/>
      <c r="U126" s="1063"/>
      <c r="V126" s="1063"/>
      <c r="W126" s="1063"/>
      <c r="X126" s="1063"/>
      <c r="Y126" s="1063"/>
      <c r="Z126" s="1063"/>
      <c r="AA126" s="1063"/>
      <c r="AB126" s="1063"/>
      <c r="AC126" s="1063"/>
      <c r="AD126" s="1063"/>
      <c r="AE126" s="1063"/>
      <c r="AF126" s="1063"/>
      <c r="AG126" s="1063"/>
      <c r="AH126" s="1063"/>
      <c r="AI126" s="1063"/>
      <c r="AJ126" s="1063"/>
      <c r="AK126" s="1063"/>
      <c r="AL126" s="1063"/>
      <c r="AM126" s="1063"/>
      <c r="AN126" s="1063"/>
      <c r="AO126" s="1063"/>
      <c r="AP126" s="1063"/>
      <c r="AQ126" s="1063"/>
      <c r="AR126" s="1063"/>
      <c r="AS126" s="1063"/>
      <c r="AT126" s="1063"/>
      <c r="AU126" s="1063"/>
      <c r="AV126" s="1063"/>
      <c r="AW126" s="1063"/>
      <c r="AX126" s="1063"/>
      <c r="AY126" s="1063"/>
      <c r="AZ126" s="1063"/>
      <c r="BA126" s="1063"/>
      <c r="BB126" s="1063"/>
      <c r="BC126" s="1063"/>
      <c r="BD126" s="1063"/>
      <c r="BE126" s="1063"/>
      <c r="BF126" s="1063"/>
      <c r="BG126" s="1063"/>
      <c r="BH126" s="1063"/>
      <c r="BI126" s="1063"/>
      <c r="BJ126" s="1063"/>
      <c r="BK126" s="1063"/>
      <c r="BL126" s="1063"/>
      <c r="BM126" s="1063"/>
      <c r="BN126" s="1063"/>
      <c r="BO126" s="1063"/>
      <c r="BP126" s="1063"/>
    </row>
    <row r="127" spans="3:68">
      <c r="C127" s="1063"/>
      <c r="D127" s="1063"/>
      <c r="E127" s="1063"/>
      <c r="F127" s="1063"/>
      <c r="G127" s="1063"/>
      <c r="H127" s="1063"/>
      <c r="I127" s="1063"/>
      <c r="J127" s="1063"/>
      <c r="K127" s="1063"/>
      <c r="L127" s="1063"/>
      <c r="M127" s="1063"/>
      <c r="N127" s="1063"/>
      <c r="O127" s="1063"/>
      <c r="P127" s="1063"/>
      <c r="Q127" s="1063"/>
      <c r="R127" s="1063"/>
      <c r="S127" s="1063"/>
      <c r="T127" s="1063"/>
      <c r="U127" s="1063"/>
      <c r="V127" s="1063"/>
      <c r="W127" s="1063"/>
      <c r="X127" s="1063"/>
      <c r="Y127" s="1063"/>
      <c r="Z127" s="1063"/>
      <c r="AA127" s="1063"/>
      <c r="AB127" s="1063"/>
      <c r="AC127" s="1063"/>
      <c r="AD127" s="1063"/>
      <c r="AE127" s="1063"/>
      <c r="AF127" s="1063"/>
      <c r="AG127" s="1063"/>
      <c r="AH127" s="1063"/>
      <c r="AI127" s="1063"/>
      <c r="AJ127" s="1063"/>
      <c r="AK127" s="1063"/>
      <c r="AL127" s="1063"/>
      <c r="AM127" s="1063"/>
      <c r="AN127" s="1063"/>
      <c r="AO127" s="1063"/>
      <c r="AP127" s="1063"/>
      <c r="AQ127" s="1063"/>
      <c r="AR127" s="1063"/>
      <c r="AS127" s="1063"/>
      <c r="AT127" s="1063"/>
      <c r="AU127" s="1063"/>
      <c r="AV127" s="1063"/>
      <c r="AW127" s="1063"/>
      <c r="AX127" s="1063"/>
      <c r="AY127" s="1063"/>
      <c r="AZ127" s="1063"/>
      <c r="BA127" s="1063"/>
      <c r="BB127" s="1063"/>
      <c r="BC127" s="1063"/>
      <c r="BD127" s="1063"/>
      <c r="BE127" s="1063"/>
      <c r="BF127" s="1063"/>
      <c r="BG127" s="1063"/>
      <c r="BH127" s="1063"/>
      <c r="BI127" s="1063"/>
      <c r="BJ127" s="1063"/>
      <c r="BK127" s="1063"/>
      <c r="BL127" s="1063"/>
      <c r="BM127" s="1063"/>
      <c r="BN127" s="1063"/>
      <c r="BO127" s="1063"/>
      <c r="BP127" s="1063"/>
    </row>
    <row r="128" spans="3:68">
      <c r="C128" s="1063"/>
      <c r="D128" s="1063"/>
      <c r="E128" s="1063"/>
      <c r="F128" s="1063"/>
      <c r="G128" s="1063"/>
      <c r="H128" s="1063"/>
      <c r="I128" s="1063"/>
      <c r="J128" s="1063"/>
      <c r="K128" s="1063"/>
      <c r="L128" s="1063"/>
      <c r="M128" s="1063"/>
      <c r="N128" s="1063"/>
      <c r="O128" s="1063"/>
      <c r="P128" s="1063"/>
      <c r="Q128" s="1063"/>
      <c r="R128" s="1063"/>
      <c r="S128" s="1063"/>
      <c r="T128" s="1063"/>
      <c r="U128" s="1063"/>
      <c r="V128" s="1063"/>
      <c r="W128" s="1063"/>
      <c r="X128" s="1063"/>
      <c r="Y128" s="1063"/>
      <c r="Z128" s="1063"/>
      <c r="AA128" s="1063"/>
      <c r="AB128" s="1063"/>
      <c r="AC128" s="1063"/>
      <c r="AD128" s="1063"/>
      <c r="AE128" s="1063"/>
      <c r="AF128" s="1063"/>
      <c r="AG128" s="1063"/>
      <c r="AH128" s="1063"/>
      <c r="AI128" s="1063"/>
      <c r="AJ128" s="1063"/>
      <c r="AK128" s="1063"/>
      <c r="AL128" s="1063"/>
      <c r="AM128" s="1063"/>
      <c r="AN128" s="1063"/>
      <c r="AO128" s="1063"/>
      <c r="AP128" s="1063"/>
      <c r="AQ128" s="1063"/>
      <c r="AR128" s="1063"/>
      <c r="AS128" s="1063"/>
      <c r="AT128" s="1063"/>
      <c r="AU128" s="1063"/>
      <c r="AV128" s="1063"/>
      <c r="AW128" s="1063"/>
      <c r="AX128" s="1063"/>
      <c r="AY128" s="1063"/>
      <c r="AZ128" s="1063"/>
      <c r="BA128" s="1063"/>
      <c r="BB128" s="1063"/>
      <c r="BC128" s="1063"/>
      <c r="BD128" s="1063"/>
      <c r="BE128" s="1063"/>
      <c r="BF128" s="1063"/>
      <c r="BG128" s="1063"/>
      <c r="BH128" s="1063"/>
      <c r="BI128" s="1063"/>
      <c r="BJ128" s="1063"/>
      <c r="BK128" s="1063"/>
      <c r="BL128" s="1063"/>
      <c r="BM128" s="1063"/>
      <c r="BN128" s="1063"/>
      <c r="BO128" s="1063"/>
      <c r="BP128" s="1063"/>
    </row>
    <row r="129" spans="3:68">
      <c r="C129" s="1063"/>
      <c r="D129" s="1063"/>
      <c r="E129" s="1063"/>
      <c r="F129" s="1063"/>
      <c r="G129" s="1063"/>
      <c r="H129" s="1063"/>
      <c r="I129" s="1063"/>
      <c r="J129" s="1063"/>
      <c r="K129" s="1063"/>
      <c r="L129" s="1063"/>
      <c r="M129" s="1063"/>
      <c r="N129" s="1063"/>
      <c r="O129" s="1063"/>
      <c r="P129" s="1063"/>
      <c r="Q129" s="1063"/>
      <c r="R129" s="1063"/>
      <c r="S129" s="1063"/>
      <c r="T129" s="1063"/>
      <c r="U129" s="1063"/>
      <c r="V129" s="1063"/>
      <c r="W129" s="1063"/>
      <c r="X129" s="1063"/>
      <c r="Y129" s="1063"/>
      <c r="Z129" s="1063"/>
      <c r="AA129" s="1063"/>
      <c r="AB129" s="1063"/>
      <c r="AC129" s="1063"/>
      <c r="AD129" s="1063"/>
      <c r="AE129" s="1063"/>
      <c r="AF129" s="1063"/>
      <c r="AG129" s="1063"/>
      <c r="AH129" s="1063"/>
      <c r="AI129" s="1063"/>
      <c r="AJ129" s="1063"/>
      <c r="AK129" s="1063"/>
      <c r="AL129" s="1063"/>
      <c r="AM129" s="1063"/>
      <c r="AN129" s="1063"/>
      <c r="AO129" s="1063"/>
      <c r="AP129" s="1063"/>
      <c r="AQ129" s="1063"/>
      <c r="AR129" s="1063"/>
      <c r="AS129" s="1063"/>
      <c r="AT129" s="1063"/>
      <c r="AU129" s="1063"/>
      <c r="AV129" s="1063"/>
      <c r="AW129" s="1063"/>
      <c r="AX129" s="1063"/>
      <c r="AY129" s="1063"/>
      <c r="AZ129" s="1063"/>
      <c r="BA129" s="1063"/>
      <c r="BB129" s="1063"/>
      <c r="BC129" s="1063"/>
      <c r="BD129" s="1063"/>
      <c r="BE129" s="1063"/>
      <c r="BF129" s="1063"/>
      <c r="BG129" s="1063"/>
      <c r="BH129" s="1063"/>
      <c r="BI129" s="1063"/>
      <c r="BJ129" s="1063"/>
      <c r="BK129" s="1063"/>
      <c r="BL129" s="1063"/>
      <c r="BM129" s="1063"/>
      <c r="BN129" s="1063"/>
      <c r="BO129" s="1063"/>
      <c r="BP129" s="1063"/>
    </row>
    <row r="130" spans="3:68">
      <c r="C130" s="1063"/>
      <c r="D130" s="1063"/>
      <c r="E130" s="1063"/>
      <c r="F130" s="1063"/>
      <c r="G130" s="1063"/>
      <c r="H130" s="1063"/>
      <c r="I130" s="1063"/>
      <c r="J130" s="1063"/>
      <c r="K130" s="1063"/>
      <c r="L130" s="1063"/>
      <c r="M130" s="1063"/>
      <c r="N130" s="1063"/>
      <c r="O130" s="1063"/>
      <c r="P130" s="1063"/>
      <c r="Q130" s="1063"/>
      <c r="R130" s="1063"/>
      <c r="S130" s="1063"/>
      <c r="T130" s="1063"/>
      <c r="U130" s="1063"/>
      <c r="V130" s="1063"/>
      <c r="W130" s="1063"/>
      <c r="X130" s="1063"/>
      <c r="Y130" s="1063"/>
      <c r="Z130" s="1063"/>
      <c r="AA130" s="1063"/>
      <c r="AB130" s="1063"/>
      <c r="AC130" s="1063"/>
      <c r="AD130" s="1063"/>
      <c r="AE130" s="1063"/>
      <c r="AF130" s="1063"/>
      <c r="AG130" s="1063"/>
      <c r="AH130" s="1063"/>
      <c r="AI130" s="1063"/>
      <c r="AJ130" s="1063"/>
      <c r="AK130" s="1063"/>
      <c r="AL130" s="1063"/>
      <c r="AM130" s="1063"/>
      <c r="AN130" s="1063"/>
      <c r="AO130" s="1063"/>
      <c r="AP130" s="1063"/>
      <c r="AQ130" s="1063"/>
      <c r="AR130" s="1063"/>
      <c r="AS130" s="1063"/>
      <c r="AT130" s="1063"/>
      <c r="AU130" s="1063"/>
      <c r="AV130" s="1063"/>
      <c r="AW130" s="1063"/>
      <c r="AX130" s="1063"/>
      <c r="AY130" s="1063"/>
      <c r="AZ130" s="1063"/>
      <c r="BA130" s="1063"/>
      <c r="BB130" s="1063"/>
      <c r="BC130" s="1063"/>
      <c r="BD130" s="1063"/>
      <c r="BE130" s="1063"/>
      <c r="BF130" s="1063"/>
      <c r="BG130" s="1063"/>
      <c r="BH130" s="1063"/>
      <c r="BI130" s="1063"/>
      <c r="BJ130" s="1063"/>
      <c r="BK130" s="1063"/>
      <c r="BL130" s="1063"/>
      <c r="BM130" s="1063"/>
      <c r="BN130" s="1063"/>
      <c r="BO130" s="1063"/>
      <c r="BP130" s="1063"/>
    </row>
    <row r="131" spans="3:68">
      <c r="C131" s="1063"/>
      <c r="D131" s="1063"/>
      <c r="E131" s="1063"/>
      <c r="F131" s="1063"/>
      <c r="G131" s="1063"/>
      <c r="H131" s="1063"/>
      <c r="I131" s="1063"/>
      <c r="J131" s="1063"/>
      <c r="K131" s="1063"/>
      <c r="L131" s="1063"/>
      <c r="M131" s="1063"/>
      <c r="N131" s="1063"/>
      <c r="O131" s="1063"/>
      <c r="P131" s="1063"/>
      <c r="Q131" s="1063"/>
      <c r="R131" s="1063"/>
      <c r="S131" s="1063"/>
      <c r="T131" s="1063"/>
      <c r="U131" s="1063"/>
      <c r="V131" s="1063"/>
      <c r="W131" s="1063"/>
      <c r="X131" s="1063"/>
      <c r="Y131" s="1063"/>
      <c r="Z131" s="1063"/>
      <c r="AA131" s="1063"/>
      <c r="AB131" s="1063"/>
      <c r="AC131" s="1063"/>
      <c r="AD131" s="1063"/>
      <c r="AE131" s="1063"/>
      <c r="AF131" s="1063"/>
      <c r="AG131" s="1063"/>
      <c r="AH131" s="1063"/>
      <c r="AI131" s="1063"/>
      <c r="AJ131" s="1063"/>
      <c r="AK131" s="1063"/>
      <c r="AL131" s="1063"/>
      <c r="AM131" s="1063"/>
      <c r="AN131" s="1063"/>
      <c r="AO131" s="1063"/>
      <c r="AP131" s="1063"/>
      <c r="AQ131" s="1063"/>
      <c r="AR131" s="1063"/>
      <c r="AS131" s="1063"/>
      <c r="AT131" s="1063"/>
      <c r="AU131" s="1063"/>
      <c r="AV131" s="1063"/>
      <c r="AW131" s="1063"/>
      <c r="AX131" s="1063"/>
      <c r="AY131" s="1063"/>
      <c r="AZ131" s="1063"/>
      <c r="BA131" s="1063"/>
      <c r="BB131" s="1063"/>
      <c r="BC131" s="1063"/>
      <c r="BD131" s="1063"/>
      <c r="BE131" s="1063"/>
      <c r="BF131" s="1063"/>
      <c r="BG131" s="1063"/>
      <c r="BH131" s="1063"/>
      <c r="BI131" s="1063"/>
      <c r="BJ131" s="1063"/>
      <c r="BK131" s="1063"/>
      <c r="BL131" s="1063"/>
      <c r="BM131" s="1063"/>
      <c r="BN131" s="1063"/>
      <c r="BO131" s="1063"/>
      <c r="BP131" s="1063"/>
    </row>
    <row r="132" spans="3:68">
      <c r="C132" s="1063"/>
      <c r="D132" s="1063"/>
      <c r="E132" s="1063"/>
      <c r="F132" s="1063"/>
      <c r="G132" s="1063"/>
      <c r="H132" s="1063"/>
      <c r="I132" s="1063"/>
      <c r="J132" s="1063"/>
      <c r="K132" s="1063"/>
      <c r="L132" s="1063"/>
      <c r="M132" s="1063"/>
      <c r="N132" s="1063"/>
      <c r="O132" s="1063"/>
      <c r="P132" s="1063"/>
      <c r="Q132" s="1063"/>
      <c r="R132" s="1063"/>
      <c r="S132" s="1063"/>
      <c r="T132" s="1063"/>
      <c r="U132" s="1063"/>
      <c r="V132" s="1063"/>
      <c r="W132" s="1063"/>
      <c r="X132" s="1063"/>
      <c r="Y132" s="1063"/>
      <c r="Z132" s="1063"/>
      <c r="AA132" s="1063"/>
      <c r="AB132" s="1063"/>
      <c r="AC132" s="1063"/>
      <c r="AD132" s="1063"/>
      <c r="AE132" s="1063"/>
      <c r="AF132" s="1063"/>
      <c r="AG132" s="1063"/>
      <c r="AH132" s="1063"/>
      <c r="AI132" s="1063"/>
      <c r="AJ132" s="1063"/>
      <c r="AK132" s="1063"/>
      <c r="AL132" s="1063"/>
      <c r="AM132" s="1063"/>
      <c r="AN132" s="1063"/>
      <c r="AO132" s="1063"/>
      <c r="AP132" s="1063"/>
      <c r="AQ132" s="1063"/>
      <c r="AR132" s="1063"/>
      <c r="AS132" s="1063"/>
      <c r="AT132" s="1063"/>
      <c r="AU132" s="1063"/>
      <c r="AV132" s="1063"/>
      <c r="AW132" s="1063"/>
      <c r="AX132" s="1063"/>
      <c r="AY132" s="1063"/>
      <c r="AZ132" s="1063"/>
      <c r="BA132" s="1063"/>
      <c r="BB132" s="1063"/>
      <c r="BC132" s="1063"/>
      <c r="BD132" s="1063"/>
      <c r="BE132" s="1063"/>
      <c r="BF132" s="1063"/>
      <c r="BG132" s="1063"/>
      <c r="BH132" s="1063"/>
      <c r="BI132" s="1063"/>
      <c r="BJ132" s="1063"/>
      <c r="BK132" s="1063"/>
      <c r="BL132" s="1063"/>
      <c r="BM132" s="1063"/>
      <c r="BN132" s="1063"/>
      <c r="BO132" s="1063"/>
      <c r="BP132" s="1063"/>
    </row>
    <row r="133" spans="3:68">
      <c r="C133" s="1063"/>
      <c r="D133" s="1063"/>
      <c r="E133" s="1063"/>
      <c r="F133" s="1063"/>
      <c r="G133" s="1063"/>
      <c r="H133" s="1063"/>
      <c r="I133" s="1063"/>
      <c r="J133" s="1063"/>
      <c r="K133" s="1063"/>
      <c r="L133" s="1063"/>
      <c r="M133" s="1063"/>
      <c r="N133" s="1063"/>
      <c r="O133" s="1063"/>
      <c r="P133" s="1063"/>
      <c r="Q133" s="1063"/>
      <c r="R133" s="1063"/>
      <c r="S133" s="1063"/>
      <c r="T133" s="1063"/>
      <c r="U133" s="1063"/>
      <c r="V133" s="1063"/>
      <c r="W133" s="1063"/>
      <c r="X133" s="1063"/>
      <c r="Y133" s="1063"/>
      <c r="Z133" s="1063"/>
      <c r="AA133" s="1063"/>
      <c r="AB133" s="1063"/>
      <c r="AC133" s="1063"/>
      <c r="AD133" s="1063"/>
      <c r="AE133" s="1063"/>
      <c r="AF133" s="1063"/>
      <c r="AG133" s="1063"/>
      <c r="AH133" s="1063"/>
      <c r="AI133" s="1063"/>
      <c r="AJ133" s="1063"/>
      <c r="AK133" s="1063"/>
      <c r="AL133" s="1063"/>
      <c r="AM133" s="1063"/>
      <c r="AN133" s="1063"/>
      <c r="AO133" s="1063"/>
      <c r="AP133" s="1063"/>
      <c r="AQ133" s="1063"/>
      <c r="AR133" s="1063"/>
      <c r="AS133" s="1063"/>
      <c r="AT133" s="1063"/>
      <c r="AU133" s="1063"/>
      <c r="AV133" s="1063"/>
      <c r="AW133" s="1063"/>
      <c r="AX133" s="1063"/>
      <c r="AY133" s="1063"/>
      <c r="AZ133" s="1063"/>
      <c r="BA133" s="1063"/>
      <c r="BB133" s="1063"/>
      <c r="BC133" s="1063"/>
      <c r="BD133" s="1063"/>
      <c r="BE133" s="1063"/>
      <c r="BF133" s="1063"/>
      <c r="BG133" s="1063"/>
      <c r="BH133" s="1063"/>
      <c r="BI133" s="1063"/>
      <c r="BJ133" s="1063"/>
      <c r="BK133" s="1063"/>
      <c r="BL133" s="1063"/>
      <c r="BM133" s="1063"/>
      <c r="BN133" s="1063"/>
      <c r="BO133" s="1063"/>
      <c r="BP133" s="1063"/>
    </row>
    <row r="134" spans="3:68">
      <c r="C134" s="1063"/>
      <c r="D134" s="1063"/>
      <c r="E134" s="1063"/>
      <c r="F134" s="1063"/>
      <c r="G134" s="1063"/>
      <c r="H134" s="1063"/>
      <c r="I134" s="1063"/>
      <c r="J134" s="1063"/>
      <c r="K134" s="1063"/>
      <c r="L134" s="1063"/>
      <c r="M134" s="1063"/>
      <c r="N134" s="1063"/>
      <c r="O134" s="1063"/>
      <c r="P134" s="1063"/>
      <c r="Q134" s="1063"/>
      <c r="R134" s="1063"/>
      <c r="S134" s="1063"/>
      <c r="T134" s="1063"/>
      <c r="U134" s="1063"/>
      <c r="V134" s="1063"/>
      <c r="W134" s="1063"/>
      <c r="X134" s="1063"/>
      <c r="Y134" s="1063"/>
      <c r="Z134" s="1063"/>
      <c r="AA134" s="1063"/>
      <c r="AB134" s="1063"/>
      <c r="AC134" s="1063"/>
      <c r="AD134" s="1063"/>
      <c r="AE134" s="1063"/>
      <c r="AF134" s="1063"/>
      <c r="AG134" s="1063"/>
      <c r="AH134" s="1063"/>
      <c r="AI134" s="1063"/>
      <c r="AJ134" s="1063"/>
      <c r="AK134" s="1063"/>
      <c r="AL134" s="1063"/>
      <c r="AM134" s="1063"/>
      <c r="AN134" s="1063"/>
      <c r="AO134" s="1063"/>
      <c r="AP134" s="1063"/>
      <c r="AQ134" s="1063"/>
      <c r="AR134" s="1063"/>
      <c r="AS134" s="1063"/>
      <c r="AT134" s="1063"/>
      <c r="AU134" s="1063"/>
      <c r="AV134" s="1063"/>
      <c r="AW134" s="1063"/>
      <c r="AX134" s="1063"/>
      <c r="AY134" s="1063"/>
      <c r="AZ134" s="1063"/>
      <c r="BA134" s="1063"/>
      <c r="BB134" s="1063"/>
      <c r="BC134" s="1063"/>
      <c r="BD134" s="1063"/>
      <c r="BE134" s="1063"/>
      <c r="BF134" s="1063"/>
      <c r="BG134" s="1063"/>
      <c r="BH134" s="1063"/>
      <c r="BI134" s="1063"/>
      <c r="BJ134" s="1063"/>
      <c r="BK134" s="1063"/>
      <c r="BL134" s="1063"/>
      <c r="BM134" s="1063"/>
      <c r="BN134" s="1063"/>
      <c r="BO134" s="1063"/>
      <c r="BP134" s="1063"/>
    </row>
    <row r="135" spans="3:68">
      <c r="C135" s="1063"/>
      <c r="D135" s="1063"/>
      <c r="E135" s="1063"/>
      <c r="F135" s="1063"/>
      <c r="G135" s="1063"/>
      <c r="H135" s="1063"/>
      <c r="I135" s="1063"/>
      <c r="J135" s="1063"/>
      <c r="K135" s="1063"/>
      <c r="L135" s="1063"/>
      <c r="M135" s="1063"/>
      <c r="N135" s="1063"/>
      <c r="O135" s="1063"/>
      <c r="P135" s="1063"/>
      <c r="Q135" s="1063"/>
      <c r="R135" s="1063"/>
      <c r="S135" s="1063"/>
      <c r="T135" s="1063"/>
      <c r="U135" s="1063"/>
      <c r="V135" s="1063"/>
      <c r="W135" s="1063"/>
      <c r="X135" s="1063"/>
      <c r="Y135" s="1063"/>
      <c r="Z135" s="1063"/>
      <c r="AA135" s="1063"/>
      <c r="AB135" s="1063"/>
      <c r="AC135" s="1063"/>
      <c r="AD135" s="1063"/>
      <c r="AE135" s="1063"/>
      <c r="AF135" s="1063"/>
      <c r="AG135" s="1063"/>
      <c r="AH135" s="1063"/>
      <c r="AI135" s="1063"/>
      <c r="AJ135" s="1063"/>
      <c r="AK135" s="1063"/>
      <c r="AL135" s="1063"/>
      <c r="AM135" s="1063"/>
      <c r="AN135" s="1063"/>
      <c r="AO135" s="1063"/>
      <c r="AP135" s="1063"/>
      <c r="AQ135" s="1063"/>
      <c r="AR135" s="1063"/>
      <c r="AS135" s="1063"/>
      <c r="AT135" s="1063"/>
      <c r="AU135" s="1063"/>
      <c r="AV135" s="1063"/>
      <c r="AW135" s="1063"/>
      <c r="AX135" s="1063"/>
      <c r="AY135" s="1063"/>
      <c r="AZ135" s="1063"/>
      <c r="BA135" s="1063"/>
      <c r="BB135" s="1063"/>
      <c r="BC135" s="1063"/>
      <c r="BD135" s="1063"/>
      <c r="BE135" s="1063"/>
      <c r="BF135" s="1063"/>
      <c r="BG135" s="1063"/>
      <c r="BH135" s="1063"/>
      <c r="BI135" s="1063"/>
      <c r="BJ135" s="1063"/>
      <c r="BK135" s="1063"/>
      <c r="BL135" s="1063"/>
      <c r="BM135" s="1063"/>
      <c r="BN135" s="1063"/>
      <c r="BO135" s="1063"/>
      <c r="BP135" s="1063"/>
    </row>
    <row r="136" spans="3:68">
      <c r="C136" s="1063"/>
      <c r="D136" s="1063"/>
      <c r="E136" s="1063"/>
      <c r="F136" s="1063"/>
      <c r="G136" s="1063"/>
      <c r="H136" s="1063"/>
      <c r="I136" s="1063"/>
      <c r="J136" s="1063"/>
      <c r="K136" s="1063"/>
      <c r="L136" s="1063"/>
      <c r="M136" s="1063"/>
      <c r="N136" s="1063"/>
      <c r="O136" s="1063"/>
      <c r="P136" s="1063"/>
      <c r="Q136" s="1063"/>
      <c r="R136" s="1063"/>
      <c r="S136" s="1063"/>
      <c r="T136" s="1063"/>
      <c r="U136" s="1063"/>
      <c r="V136" s="1063"/>
      <c r="W136" s="1063"/>
      <c r="X136" s="1063"/>
      <c r="Y136" s="1063"/>
      <c r="Z136" s="1063"/>
      <c r="AA136" s="1063"/>
      <c r="AB136" s="1063"/>
      <c r="AC136" s="1063"/>
      <c r="AD136" s="1063"/>
      <c r="AE136" s="1063"/>
      <c r="AF136" s="1063"/>
      <c r="AG136" s="1063"/>
      <c r="AH136" s="1063"/>
      <c r="AI136" s="1063"/>
      <c r="AJ136" s="1063"/>
      <c r="AK136" s="1063"/>
      <c r="AL136" s="1063"/>
      <c r="AM136" s="1063"/>
      <c r="AN136" s="1063"/>
      <c r="AO136" s="1063"/>
      <c r="AP136" s="1063"/>
      <c r="AQ136" s="1063"/>
      <c r="AR136" s="1063"/>
      <c r="AS136" s="1063"/>
      <c r="AT136" s="1063"/>
      <c r="AU136" s="1063"/>
      <c r="AV136" s="1063"/>
      <c r="AW136" s="1063"/>
      <c r="AX136" s="1063"/>
      <c r="AY136" s="1063"/>
      <c r="AZ136" s="1063"/>
      <c r="BA136" s="1063"/>
      <c r="BB136" s="1063"/>
      <c r="BC136" s="1063"/>
      <c r="BD136" s="1063"/>
      <c r="BE136" s="1063"/>
      <c r="BF136" s="1063"/>
      <c r="BG136" s="1063"/>
      <c r="BH136" s="1063"/>
      <c r="BI136" s="1063"/>
      <c r="BJ136" s="1063"/>
      <c r="BK136" s="1063"/>
      <c r="BL136" s="1063"/>
      <c r="BM136" s="1063"/>
      <c r="BN136" s="1063"/>
      <c r="BO136" s="1063"/>
      <c r="BP136" s="1063"/>
    </row>
    <row r="137" spans="3:68">
      <c r="C137" s="1063"/>
      <c r="D137" s="1063"/>
      <c r="E137" s="1063"/>
      <c r="F137" s="1063"/>
      <c r="G137" s="1063"/>
      <c r="H137" s="1063"/>
      <c r="I137" s="1063"/>
      <c r="J137" s="1063"/>
      <c r="K137" s="1063"/>
      <c r="L137" s="1063"/>
      <c r="M137" s="1063"/>
      <c r="N137" s="1063"/>
      <c r="O137" s="1063"/>
      <c r="P137" s="1063"/>
      <c r="Q137" s="1063"/>
      <c r="R137" s="1063"/>
      <c r="S137" s="1063"/>
      <c r="T137" s="1063"/>
      <c r="U137" s="1063"/>
      <c r="V137" s="1063"/>
      <c r="W137" s="1063"/>
      <c r="X137" s="1063"/>
      <c r="Y137" s="1063"/>
      <c r="Z137" s="1063"/>
      <c r="AA137" s="1063"/>
      <c r="AB137" s="1063"/>
      <c r="AC137" s="1063"/>
      <c r="AD137" s="1063"/>
      <c r="AE137" s="1063"/>
      <c r="AF137" s="1063"/>
      <c r="AG137" s="1063"/>
      <c r="AH137" s="1063"/>
      <c r="AI137" s="1063"/>
      <c r="AJ137" s="1063"/>
      <c r="AK137" s="1063"/>
      <c r="AL137" s="1063"/>
      <c r="AM137" s="1063"/>
      <c r="AN137" s="1063"/>
      <c r="AO137" s="1063"/>
      <c r="AP137" s="1063"/>
      <c r="AQ137" s="1063"/>
      <c r="AR137" s="1063"/>
      <c r="AS137" s="1063"/>
      <c r="AT137" s="1063"/>
      <c r="AU137" s="1063"/>
      <c r="AV137" s="1063"/>
      <c r="AW137" s="1063"/>
      <c r="AX137" s="1063"/>
      <c r="AY137" s="1063"/>
      <c r="AZ137" s="1063"/>
      <c r="BA137" s="1063"/>
      <c r="BB137" s="1063"/>
      <c r="BC137" s="1063"/>
      <c r="BD137" s="1063"/>
      <c r="BE137" s="1063"/>
      <c r="BF137" s="1063"/>
      <c r="BG137" s="1063"/>
      <c r="BH137" s="1063"/>
      <c r="BI137" s="1063"/>
      <c r="BJ137" s="1063"/>
      <c r="BK137" s="1063"/>
      <c r="BL137" s="1063"/>
      <c r="BM137" s="1063"/>
      <c r="BN137" s="1063"/>
      <c r="BO137" s="1063"/>
      <c r="BP137" s="1063"/>
    </row>
    <row r="138" spans="3:68">
      <c r="C138" s="1063"/>
      <c r="D138" s="1063"/>
      <c r="E138" s="1063"/>
      <c r="F138" s="1063"/>
      <c r="G138" s="1063"/>
      <c r="H138" s="1063"/>
      <c r="I138" s="1063"/>
      <c r="J138" s="1063"/>
      <c r="K138" s="1063"/>
      <c r="L138" s="1063"/>
      <c r="M138" s="1063"/>
      <c r="N138" s="1063"/>
      <c r="O138" s="1063"/>
      <c r="P138" s="1063"/>
      <c r="Q138" s="1063"/>
      <c r="R138" s="1063"/>
      <c r="S138" s="1063"/>
      <c r="T138" s="1063"/>
      <c r="U138" s="1063"/>
      <c r="V138" s="1063"/>
      <c r="W138" s="1063"/>
      <c r="X138" s="1063"/>
      <c r="Y138" s="1063"/>
      <c r="Z138" s="1063"/>
      <c r="AA138" s="1063"/>
      <c r="AB138" s="1063"/>
      <c r="AC138" s="1063"/>
      <c r="AD138" s="1063"/>
      <c r="AE138" s="1063"/>
      <c r="AF138" s="1063"/>
      <c r="AG138" s="1063"/>
      <c r="AH138" s="1063"/>
      <c r="AI138" s="1063"/>
      <c r="AJ138" s="1063"/>
      <c r="AK138" s="1063"/>
      <c r="AL138" s="1063"/>
      <c r="AM138" s="1063"/>
      <c r="AN138" s="1063"/>
      <c r="AO138" s="1063"/>
      <c r="AP138" s="1063"/>
      <c r="AQ138" s="1063"/>
      <c r="AR138" s="1063"/>
      <c r="AS138" s="1063"/>
      <c r="AT138" s="1063"/>
      <c r="AU138" s="1063"/>
      <c r="AV138" s="1063"/>
      <c r="AW138" s="1063"/>
      <c r="AX138" s="1063"/>
      <c r="AY138" s="1063"/>
      <c r="AZ138" s="1063"/>
      <c r="BA138" s="1063"/>
      <c r="BB138" s="1063"/>
      <c r="BC138" s="1063"/>
      <c r="BD138" s="1063"/>
      <c r="BE138" s="1063"/>
      <c r="BF138" s="1063"/>
      <c r="BG138" s="1063"/>
      <c r="BH138" s="1063"/>
      <c r="BI138" s="1063"/>
      <c r="BJ138" s="1063"/>
      <c r="BK138" s="1063"/>
      <c r="BL138" s="1063"/>
      <c r="BM138" s="1063"/>
      <c r="BN138" s="1063"/>
      <c r="BO138" s="1063"/>
      <c r="BP138" s="1063"/>
    </row>
    <row r="139" spans="3:68">
      <c r="C139" s="1063"/>
      <c r="D139" s="1063"/>
      <c r="E139" s="1063"/>
      <c r="F139" s="1063"/>
      <c r="G139" s="1063"/>
      <c r="H139" s="1063"/>
      <c r="I139" s="1063"/>
      <c r="J139" s="1063"/>
      <c r="K139" s="1063"/>
      <c r="L139" s="1063"/>
      <c r="M139" s="1063"/>
      <c r="N139" s="1063"/>
      <c r="O139" s="1063"/>
      <c r="P139" s="1063"/>
      <c r="Q139" s="1063"/>
      <c r="R139" s="1063"/>
      <c r="S139" s="1063"/>
      <c r="T139" s="1063"/>
      <c r="U139" s="1063"/>
      <c r="V139" s="1063"/>
      <c r="W139" s="1063"/>
      <c r="X139" s="1063"/>
      <c r="Y139" s="1063"/>
      <c r="Z139" s="1063"/>
      <c r="AA139" s="1063"/>
      <c r="AB139" s="1063"/>
      <c r="AC139" s="1063"/>
      <c r="AD139" s="1063"/>
      <c r="AE139" s="1063"/>
      <c r="AF139" s="1063"/>
      <c r="AG139" s="1063"/>
      <c r="AH139" s="1063"/>
      <c r="AI139" s="1063"/>
      <c r="AJ139" s="1063"/>
      <c r="AK139" s="1063"/>
      <c r="AL139" s="1063"/>
      <c r="AM139" s="1063"/>
      <c r="AN139" s="1063"/>
      <c r="AO139" s="1063"/>
      <c r="AP139" s="1063"/>
      <c r="AQ139" s="1063"/>
      <c r="AR139" s="1063"/>
      <c r="AS139" s="1063"/>
      <c r="AT139" s="1063"/>
      <c r="AU139" s="1063"/>
      <c r="AV139" s="1063"/>
      <c r="AW139" s="1063"/>
      <c r="AX139" s="1063"/>
      <c r="AY139" s="1063"/>
      <c r="AZ139" s="1063"/>
      <c r="BA139" s="1063"/>
      <c r="BB139" s="1063"/>
      <c r="BC139" s="1063"/>
      <c r="BD139" s="1063"/>
      <c r="BE139" s="1063"/>
      <c r="BF139" s="1063"/>
      <c r="BG139" s="1063"/>
      <c r="BH139" s="1063"/>
      <c r="BI139" s="1063"/>
      <c r="BJ139" s="1063"/>
      <c r="BK139" s="1063"/>
      <c r="BL139" s="1063"/>
      <c r="BM139" s="1063"/>
      <c r="BN139" s="1063"/>
      <c r="BO139" s="1063"/>
      <c r="BP139" s="1063"/>
    </row>
    <row r="140" spans="3:68">
      <c r="C140" s="1063"/>
      <c r="D140" s="1063"/>
      <c r="E140" s="1063"/>
      <c r="F140" s="1063"/>
      <c r="G140" s="1063"/>
      <c r="H140" s="1063"/>
      <c r="I140" s="1063"/>
      <c r="J140" s="1063"/>
      <c r="K140" s="1063"/>
      <c r="L140" s="1063"/>
      <c r="M140" s="1063"/>
      <c r="N140" s="1063"/>
      <c r="O140" s="1063"/>
      <c r="P140" s="1063"/>
      <c r="Q140" s="1063"/>
      <c r="R140" s="1063"/>
      <c r="S140" s="1063"/>
      <c r="T140" s="1063"/>
      <c r="U140" s="1063"/>
      <c r="V140" s="1063"/>
      <c r="W140" s="1063"/>
      <c r="X140" s="1063"/>
      <c r="Y140" s="1063"/>
      <c r="Z140" s="1063"/>
      <c r="AA140" s="1063"/>
      <c r="AB140" s="1063"/>
      <c r="AC140" s="1063"/>
      <c r="AD140" s="1063"/>
      <c r="AE140" s="1063"/>
      <c r="AF140" s="1063"/>
      <c r="AG140" s="1063"/>
      <c r="AH140" s="1063"/>
      <c r="AI140" s="1063"/>
      <c r="AJ140" s="1063"/>
      <c r="AK140" s="1063"/>
      <c r="AL140" s="1063"/>
      <c r="AM140" s="1063"/>
      <c r="AN140" s="1063"/>
      <c r="AO140" s="1063"/>
      <c r="AP140" s="1063"/>
      <c r="AQ140" s="1063"/>
      <c r="AR140" s="1063"/>
      <c r="AS140" s="1063"/>
      <c r="AT140" s="1063"/>
      <c r="AU140" s="1063"/>
      <c r="AV140" s="1063"/>
      <c r="AW140" s="1063"/>
      <c r="AX140" s="1063"/>
      <c r="AY140" s="1063"/>
      <c r="AZ140" s="1063"/>
      <c r="BA140" s="1063"/>
      <c r="BB140" s="1063"/>
      <c r="BC140" s="1063"/>
      <c r="BD140" s="1063"/>
      <c r="BE140" s="1063"/>
      <c r="BF140" s="1063"/>
      <c r="BG140" s="1063"/>
      <c r="BH140" s="1063"/>
      <c r="BI140" s="1063"/>
      <c r="BJ140" s="1063"/>
      <c r="BK140" s="1063"/>
      <c r="BL140" s="1063"/>
      <c r="BM140" s="1063"/>
      <c r="BN140" s="1063"/>
      <c r="BO140" s="1063"/>
      <c r="BP140" s="1063"/>
    </row>
    <row r="141" spans="3:68">
      <c r="C141" s="1063"/>
      <c r="D141" s="1063"/>
      <c r="E141" s="1063"/>
      <c r="F141" s="1063"/>
      <c r="G141" s="1063"/>
      <c r="H141" s="1063"/>
      <c r="I141" s="1063"/>
      <c r="J141" s="1063"/>
      <c r="K141" s="1063"/>
      <c r="L141" s="1063"/>
      <c r="M141" s="1063"/>
      <c r="N141" s="1063"/>
      <c r="O141" s="1063"/>
      <c r="P141" s="1063"/>
      <c r="Q141" s="1063"/>
      <c r="R141" s="1063"/>
      <c r="S141" s="1063"/>
      <c r="T141" s="1063"/>
      <c r="U141" s="1063"/>
      <c r="V141" s="1063"/>
      <c r="W141" s="1063"/>
      <c r="X141" s="1063"/>
      <c r="Y141" s="1063"/>
      <c r="Z141" s="1063"/>
      <c r="AA141" s="1063"/>
      <c r="AB141" s="1063"/>
      <c r="AC141" s="1063"/>
      <c r="AD141" s="1063"/>
      <c r="AE141" s="1063"/>
      <c r="AF141" s="1063"/>
      <c r="AG141" s="1063"/>
      <c r="AH141" s="1063"/>
      <c r="AI141" s="1063"/>
      <c r="AJ141" s="1063"/>
      <c r="AK141" s="1063"/>
      <c r="AL141" s="1063"/>
      <c r="AM141" s="1063"/>
      <c r="AN141" s="1063"/>
      <c r="AO141" s="1063"/>
      <c r="AP141" s="1063"/>
      <c r="AQ141" s="1063"/>
      <c r="AR141" s="1063"/>
      <c r="AS141" s="1063"/>
      <c r="AT141" s="1063"/>
      <c r="AU141" s="1063"/>
      <c r="AV141" s="1063"/>
      <c r="AW141" s="1063"/>
      <c r="AX141" s="1063"/>
      <c r="AY141" s="1063"/>
      <c r="AZ141" s="1063"/>
      <c r="BA141" s="1063"/>
      <c r="BB141" s="1063"/>
      <c r="BC141" s="1063"/>
      <c r="BD141" s="1063"/>
      <c r="BE141" s="1063"/>
      <c r="BF141" s="1063"/>
      <c r="BG141" s="1063"/>
      <c r="BH141" s="1063"/>
      <c r="BI141" s="1063"/>
      <c r="BJ141" s="1063"/>
      <c r="BK141" s="1063"/>
      <c r="BL141" s="1063"/>
      <c r="BM141" s="1063"/>
      <c r="BN141" s="1063"/>
      <c r="BO141" s="1063"/>
      <c r="BP141" s="1063"/>
    </row>
    <row r="142" spans="3:68">
      <c r="C142" s="1063"/>
      <c r="D142" s="1063"/>
      <c r="E142" s="1063"/>
      <c r="F142" s="1063"/>
      <c r="G142" s="1063"/>
      <c r="H142" s="1063"/>
      <c r="I142" s="1063"/>
      <c r="J142" s="1063"/>
      <c r="K142" s="1063"/>
      <c r="L142" s="1063"/>
      <c r="M142" s="1063"/>
      <c r="N142" s="1063"/>
      <c r="O142" s="1063"/>
      <c r="P142" s="1063"/>
      <c r="Q142" s="1063"/>
      <c r="R142" s="1063"/>
      <c r="S142" s="1063"/>
      <c r="T142" s="1063"/>
      <c r="U142" s="1063"/>
      <c r="V142" s="1063"/>
      <c r="W142" s="1063"/>
      <c r="X142" s="1063"/>
      <c r="Y142" s="1063"/>
      <c r="Z142" s="1063"/>
      <c r="AA142" s="1063"/>
      <c r="AB142" s="1063"/>
      <c r="AC142" s="1063"/>
      <c r="AD142" s="1063"/>
      <c r="AE142" s="1063"/>
      <c r="AF142" s="1063"/>
      <c r="AG142" s="1063"/>
      <c r="AH142" s="1063"/>
      <c r="AI142" s="1063"/>
      <c r="AJ142" s="1063"/>
      <c r="AK142" s="1063"/>
      <c r="AL142" s="1063"/>
      <c r="AM142" s="1063"/>
      <c r="AN142" s="1063"/>
      <c r="AO142" s="1063"/>
      <c r="AP142" s="1063"/>
      <c r="AQ142" s="1063"/>
      <c r="AR142" s="1063"/>
      <c r="AS142" s="1063"/>
      <c r="AT142" s="1063"/>
      <c r="AU142" s="1063"/>
      <c r="AV142" s="1063"/>
      <c r="AW142" s="1063"/>
      <c r="AX142" s="1063"/>
      <c r="AY142" s="1063"/>
      <c r="AZ142" s="1063"/>
      <c r="BA142" s="1063"/>
      <c r="BB142" s="1063"/>
      <c r="BC142" s="1063"/>
      <c r="BD142" s="1063"/>
      <c r="BE142" s="1063"/>
      <c r="BF142" s="1063"/>
      <c r="BG142" s="1063"/>
      <c r="BH142" s="1063"/>
      <c r="BI142" s="1063"/>
      <c r="BJ142" s="1063"/>
      <c r="BK142" s="1063"/>
      <c r="BL142" s="1063"/>
      <c r="BM142" s="1063"/>
      <c r="BN142" s="1063"/>
      <c r="BO142" s="1063"/>
      <c r="BP142" s="1063"/>
    </row>
    <row r="143" spans="3:68">
      <c r="C143" s="1063"/>
      <c r="D143" s="1063"/>
      <c r="E143" s="1063"/>
      <c r="F143" s="1063"/>
      <c r="G143" s="1063"/>
      <c r="H143" s="1063"/>
      <c r="I143" s="1063"/>
      <c r="J143" s="1063"/>
      <c r="K143" s="1063"/>
      <c r="L143" s="1063"/>
      <c r="M143" s="1063"/>
      <c r="N143" s="1063"/>
      <c r="O143" s="1063"/>
      <c r="P143" s="1063"/>
      <c r="Q143" s="1063"/>
      <c r="R143" s="1063"/>
      <c r="S143" s="1063"/>
      <c r="T143" s="1063"/>
      <c r="U143" s="1063"/>
      <c r="V143" s="1063"/>
      <c r="W143" s="1063"/>
      <c r="X143" s="1063"/>
      <c r="Y143" s="1063"/>
      <c r="Z143" s="1063"/>
      <c r="AA143" s="1063"/>
      <c r="AB143" s="1063"/>
      <c r="AC143" s="1063"/>
      <c r="AD143" s="1063"/>
      <c r="AE143" s="1063"/>
      <c r="AF143" s="1063"/>
      <c r="AG143" s="1063"/>
      <c r="AH143" s="1063"/>
      <c r="AI143" s="1063"/>
      <c r="AJ143" s="1063"/>
      <c r="AK143" s="1063"/>
      <c r="AL143" s="1063"/>
      <c r="AM143" s="1063"/>
      <c r="AN143" s="1063"/>
      <c r="AO143" s="1063"/>
      <c r="AP143" s="1063"/>
      <c r="AQ143" s="1063"/>
      <c r="AR143" s="1063"/>
      <c r="AS143" s="1063"/>
      <c r="AT143" s="1063"/>
      <c r="AU143" s="1063"/>
      <c r="AV143" s="1063"/>
      <c r="AW143" s="1063"/>
      <c r="AX143" s="1063"/>
      <c r="AY143" s="1063"/>
      <c r="AZ143" s="1063"/>
      <c r="BA143" s="1063"/>
      <c r="BB143" s="1063"/>
      <c r="BC143" s="1063"/>
      <c r="BD143" s="1063"/>
      <c r="BE143" s="1063"/>
      <c r="BF143" s="1063"/>
      <c r="BG143" s="1063"/>
      <c r="BH143" s="1063"/>
      <c r="BI143" s="1063"/>
      <c r="BJ143" s="1063"/>
      <c r="BK143" s="1063"/>
      <c r="BL143" s="1063"/>
      <c r="BM143" s="1063"/>
      <c r="BN143" s="1063"/>
      <c r="BO143" s="1063"/>
      <c r="BP143" s="1063"/>
    </row>
    <row r="144" spans="3:68">
      <c r="C144" s="1063"/>
      <c r="D144" s="1063"/>
      <c r="E144" s="1063"/>
      <c r="F144" s="1063"/>
      <c r="G144" s="1063"/>
      <c r="H144" s="1063"/>
      <c r="I144" s="1063"/>
      <c r="J144" s="1063"/>
      <c r="K144" s="1063"/>
      <c r="L144" s="1063"/>
      <c r="M144" s="1063"/>
      <c r="N144" s="1063"/>
      <c r="O144" s="1063"/>
      <c r="P144" s="1063"/>
      <c r="Q144" s="1063"/>
      <c r="R144" s="1063"/>
      <c r="S144" s="1063"/>
      <c r="T144" s="1063"/>
      <c r="U144" s="1063"/>
      <c r="V144" s="1063"/>
      <c r="W144" s="1063"/>
      <c r="X144" s="1063"/>
      <c r="Y144" s="1063"/>
      <c r="Z144" s="1063"/>
      <c r="AA144" s="1063"/>
      <c r="AB144" s="1063"/>
      <c r="AC144" s="1063"/>
      <c r="AD144" s="1063"/>
      <c r="AE144" s="1063"/>
      <c r="AF144" s="1063"/>
      <c r="AG144" s="1063"/>
      <c r="AH144" s="1063"/>
      <c r="AI144" s="1063"/>
      <c r="AJ144" s="1063"/>
      <c r="AK144" s="1063"/>
      <c r="AL144" s="1063"/>
      <c r="AM144" s="1063"/>
      <c r="AN144" s="1063"/>
      <c r="AO144" s="1063"/>
      <c r="AP144" s="1063"/>
      <c r="AQ144" s="1063"/>
      <c r="AR144" s="1063"/>
      <c r="AS144" s="1063"/>
      <c r="AT144" s="1063"/>
      <c r="AU144" s="1063"/>
      <c r="AV144" s="1063"/>
      <c r="AW144" s="1063"/>
      <c r="AX144" s="1063"/>
      <c r="AY144" s="1063"/>
      <c r="AZ144" s="1063"/>
      <c r="BA144" s="1063"/>
      <c r="BB144" s="1063"/>
      <c r="BC144" s="1063"/>
      <c r="BD144" s="1063"/>
      <c r="BE144" s="1063"/>
      <c r="BF144" s="1063"/>
      <c r="BG144" s="1063"/>
      <c r="BH144" s="1063"/>
      <c r="BI144" s="1063"/>
      <c r="BJ144" s="1063"/>
      <c r="BK144" s="1063"/>
      <c r="BL144" s="1063"/>
      <c r="BM144" s="1063"/>
      <c r="BN144" s="1063"/>
      <c r="BO144" s="1063"/>
      <c r="BP144" s="1063"/>
    </row>
    <row r="145" spans="3:68">
      <c r="C145" s="1063"/>
      <c r="D145" s="1063"/>
      <c r="E145" s="1063"/>
      <c r="F145" s="1063"/>
      <c r="G145" s="1063"/>
      <c r="H145" s="1063"/>
      <c r="I145" s="1063"/>
      <c r="J145" s="1063"/>
      <c r="K145" s="1063"/>
      <c r="L145" s="1063"/>
      <c r="M145" s="1063"/>
      <c r="N145" s="1063"/>
      <c r="O145" s="1063"/>
      <c r="P145" s="1063"/>
      <c r="Q145" s="1063"/>
      <c r="R145" s="1063"/>
      <c r="S145" s="1063"/>
      <c r="T145" s="1063"/>
      <c r="U145" s="1063"/>
      <c r="V145" s="1063"/>
      <c r="W145" s="1063"/>
      <c r="X145" s="1063"/>
      <c r="Y145" s="1063"/>
      <c r="Z145" s="1063"/>
      <c r="AA145" s="1063"/>
      <c r="AB145" s="1063"/>
      <c r="AC145" s="1063"/>
      <c r="AD145" s="1063"/>
      <c r="AE145" s="1063"/>
      <c r="AF145" s="1063"/>
      <c r="AG145" s="1063"/>
      <c r="AH145" s="1063"/>
      <c r="AI145" s="1063"/>
      <c r="AJ145" s="1063"/>
      <c r="AK145" s="1063"/>
      <c r="AL145" s="1063"/>
      <c r="AM145" s="1063"/>
      <c r="AN145" s="1063"/>
      <c r="AO145" s="1063"/>
      <c r="AP145" s="1063"/>
      <c r="AQ145" s="1063"/>
      <c r="AR145" s="1063"/>
      <c r="AS145" s="1063"/>
      <c r="AT145" s="1063"/>
      <c r="AU145" s="1063"/>
      <c r="AV145" s="1063"/>
      <c r="AW145" s="1063"/>
      <c r="AX145" s="1063"/>
      <c r="AY145" s="1063"/>
      <c r="AZ145" s="1063"/>
      <c r="BA145" s="1063"/>
      <c r="BB145" s="1063"/>
      <c r="BC145" s="1063"/>
      <c r="BD145" s="1063"/>
      <c r="BE145" s="1063"/>
      <c r="BF145" s="1063"/>
      <c r="BG145" s="1063"/>
      <c r="BH145" s="1063"/>
      <c r="BI145" s="1063"/>
      <c r="BJ145" s="1063"/>
      <c r="BK145" s="1063"/>
      <c r="BL145" s="1063"/>
      <c r="BM145" s="1063"/>
      <c r="BN145" s="1063"/>
      <c r="BO145" s="1063"/>
      <c r="BP145" s="1063"/>
    </row>
    <row r="146" spans="3:68">
      <c r="C146" s="1063"/>
      <c r="D146" s="1063"/>
      <c r="E146" s="1063"/>
      <c r="F146" s="1063"/>
      <c r="G146" s="1063"/>
      <c r="H146" s="1063"/>
      <c r="I146" s="1063"/>
      <c r="J146" s="1063"/>
      <c r="K146" s="1063"/>
      <c r="L146" s="1063"/>
      <c r="M146" s="1063"/>
      <c r="N146" s="1063"/>
      <c r="O146" s="1063"/>
      <c r="P146" s="1063"/>
      <c r="Q146" s="1063"/>
      <c r="R146" s="1063"/>
      <c r="S146" s="1063"/>
      <c r="T146" s="1063"/>
      <c r="U146" s="1063"/>
      <c r="V146" s="1063"/>
      <c r="W146" s="1063"/>
      <c r="X146" s="1063"/>
      <c r="Y146" s="1063"/>
      <c r="Z146" s="1063"/>
      <c r="AA146" s="1063"/>
      <c r="AB146" s="1063"/>
      <c r="AC146" s="1063"/>
      <c r="AD146" s="1063"/>
      <c r="AE146" s="1063"/>
      <c r="AF146" s="1063"/>
      <c r="AG146" s="1063"/>
      <c r="AH146" s="1063"/>
      <c r="AI146" s="1063"/>
      <c r="AJ146" s="1063"/>
      <c r="AK146" s="1063"/>
      <c r="AL146" s="1063"/>
      <c r="AM146" s="1063"/>
      <c r="AN146" s="1063"/>
      <c r="AO146" s="1063"/>
      <c r="AP146" s="1063"/>
      <c r="AQ146" s="1063"/>
      <c r="AR146" s="1063"/>
      <c r="AS146" s="1063"/>
      <c r="AT146" s="1063"/>
      <c r="AU146" s="1063"/>
      <c r="AV146" s="1063"/>
      <c r="AW146" s="1063"/>
      <c r="AX146" s="1063"/>
      <c r="AY146" s="1063"/>
      <c r="AZ146" s="1063"/>
      <c r="BA146" s="1063"/>
      <c r="BB146" s="1063"/>
      <c r="BC146" s="1063"/>
      <c r="BD146" s="1063"/>
      <c r="BE146" s="1063"/>
      <c r="BF146" s="1063"/>
      <c r="BG146" s="1063"/>
      <c r="BH146" s="1063"/>
      <c r="BI146" s="1063"/>
      <c r="BJ146" s="1063"/>
      <c r="BK146" s="1063"/>
      <c r="BL146" s="1063"/>
      <c r="BM146" s="1063"/>
      <c r="BN146" s="1063"/>
      <c r="BO146" s="1063"/>
      <c r="BP146" s="1063"/>
    </row>
    <row r="147" spans="3:68">
      <c r="C147" s="1063"/>
      <c r="D147" s="1063"/>
      <c r="E147" s="1063"/>
      <c r="F147" s="1063"/>
      <c r="G147" s="1063"/>
      <c r="H147" s="1063"/>
      <c r="I147" s="1063"/>
      <c r="J147" s="1063"/>
      <c r="K147" s="1063"/>
      <c r="L147" s="1063"/>
      <c r="M147" s="1063"/>
      <c r="N147" s="1063"/>
      <c r="O147" s="1063"/>
      <c r="P147" s="1063"/>
      <c r="Q147" s="1063"/>
      <c r="R147" s="1063"/>
      <c r="S147" s="1063"/>
      <c r="T147" s="1063"/>
      <c r="U147" s="1063"/>
      <c r="V147" s="1063"/>
      <c r="W147" s="1063"/>
      <c r="X147" s="1063"/>
      <c r="Y147" s="1063"/>
      <c r="Z147" s="1063"/>
      <c r="AA147" s="1063"/>
      <c r="AB147" s="1063"/>
      <c r="AC147" s="1063"/>
      <c r="AD147" s="1063"/>
      <c r="AE147" s="1063"/>
      <c r="AF147" s="1063"/>
      <c r="AG147" s="1063"/>
      <c r="AH147" s="1063"/>
      <c r="AI147" s="1063"/>
      <c r="AJ147" s="1063"/>
      <c r="AK147" s="1063"/>
      <c r="AL147" s="1063"/>
      <c r="AM147" s="1063"/>
      <c r="AN147" s="1063"/>
      <c r="AO147" s="1063"/>
      <c r="AP147" s="1063"/>
      <c r="AQ147" s="1063"/>
      <c r="AR147" s="1063"/>
      <c r="AS147" s="1063"/>
      <c r="AT147" s="1063"/>
      <c r="AU147" s="1063"/>
      <c r="AV147" s="1063"/>
      <c r="AW147" s="1063"/>
      <c r="AX147" s="1063"/>
      <c r="AY147" s="1063"/>
      <c r="AZ147" s="1063"/>
      <c r="BA147" s="1063"/>
      <c r="BB147" s="1063"/>
      <c r="BC147" s="1063"/>
      <c r="BD147" s="1063"/>
      <c r="BE147" s="1063"/>
      <c r="BF147" s="1063"/>
      <c r="BG147" s="1063"/>
      <c r="BH147" s="1063"/>
      <c r="BI147" s="1063"/>
      <c r="BJ147" s="1063"/>
      <c r="BK147" s="1063"/>
      <c r="BL147" s="1063"/>
      <c r="BM147" s="1063"/>
      <c r="BN147" s="1063"/>
      <c r="BO147" s="1063"/>
      <c r="BP147" s="1063"/>
    </row>
    <row r="148" spans="3:68">
      <c r="C148" s="1063"/>
      <c r="D148" s="1063"/>
      <c r="E148" s="1063"/>
      <c r="F148" s="1063"/>
      <c r="G148" s="1063"/>
      <c r="H148" s="1063"/>
      <c r="I148" s="1063"/>
      <c r="J148" s="1063"/>
      <c r="K148" s="1063"/>
      <c r="L148" s="1063"/>
      <c r="M148" s="1063"/>
      <c r="N148" s="1063"/>
      <c r="O148" s="1063"/>
      <c r="P148" s="1063"/>
      <c r="Q148" s="1063"/>
      <c r="R148" s="1063"/>
      <c r="S148" s="1063"/>
      <c r="T148" s="1063"/>
      <c r="U148" s="1063"/>
      <c r="V148" s="1063"/>
      <c r="W148" s="1063"/>
      <c r="X148" s="1063"/>
      <c r="Y148" s="1063"/>
      <c r="Z148" s="1063"/>
      <c r="AA148" s="1063"/>
      <c r="AB148" s="1063"/>
      <c r="AC148" s="1063"/>
      <c r="AD148" s="1063"/>
      <c r="AE148" s="1063"/>
      <c r="AF148" s="1063"/>
      <c r="AG148" s="1063"/>
      <c r="AH148" s="1063"/>
      <c r="AI148" s="1063"/>
      <c r="AJ148" s="1063"/>
      <c r="AK148" s="1063"/>
      <c r="AL148" s="1063"/>
      <c r="AM148" s="1063"/>
      <c r="AN148" s="1063"/>
      <c r="AO148" s="1063"/>
      <c r="AP148" s="1063"/>
      <c r="AQ148" s="1063"/>
      <c r="AR148" s="1063"/>
      <c r="AS148" s="1063"/>
      <c r="AT148" s="1063"/>
      <c r="AU148" s="1063"/>
      <c r="AV148" s="1063"/>
      <c r="AW148" s="1063"/>
      <c r="AX148" s="1063"/>
      <c r="AY148" s="1063"/>
      <c r="AZ148" s="1063"/>
      <c r="BA148" s="1063"/>
      <c r="BB148" s="1063"/>
      <c r="BC148" s="1063"/>
      <c r="BD148" s="1063"/>
      <c r="BE148" s="1063"/>
      <c r="BF148" s="1063"/>
      <c r="BG148" s="1063"/>
      <c r="BH148" s="1063"/>
      <c r="BI148" s="1063"/>
      <c r="BJ148" s="1063"/>
      <c r="BK148" s="1063"/>
      <c r="BL148" s="1063"/>
      <c r="BM148" s="1063"/>
      <c r="BN148" s="1063"/>
      <c r="BO148" s="1063"/>
      <c r="BP148" s="1063"/>
    </row>
    <row r="149" spans="3:68">
      <c r="C149" s="1063"/>
      <c r="D149" s="1063"/>
      <c r="E149" s="1063"/>
      <c r="F149" s="1063"/>
      <c r="G149" s="1063"/>
      <c r="H149" s="1063"/>
      <c r="I149" s="1063"/>
      <c r="J149" s="1063"/>
      <c r="K149" s="1063"/>
      <c r="L149" s="1063"/>
      <c r="M149" s="1063"/>
      <c r="N149" s="1063"/>
      <c r="O149" s="1063"/>
      <c r="P149" s="1063"/>
      <c r="Q149" s="1063"/>
      <c r="R149" s="1063"/>
      <c r="S149" s="1063"/>
      <c r="T149" s="1063"/>
      <c r="U149" s="1063"/>
      <c r="V149" s="1063"/>
      <c r="W149" s="1063"/>
      <c r="X149" s="1063"/>
      <c r="Y149" s="1063"/>
      <c r="Z149" s="1063"/>
      <c r="AA149" s="1063"/>
      <c r="AB149" s="1063"/>
      <c r="AC149" s="1063"/>
      <c r="AD149" s="1063"/>
      <c r="AE149" s="1063"/>
      <c r="AF149" s="1063"/>
      <c r="AG149" s="1063"/>
      <c r="AH149" s="1063"/>
      <c r="AI149" s="1063"/>
      <c r="AJ149" s="1063"/>
      <c r="AK149" s="1063"/>
      <c r="AL149" s="1063"/>
      <c r="AM149" s="1063"/>
      <c r="AN149" s="1063"/>
      <c r="AO149" s="1063"/>
      <c r="AP149" s="1063"/>
      <c r="AQ149" s="1063"/>
      <c r="AR149" s="1063"/>
      <c r="AS149" s="1063"/>
      <c r="AT149" s="1063"/>
      <c r="AU149" s="1063"/>
      <c r="AV149" s="1063"/>
      <c r="AW149" s="1063"/>
      <c r="AX149" s="1063"/>
      <c r="AY149" s="1063"/>
      <c r="AZ149" s="1063"/>
      <c r="BA149" s="1063"/>
      <c r="BB149" s="1063"/>
      <c r="BC149" s="1063"/>
      <c r="BD149" s="1063"/>
      <c r="BE149" s="1063"/>
      <c r="BF149" s="1063"/>
      <c r="BG149" s="1063"/>
      <c r="BH149" s="1063"/>
      <c r="BI149" s="1063"/>
      <c r="BJ149" s="1063"/>
      <c r="BK149" s="1063"/>
      <c r="BL149" s="1063"/>
      <c r="BM149" s="1063"/>
      <c r="BN149" s="1063"/>
      <c r="BO149" s="1063"/>
      <c r="BP149" s="1063"/>
    </row>
    <row r="150" spans="3:68">
      <c r="C150" s="1063"/>
      <c r="D150" s="1063"/>
      <c r="E150" s="1063"/>
      <c r="F150" s="1063"/>
      <c r="G150" s="1063"/>
      <c r="H150" s="1063"/>
      <c r="I150" s="1063"/>
      <c r="J150" s="1063"/>
      <c r="K150" s="1063"/>
      <c r="L150" s="1063"/>
      <c r="M150" s="1063"/>
      <c r="N150" s="1063"/>
      <c r="O150" s="1063"/>
      <c r="P150" s="1063"/>
      <c r="Q150" s="1063"/>
      <c r="R150" s="1063"/>
      <c r="S150" s="1063"/>
      <c r="T150" s="1063"/>
      <c r="U150" s="1063"/>
      <c r="V150" s="1063"/>
      <c r="W150" s="1063"/>
      <c r="X150" s="1063"/>
      <c r="Y150" s="1063"/>
      <c r="Z150" s="1063"/>
      <c r="AA150" s="1063"/>
      <c r="AB150" s="1063"/>
      <c r="AC150" s="1063"/>
      <c r="AD150" s="1063"/>
      <c r="AE150" s="1063"/>
      <c r="AF150" s="1063"/>
      <c r="AG150" s="1063"/>
      <c r="AH150" s="1063"/>
      <c r="AI150" s="1063"/>
      <c r="AJ150" s="1063"/>
      <c r="AK150" s="1063"/>
      <c r="AL150" s="1063"/>
      <c r="AM150" s="1063"/>
      <c r="AN150" s="1063"/>
      <c r="AO150" s="1063"/>
      <c r="AP150" s="1063"/>
      <c r="AQ150" s="1063"/>
      <c r="AR150" s="1063"/>
      <c r="AS150" s="1063"/>
      <c r="AT150" s="1063"/>
      <c r="AU150" s="1063"/>
      <c r="AV150" s="1063"/>
      <c r="AW150" s="1063"/>
      <c r="AX150" s="1063"/>
      <c r="AY150" s="1063"/>
      <c r="AZ150" s="1063"/>
      <c r="BA150" s="1063"/>
      <c r="BB150" s="1063"/>
      <c r="BC150" s="1063"/>
      <c r="BD150" s="1063"/>
      <c r="BE150" s="1063"/>
      <c r="BF150" s="1063"/>
      <c r="BG150" s="1063"/>
      <c r="BH150" s="1063"/>
      <c r="BI150" s="1063"/>
      <c r="BJ150" s="1063"/>
      <c r="BK150" s="1063"/>
      <c r="BL150" s="1063"/>
      <c r="BM150" s="1063"/>
      <c r="BN150" s="1063"/>
      <c r="BO150" s="1063"/>
      <c r="BP150" s="1063"/>
    </row>
    <row r="151" spans="3:68">
      <c r="C151" s="1063"/>
      <c r="D151" s="1063"/>
      <c r="E151" s="1063"/>
      <c r="F151" s="1063"/>
      <c r="G151" s="1063"/>
      <c r="H151" s="1063"/>
      <c r="I151" s="1063"/>
      <c r="J151" s="1063"/>
      <c r="K151" s="1063"/>
      <c r="L151" s="1063"/>
      <c r="M151" s="1063"/>
      <c r="N151" s="1063"/>
      <c r="O151" s="1063"/>
      <c r="P151" s="1063"/>
      <c r="Q151" s="1063"/>
      <c r="R151" s="1063"/>
      <c r="S151" s="1063"/>
      <c r="T151" s="1063"/>
      <c r="U151" s="1063"/>
      <c r="V151" s="1063"/>
      <c r="W151" s="1063"/>
      <c r="X151" s="1063"/>
      <c r="Y151" s="1063"/>
      <c r="Z151" s="1063"/>
      <c r="AA151" s="1063"/>
      <c r="AB151" s="1063"/>
      <c r="AC151" s="1063"/>
      <c r="AD151" s="1063"/>
      <c r="AE151" s="1063"/>
      <c r="AF151" s="1063"/>
      <c r="AG151" s="1063"/>
      <c r="AH151" s="1063"/>
      <c r="AI151" s="1063"/>
      <c r="AJ151" s="1063"/>
      <c r="AK151" s="1063"/>
      <c r="AL151" s="1063"/>
      <c r="AM151" s="1063"/>
      <c r="AN151" s="1063"/>
      <c r="AO151" s="1063"/>
      <c r="AP151" s="1063"/>
      <c r="AQ151" s="1063"/>
      <c r="AR151" s="1063"/>
      <c r="AS151" s="1063"/>
      <c r="AT151" s="1063"/>
      <c r="AU151" s="1063"/>
      <c r="AV151" s="1063"/>
      <c r="AW151" s="1063"/>
      <c r="AX151" s="1063"/>
      <c r="AY151" s="1063"/>
      <c r="AZ151" s="1063"/>
      <c r="BA151" s="1063"/>
      <c r="BB151" s="1063"/>
      <c r="BC151" s="1063"/>
      <c r="BD151" s="1063"/>
      <c r="BE151" s="1063"/>
      <c r="BF151" s="1063"/>
      <c r="BG151" s="1063"/>
      <c r="BH151" s="1063"/>
      <c r="BI151" s="1063"/>
      <c r="BJ151" s="1063"/>
      <c r="BK151" s="1063"/>
      <c r="BL151" s="1063"/>
      <c r="BM151" s="1063"/>
      <c r="BN151" s="1063"/>
      <c r="BO151" s="1063"/>
      <c r="BP151" s="1063"/>
    </row>
    <row r="152" spans="3:68">
      <c r="C152" s="1063"/>
      <c r="D152" s="1063"/>
      <c r="E152" s="1063"/>
      <c r="F152" s="1063"/>
      <c r="G152" s="1063"/>
      <c r="H152" s="1063"/>
      <c r="I152" s="1063"/>
      <c r="J152" s="1063"/>
      <c r="K152" s="1063"/>
      <c r="L152" s="1063"/>
      <c r="M152" s="1063"/>
      <c r="N152" s="1063"/>
      <c r="O152" s="1063"/>
      <c r="P152" s="1063"/>
      <c r="Q152" s="1063"/>
      <c r="R152" s="1063"/>
      <c r="S152" s="1063"/>
      <c r="T152" s="1063"/>
      <c r="U152" s="1063"/>
      <c r="V152" s="1063"/>
      <c r="W152" s="1063"/>
      <c r="X152" s="1063"/>
      <c r="Y152" s="1063"/>
      <c r="Z152" s="1063"/>
      <c r="AA152" s="1063"/>
      <c r="AB152" s="1063"/>
      <c r="AC152" s="1063"/>
      <c r="AD152" s="1063"/>
      <c r="AE152" s="1063"/>
      <c r="AF152" s="1063"/>
      <c r="AG152" s="1063"/>
      <c r="AH152" s="1063"/>
      <c r="AI152" s="1063"/>
      <c r="AJ152" s="1063"/>
      <c r="AK152" s="1063"/>
      <c r="AL152" s="1063"/>
      <c r="AM152" s="1063"/>
      <c r="AN152" s="1063"/>
      <c r="AO152" s="1063"/>
      <c r="AP152" s="1063"/>
      <c r="AQ152" s="1063"/>
      <c r="AR152" s="1063"/>
      <c r="AS152" s="1063"/>
      <c r="AT152" s="1063"/>
      <c r="AU152" s="1063"/>
      <c r="AV152" s="1063"/>
      <c r="AW152" s="1063"/>
      <c r="AX152" s="1063"/>
      <c r="AY152" s="1063"/>
      <c r="AZ152" s="1063"/>
      <c r="BA152" s="1063"/>
      <c r="BB152" s="1063"/>
      <c r="BC152" s="1063"/>
      <c r="BD152" s="1063"/>
      <c r="BE152" s="1063"/>
      <c r="BF152" s="1063"/>
      <c r="BG152" s="1063"/>
      <c r="BH152" s="1063"/>
      <c r="BI152" s="1063"/>
      <c r="BJ152" s="1063"/>
      <c r="BK152" s="1063"/>
      <c r="BL152" s="1063"/>
      <c r="BM152" s="1063"/>
      <c r="BN152" s="1063"/>
      <c r="BO152" s="1063"/>
      <c r="BP152" s="1063"/>
    </row>
    <row r="153" spans="3:68">
      <c r="C153" s="1063"/>
      <c r="D153" s="1063"/>
      <c r="E153" s="1063"/>
      <c r="F153" s="1063"/>
      <c r="G153" s="1063"/>
      <c r="H153" s="1063"/>
      <c r="I153" s="1063"/>
      <c r="J153" s="1063"/>
      <c r="K153" s="1063"/>
      <c r="L153" s="1063"/>
      <c r="M153" s="1063"/>
      <c r="N153" s="1063"/>
      <c r="O153" s="1063"/>
      <c r="P153" s="1063"/>
      <c r="Q153" s="1063"/>
      <c r="R153" s="1063"/>
      <c r="S153" s="1063"/>
      <c r="T153" s="1063"/>
      <c r="U153" s="1063"/>
      <c r="V153" s="1063"/>
      <c r="W153" s="1063"/>
      <c r="X153" s="1063"/>
      <c r="Y153" s="1063"/>
      <c r="Z153" s="1063"/>
      <c r="AA153" s="1063"/>
      <c r="AB153" s="1063"/>
      <c r="AC153" s="1063"/>
      <c r="AD153" s="1063"/>
      <c r="AE153" s="1063"/>
      <c r="AF153" s="1063"/>
      <c r="AG153" s="1063"/>
      <c r="AH153" s="1063"/>
      <c r="AI153" s="1063"/>
      <c r="AJ153" s="1063"/>
      <c r="AK153" s="1063"/>
      <c r="AL153" s="1063"/>
      <c r="AM153" s="1063"/>
      <c r="AN153" s="1063"/>
      <c r="AO153" s="1063"/>
      <c r="AP153" s="1063"/>
      <c r="AQ153" s="1063"/>
      <c r="AR153" s="1063"/>
      <c r="AS153" s="1063"/>
      <c r="AT153" s="1063"/>
      <c r="AU153" s="1063"/>
      <c r="AV153" s="1063"/>
      <c r="AW153" s="1063"/>
      <c r="AX153" s="1063"/>
      <c r="AY153" s="1063"/>
      <c r="AZ153" s="1063"/>
      <c r="BA153" s="1063"/>
      <c r="BB153" s="1063"/>
      <c r="BC153" s="1063"/>
      <c r="BD153" s="1063"/>
      <c r="BE153" s="1063"/>
      <c r="BF153" s="1063"/>
      <c r="BG153" s="1063"/>
      <c r="BH153" s="1063"/>
      <c r="BI153" s="1063"/>
      <c r="BJ153" s="1063"/>
      <c r="BK153" s="1063"/>
      <c r="BL153" s="1063"/>
      <c r="BM153" s="1063"/>
      <c r="BN153" s="1063"/>
      <c r="BO153" s="1063"/>
      <c r="BP153" s="1063"/>
    </row>
    <row r="154" spans="3:68">
      <c r="C154" s="1063"/>
      <c r="D154" s="1063"/>
      <c r="E154" s="1063"/>
      <c r="F154" s="1063"/>
      <c r="G154" s="1063"/>
      <c r="H154" s="1063"/>
      <c r="I154" s="1063"/>
      <c r="J154" s="1063"/>
      <c r="K154" s="1063"/>
      <c r="L154" s="1063"/>
      <c r="M154" s="1063"/>
      <c r="N154" s="1063"/>
      <c r="O154" s="1063"/>
      <c r="P154" s="1063"/>
      <c r="Q154" s="1063"/>
      <c r="R154" s="1063"/>
      <c r="S154" s="1063"/>
      <c r="T154" s="1063"/>
      <c r="U154" s="1063"/>
      <c r="V154" s="1063"/>
      <c r="W154" s="1063"/>
      <c r="X154" s="1063"/>
      <c r="Y154" s="1063"/>
      <c r="Z154" s="1063"/>
      <c r="AA154" s="1063"/>
      <c r="AB154" s="1063"/>
      <c r="AC154" s="1063"/>
      <c r="AD154" s="1063"/>
      <c r="AE154" s="1063"/>
      <c r="AF154" s="1063"/>
      <c r="AG154" s="1063"/>
      <c r="AH154" s="1063"/>
      <c r="AI154" s="1063"/>
      <c r="AJ154" s="1063"/>
      <c r="AK154" s="1063"/>
      <c r="AL154" s="1063"/>
      <c r="AM154" s="1063"/>
      <c r="AN154" s="1063"/>
      <c r="AO154" s="1063"/>
      <c r="AP154" s="1063"/>
      <c r="AQ154" s="1063"/>
      <c r="AR154" s="1063"/>
      <c r="AS154" s="1063"/>
      <c r="AT154" s="1063"/>
      <c r="AU154" s="1063"/>
      <c r="AV154" s="1063"/>
      <c r="AW154" s="1063"/>
      <c r="AX154" s="1063"/>
      <c r="AY154" s="1063"/>
      <c r="AZ154" s="1063"/>
      <c r="BA154" s="1063"/>
      <c r="BB154" s="1063"/>
      <c r="BC154" s="1063"/>
      <c r="BD154" s="1063"/>
      <c r="BE154" s="1063"/>
      <c r="BF154" s="1063"/>
      <c r="BG154" s="1063"/>
      <c r="BH154" s="1063"/>
      <c r="BI154" s="1063"/>
      <c r="BJ154" s="1063"/>
      <c r="BK154" s="1063"/>
      <c r="BL154" s="1063"/>
      <c r="BM154" s="1063"/>
      <c r="BN154" s="1063"/>
      <c r="BO154" s="1063"/>
      <c r="BP154" s="1063"/>
    </row>
    <row r="155" spans="3:68">
      <c r="C155" s="1063"/>
      <c r="D155" s="1063"/>
      <c r="E155" s="1063"/>
      <c r="F155" s="1063"/>
      <c r="G155" s="1063"/>
      <c r="H155" s="1063"/>
      <c r="I155" s="1063"/>
      <c r="J155" s="1063"/>
      <c r="K155" s="1063"/>
      <c r="L155" s="1063"/>
      <c r="M155" s="1063"/>
      <c r="N155" s="1063"/>
      <c r="O155" s="1063"/>
      <c r="P155" s="1063"/>
      <c r="Q155" s="1063"/>
      <c r="R155" s="1063"/>
      <c r="S155" s="1063"/>
      <c r="T155" s="1063"/>
      <c r="U155" s="1063"/>
      <c r="V155" s="1063"/>
      <c r="W155" s="1063"/>
      <c r="X155" s="1063"/>
      <c r="Y155" s="1063"/>
      <c r="Z155" s="1063"/>
      <c r="AA155" s="1063"/>
      <c r="AB155" s="1063"/>
      <c r="AC155" s="1063"/>
      <c r="AD155" s="1063"/>
      <c r="AE155" s="1063"/>
      <c r="AF155" s="1063"/>
      <c r="AG155" s="1063"/>
      <c r="AH155" s="1063"/>
      <c r="AI155" s="1063"/>
      <c r="AJ155" s="1063"/>
      <c r="AK155" s="1063"/>
      <c r="AL155" s="1063"/>
      <c r="AM155" s="1063"/>
      <c r="AN155" s="1063"/>
      <c r="AO155" s="1063"/>
      <c r="AP155" s="1063"/>
      <c r="AQ155" s="1063"/>
      <c r="AR155" s="1063"/>
      <c r="AS155" s="1063"/>
      <c r="AT155" s="1063"/>
      <c r="AU155" s="1063"/>
      <c r="AV155" s="1063"/>
      <c r="AW155" s="1063"/>
      <c r="AX155" s="1063"/>
      <c r="AY155" s="1063"/>
      <c r="AZ155" s="1063"/>
      <c r="BA155" s="1063"/>
      <c r="BB155" s="1063"/>
      <c r="BC155" s="1063"/>
      <c r="BD155" s="1063"/>
      <c r="BE155" s="1063"/>
      <c r="BF155" s="1063"/>
      <c r="BG155" s="1063"/>
      <c r="BH155" s="1063"/>
      <c r="BI155" s="1063"/>
      <c r="BJ155" s="1063"/>
      <c r="BK155" s="1063"/>
      <c r="BL155" s="1063"/>
      <c r="BM155" s="1063"/>
      <c r="BN155" s="1063"/>
      <c r="BO155" s="1063"/>
      <c r="BP155" s="1063"/>
    </row>
    <row r="156" spans="3:68">
      <c r="C156" s="1063"/>
      <c r="D156" s="1063"/>
      <c r="E156" s="1063"/>
      <c r="F156" s="1063"/>
      <c r="G156" s="1063"/>
      <c r="H156" s="1063"/>
      <c r="I156" s="1063"/>
      <c r="J156" s="1063"/>
      <c r="K156" s="1063"/>
      <c r="L156" s="1063"/>
      <c r="M156" s="1063"/>
      <c r="N156" s="1063"/>
      <c r="O156" s="1063"/>
      <c r="P156" s="1063"/>
      <c r="Q156" s="1063"/>
      <c r="R156" s="1063"/>
      <c r="S156" s="1063"/>
      <c r="T156" s="1063"/>
      <c r="U156" s="1063"/>
      <c r="V156" s="1063"/>
      <c r="W156" s="1063"/>
      <c r="X156" s="1063"/>
      <c r="Y156" s="1063"/>
      <c r="Z156" s="1063"/>
      <c r="AA156" s="1063"/>
      <c r="AB156" s="1063"/>
      <c r="AC156" s="1063"/>
      <c r="AD156" s="1063"/>
      <c r="AE156" s="1063"/>
      <c r="AF156" s="1063"/>
      <c r="AG156" s="1063"/>
      <c r="AH156" s="1063"/>
      <c r="AI156" s="1063"/>
      <c r="AJ156" s="1063"/>
      <c r="AK156" s="1063"/>
      <c r="AL156" s="1063"/>
      <c r="AM156" s="1063"/>
      <c r="AN156" s="1063"/>
      <c r="AO156" s="1063"/>
      <c r="AP156" s="1063"/>
      <c r="AQ156" s="1063"/>
      <c r="AR156" s="1063"/>
      <c r="AS156" s="1063"/>
      <c r="AT156" s="1063"/>
      <c r="AU156" s="1063"/>
      <c r="AV156" s="1063"/>
      <c r="AW156" s="1063"/>
      <c r="AX156" s="1063"/>
      <c r="AY156" s="1063"/>
      <c r="AZ156" s="1063"/>
      <c r="BA156" s="1063"/>
      <c r="BB156" s="1063"/>
      <c r="BC156" s="1063"/>
      <c r="BD156" s="1063"/>
      <c r="BE156" s="1063"/>
      <c r="BF156" s="1063"/>
      <c r="BG156" s="1063"/>
      <c r="BH156" s="1063"/>
      <c r="BI156" s="1063"/>
      <c r="BJ156" s="1063"/>
      <c r="BK156" s="1063"/>
      <c r="BL156" s="1063"/>
      <c r="BM156" s="1063"/>
      <c r="BN156" s="1063"/>
      <c r="BO156" s="1063"/>
      <c r="BP156" s="1063"/>
    </row>
    <row r="157" spans="3:68">
      <c r="C157" s="1063"/>
      <c r="D157" s="1063"/>
      <c r="E157" s="1063"/>
      <c r="F157" s="1063"/>
      <c r="G157" s="1063"/>
      <c r="H157" s="1063"/>
      <c r="I157" s="1063"/>
      <c r="J157" s="1063"/>
      <c r="K157" s="1063"/>
      <c r="L157" s="1063"/>
      <c r="M157" s="1063"/>
      <c r="N157" s="1063"/>
      <c r="O157" s="1063"/>
      <c r="P157" s="1063"/>
      <c r="Q157" s="1063"/>
      <c r="R157" s="1063"/>
      <c r="S157" s="1063"/>
      <c r="T157" s="1063"/>
      <c r="U157" s="1063"/>
      <c r="V157" s="1063"/>
      <c r="W157" s="1063"/>
      <c r="X157" s="1063"/>
      <c r="Y157" s="1063"/>
      <c r="Z157" s="1063"/>
      <c r="AA157" s="1063"/>
      <c r="AB157" s="1063"/>
      <c r="AC157" s="1063"/>
      <c r="AD157" s="1063"/>
      <c r="AE157" s="1063"/>
      <c r="AF157" s="1063"/>
      <c r="AG157" s="1063"/>
      <c r="AH157" s="1063"/>
      <c r="AI157" s="1063"/>
      <c r="AJ157" s="1063"/>
      <c r="AK157" s="1063"/>
      <c r="AL157" s="1063"/>
      <c r="AM157" s="1063"/>
      <c r="AN157" s="1063"/>
      <c r="AO157" s="1063"/>
      <c r="AP157" s="1063"/>
      <c r="AQ157" s="1063"/>
      <c r="AR157" s="1063"/>
      <c r="AS157" s="1063"/>
      <c r="AT157" s="1063"/>
      <c r="AU157" s="1063"/>
      <c r="AV157" s="1063"/>
      <c r="AW157" s="1063"/>
      <c r="AX157" s="1063"/>
      <c r="AY157" s="1063"/>
      <c r="AZ157" s="1063"/>
      <c r="BA157" s="1063"/>
      <c r="BB157" s="1063"/>
      <c r="BC157" s="1063"/>
      <c r="BD157" s="1063"/>
      <c r="BE157" s="1063"/>
      <c r="BF157" s="1063"/>
      <c r="BG157" s="1063"/>
      <c r="BH157" s="1063"/>
      <c r="BI157" s="1063"/>
      <c r="BJ157" s="1063"/>
      <c r="BK157" s="1063"/>
      <c r="BL157" s="1063"/>
      <c r="BM157" s="1063"/>
      <c r="BN157" s="1063"/>
      <c r="BO157" s="1063"/>
      <c r="BP157" s="1063"/>
    </row>
    <row r="158" spans="3:68">
      <c r="C158" s="1063"/>
      <c r="D158" s="1063"/>
      <c r="E158" s="1063"/>
      <c r="F158" s="1063"/>
      <c r="G158" s="1063"/>
      <c r="H158" s="1063"/>
      <c r="I158" s="1063"/>
      <c r="J158" s="1063"/>
      <c r="K158" s="1063"/>
      <c r="L158" s="1063"/>
      <c r="M158" s="1063"/>
      <c r="N158" s="1063"/>
      <c r="O158" s="1063"/>
      <c r="P158" s="1063"/>
      <c r="Q158" s="1063"/>
      <c r="R158" s="1063"/>
      <c r="S158" s="1063"/>
      <c r="T158" s="1063"/>
      <c r="U158" s="1063"/>
      <c r="V158" s="1063"/>
      <c r="W158" s="1063"/>
      <c r="X158" s="1063"/>
      <c r="Y158" s="1063"/>
      <c r="Z158" s="1063"/>
      <c r="AA158" s="1063"/>
      <c r="AB158" s="1063"/>
      <c r="AC158" s="1063"/>
      <c r="AD158" s="1063"/>
      <c r="AE158" s="1063"/>
      <c r="AF158" s="1063"/>
      <c r="AG158" s="1063"/>
      <c r="AH158" s="1063"/>
      <c r="AI158" s="1063"/>
      <c r="AJ158" s="1063"/>
      <c r="AK158" s="1063"/>
      <c r="AL158" s="1063"/>
      <c r="AM158" s="1063"/>
      <c r="AN158" s="1063"/>
      <c r="AO158" s="1063"/>
      <c r="AP158" s="1063"/>
      <c r="AQ158" s="1063"/>
      <c r="AR158" s="1063"/>
      <c r="AS158" s="1063"/>
      <c r="AT158" s="1063"/>
      <c r="AU158" s="1063"/>
      <c r="AV158" s="1063"/>
      <c r="AW158" s="1063"/>
      <c r="AX158" s="1063"/>
      <c r="AY158" s="1063"/>
      <c r="AZ158" s="1063"/>
      <c r="BA158" s="1063"/>
      <c r="BB158" s="1063"/>
      <c r="BC158" s="1063"/>
      <c r="BD158" s="1063"/>
      <c r="BE158" s="1063"/>
      <c r="BF158" s="1063"/>
      <c r="BG158" s="1063"/>
      <c r="BH158" s="1063"/>
      <c r="BI158" s="1063"/>
      <c r="BJ158" s="1063"/>
      <c r="BK158" s="1063"/>
      <c r="BL158" s="1063"/>
      <c r="BM158" s="1063"/>
      <c r="BN158" s="1063"/>
      <c r="BO158" s="1063"/>
      <c r="BP158" s="1063"/>
    </row>
    <row r="159" spans="3:68">
      <c r="C159" s="1063"/>
      <c r="D159" s="1063"/>
      <c r="E159" s="1063"/>
      <c r="F159" s="1063"/>
      <c r="G159" s="1063"/>
      <c r="H159" s="1063"/>
      <c r="I159" s="1063"/>
      <c r="J159" s="1063"/>
      <c r="K159" s="1063"/>
      <c r="L159" s="1063"/>
      <c r="M159" s="1063"/>
      <c r="N159" s="1063"/>
      <c r="O159" s="1063"/>
      <c r="P159" s="1063"/>
      <c r="Q159" s="1063"/>
      <c r="R159" s="1063"/>
      <c r="S159" s="1063"/>
      <c r="T159" s="1063"/>
      <c r="U159" s="1063"/>
      <c r="V159" s="1063"/>
      <c r="W159" s="1063"/>
      <c r="X159" s="1063"/>
      <c r="Y159" s="1063"/>
      <c r="Z159" s="1063"/>
      <c r="AA159" s="1063"/>
      <c r="AB159" s="1063"/>
      <c r="AC159" s="1063"/>
      <c r="AD159" s="1063"/>
      <c r="AE159" s="1063"/>
      <c r="AF159" s="1063"/>
      <c r="AG159" s="1063"/>
      <c r="AH159" s="1063"/>
      <c r="AI159" s="1063"/>
      <c r="AJ159" s="1063"/>
      <c r="AK159" s="1063"/>
      <c r="AL159" s="1063"/>
      <c r="AM159" s="1063"/>
      <c r="AN159" s="1063"/>
      <c r="AO159" s="1063"/>
      <c r="AP159" s="1063"/>
      <c r="AQ159" s="1063"/>
      <c r="AR159" s="1063"/>
      <c r="AS159" s="1063"/>
      <c r="AT159" s="1063"/>
      <c r="AU159" s="1063"/>
      <c r="AV159" s="1063"/>
      <c r="AW159" s="1063"/>
      <c r="AX159" s="1063"/>
      <c r="AY159" s="1063"/>
      <c r="AZ159" s="1063"/>
      <c r="BA159" s="1063"/>
      <c r="BB159" s="1063"/>
      <c r="BC159" s="1063"/>
      <c r="BD159" s="1063"/>
      <c r="BE159" s="1063"/>
      <c r="BF159" s="1063"/>
      <c r="BG159" s="1063"/>
      <c r="BH159" s="1063"/>
      <c r="BI159" s="1063"/>
      <c r="BJ159" s="1063"/>
      <c r="BK159" s="1063"/>
      <c r="BL159" s="1063"/>
      <c r="BM159" s="1063"/>
      <c r="BN159" s="1063"/>
      <c r="BO159" s="1063"/>
      <c r="BP159" s="1063"/>
    </row>
    <row r="160" spans="3:68">
      <c r="C160" s="1063"/>
      <c r="D160" s="1063"/>
      <c r="E160" s="1063"/>
      <c r="F160" s="1063"/>
      <c r="G160" s="1063"/>
      <c r="H160" s="1063"/>
      <c r="I160" s="1063"/>
      <c r="J160" s="1063"/>
      <c r="K160" s="1063"/>
      <c r="L160" s="1063"/>
      <c r="M160" s="1063"/>
      <c r="N160" s="1063"/>
      <c r="O160" s="1063"/>
      <c r="P160" s="1063"/>
      <c r="Q160" s="1063"/>
      <c r="R160" s="1063"/>
      <c r="S160" s="1063"/>
      <c r="T160" s="1063"/>
      <c r="U160" s="1063"/>
      <c r="V160" s="1063"/>
      <c r="W160" s="1063"/>
      <c r="X160" s="1063"/>
      <c r="Y160" s="1063"/>
      <c r="Z160" s="1063"/>
      <c r="AA160" s="1063"/>
      <c r="AB160" s="1063"/>
      <c r="AC160" s="1063"/>
      <c r="AD160" s="1063"/>
      <c r="AE160" s="1063"/>
      <c r="AF160" s="1063"/>
      <c r="AG160" s="1063"/>
      <c r="AH160" s="1063"/>
      <c r="AI160" s="1063"/>
      <c r="AJ160" s="1063"/>
      <c r="AK160" s="1063"/>
      <c r="AL160" s="1063"/>
      <c r="AM160" s="1063"/>
      <c r="AN160" s="1063"/>
      <c r="AO160" s="1063"/>
      <c r="AP160" s="1063"/>
      <c r="AQ160" s="1063"/>
      <c r="AR160" s="1063"/>
      <c r="AS160" s="1063"/>
      <c r="AT160" s="1063"/>
      <c r="AU160" s="1063"/>
      <c r="AV160" s="1063"/>
      <c r="AW160" s="1063"/>
      <c r="AX160" s="1063"/>
      <c r="AY160" s="1063"/>
      <c r="AZ160" s="1063"/>
      <c r="BA160" s="1063"/>
      <c r="BB160" s="1063"/>
      <c r="BC160" s="1063"/>
      <c r="BD160" s="1063"/>
      <c r="BE160" s="1063"/>
      <c r="BF160" s="1063"/>
      <c r="BG160" s="1063"/>
      <c r="BH160" s="1063"/>
      <c r="BI160" s="1063"/>
      <c r="BJ160" s="1063"/>
      <c r="BK160" s="1063"/>
      <c r="BL160" s="1063"/>
      <c r="BM160" s="1063"/>
      <c r="BN160" s="1063"/>
      <c r="BO160" s="1063"/>
      <c r="BP160" s="1063"/>
    </row>
    <row r="161" spans="3:68">
      <c r="C161" s="1063"/>
      <c r="D161" s="1063"/>
      <c r="E161" s="1063"/>
      <c r="F161" s="1063"/>
      <c r="G161" s="1063"/>
      <c r="H161" s="1063"/>
      <c r="I161" s="1063"/>
      <c r="J161" s="1063"/>
      <c r="K161" s="1063"/>
      <c r="L161" s="1063"/>
      <c r="M161" s="1063"/>
      <c r="N161" s="1063"/>
      <c r="O161" s="1063"/>
      <c r="P161" s="1063"/>
      <c r="Q161" s="1063"/>
      <c r="R161" s="1063"/>
      <c r="S161" s="1063"/>
      <c r="T161" s="1063"/>
      <c r="U161" s="1063"/>
      <c r="V161" s="1063"/>
      <c r="W161" s="1063"/>
      <c r="X161" s="1063"/>
      <c r="Y161" s="1063"/>
      <c r="Z161" s="1063"/>
      <c r="AA161" s="1063"/>
      <c r="AB161" s="1063"/>
      <c r="AC161" s="1063"/>
      <c r="AD161" s="1063"/>
      <c r="AE161" s="1063"/>
      <c r="AF161" s="1063"/>
      <c r="AG161" s="1063"/>
      <c r="AH161" s="1063"/>
      <c r="AI161" s="1063"/>
      <c r="AJ161" s="1063"/>
      <c r="AK161" s="1063"/>
      <c r="AL161" s="1063"/>
      <c r="AM161" s="1063"/>
      <c r="AN161" s="1063"/>
      <c r="AO161" s="1063"/>
      <c r="AP161" s="1063"/>
      <c r="AQ161" s="1063"/>
      <c r="AR161" s="1063"/>
      <c r="AS161" s="1063"/>
      <c r="AT161" s="1063"/>
      <c r="AU161" s="1063"/>
      <c r="AV161" s="1063"/>
      <c r="AW161" s="1063"/>
      <c r="AX161" s="1063"/>
      <c r="AY161" s="1063"/>
      <c r="AZ161" s="1063"/>
      <c r="BA161" s="1063"/>
      <c r="BB161" s="1063"/>
      <c r="BC161" s="1063"/>
      <c r="BD161" s="1063"/>
      <c r="BE161" s="1063"/>
      <c r="BF161" s="1063"/>
      <c r="BG161" s="1063"/>
      <c r="BH161" s="1063"/>
      <c r="BI161" s="1063"/>
      <c r="BJ161" s="1063"/>
      <c r="BK161" s="1063"/>
      <c r="BL161" s="1063"/>
      <c r="BM161" s="1063"/>
      <c r="BN161" s="1063"/>
      <c r="BO161" s="1063"/>
      <c r="BP161" s="1063"/>
    </row>
    <row r="162" spans="3:68">
      <c r="C162" s="1063"/>
      <c r="D162" s="1063"/>
      <c r="E162" s="1063"/>
      <c r="F162" s="1063"/>
      <c r="G162" s="1063"/>
      <c r="H162" s="1063"/>
      <c r="I162" s="1063"/>
      <c r="J162" s="1063"/>
      <c r="K162" s="1063"/>
      <c r="L162" s="1063"/>
      <c r="M162" s="1063"/>
      <c r="N162" s="1063"/>
      <c r="O162" s="1063"/>
      <c r="P162" s="1063"/>
      <c r="Q162" s="1063"/>
      <c r="R162" s="1063"/>
      <c r="S162" s="1063"/>
      <c r="T162" s="1063"/>
      <c r="U162" s="1063"/>
      <c r="V162" s="1063"/>
      <c r="W162" s="1063"/>
      <c r="X162" s="1063"/>
      <c r="Y162" s="1063"/>
      <c r="Z162" s="1063"/>
      <c r="AA162" s="1063"/>
      <c r="AB162" s="1063"/>
      <c r="AC162" s="1063"/>
      <c r="AD162" s="1063"/>
      <c r="AE162" s="1063"/>
      <c r="AF162" s="1063"/>
      <c r="AG162" s="1063"/>
      <c r="AH162" s="1063"/>
      <c r="AI162" s="1063"/>
      <c r="AJ162" s="1063"/>
      <c r="AK162" s="1063"/>
      <c r="AL162" s="1063"/>
      <c r="AM162" s="1063"/>
      <c r="AN162" s="1063"/>
      <c r="AO162" s="1063"/>
      <c r="AP162" s="1063"/>
      <c r="AQ162" s="1063"/>
      <c r="AR162" s="1063"/>
      <c r="AS162" s="1063"/>
      <c r="AT162" s="1063"/>
      <c r="AU162" s="1063"/>
      <c r="AV162" s="1063"/>
      <c r="AW162" s="1063"/>
      <c r="AX162" s="1063"/>
      <c r="AY162" s="1063"/>
      <c r="AZ162" s="1063"/>
      <c r="BA162" s="1063"/>
      <c r="BB162" s="1063"/>
      <c r="BC162" s="1063"/>
      <c r="BD162" s="1063"/>
      <c r="BE162" s="1063"/>
      <c r="BF162" s="1063"/>
      <c r="BG162" s="1063"/>
      <c r="BH162" s="1063"/>
      <c r="BI162" s="1063"/>
      <c r="BJ162" s="1063"/>
      <c r="BK162" s="1063"/>
      <c r="BL162" s="1063"/>
      <c r="BM162" s="1063"/>
      <c r="BN162" s="1063"/>
      <c r="BO162" s="1063"/>
      <c r="BP162" s="1063"/>
    </row>
    <row r="163" spans="3:68">
      <c r="C163" s="1063"/>
      <c r="D163" s="1063"/>
      <c r="E163" s="1063"/>
      <c r="F163" s="1063"/>
      <c r="G163" s="1063"/>
      <c r="H163" s="1063"/>
      <c r="I163" s="1063"/>
      <c r="J163" s="1063"/>
      <c r="K163" s="1063"/>
      <c r="L163" s="1063"/>
      <c r="M163" s="1063"/>
      <c r="N163" s="1063"/>
      <c r="O163" s="1063"/>
      <c r="P163" s="1063"/>
      <c r="Q163" s="1063"/>
      <c r="R163" s="1063"/>
      <c r="S163" s="1063"/>
      <c r="T163" s="1063"/>
      <c r="U163" s="1063"/>
      <c r="V163" s="1063"/>
      <c r="W163" s="1063"/>
      <c r="X163" s="1063"/>
      <c r="Y163" s="1063"/>
      <c r="Z163" s="1063"/>
      <c r="AA163" s="1063"/>
      <c r="AB163" s="1063"/>
      <c r="AC163" s="1063"/>
      <c r="AD163" s="1063"/>
      <c r="AE163" s="1063"/>
      <c r="AF163" s="1063"/>
      <c r="AG163" s="1063"/>
      <c r="AH163" s="1063"/>
      <c r="AI163" s="1063"/>
      <c r="AJ163" s="1063"/>
      <c r="AK163" s="1063"/>
      <c r="AL163" s="1063"/>
      <c r="AM163" s="1063"/>
      <c r="AN163" s="1063"/>
      <c r="AO163" s="1063"/>
      <c r="AP163" s="1063"/>
      <c r="AQ163" s="1063"/>
      <c r="AR163" s="1063"/>
      <c r="AS163" s="1063"/>
      <c r="AT163" s="1063"/>
      <c r="AU163" s="1063"/>
      <c r="AV163" s="1063"/>
      <c r="AW163" s="1063"/>
      <c r="AX163" s="1063"/>
      <c r="AY163" s="1063"/>
      <c r="AZ163" s="1063"/>
      <c r="BA163" s="1063"/>
      <c r="BB163" s="1063"/>
      <c r="BC163" s="1063"/>
      <c r="BD163" s="1063"/>
      <c r="BE163" s="1063"/>
      <c r="BF163" s="1063"/>
      <c r="BG163" s="1063"/>
      <c r="BH163" s="1063"/>
      <c r="BI163" s="1063"/>
      <c r="BJ163" s="1063"/>
      <c r="BK163" s="1063"/>
      <c r="BL163" s="1063"/>
      <c r="BM163" s="1063"/>
      <c r="BN163" s="1063"/>
      <c r="BO163" s="1063"/>
      <c r="BP163" s="1063"/>
    </row>
    <row r="164" spans="3:68">
      <c r="C164" s="1063"/>
      <c r="D164" s="1063"/>
      <c r="E164" s="1063"/>
      <c r="F164" s="1063"/>
      <c r="G164" s="1063"/>
      <c r="H164" s="1063"/>
      <c r="I164" s="1063"/>
      <c r="J164" s="1063"/>
      <c r="K164" s="1063"/>
      <c r="L164" s="1063"/>
      <c r="M164" s="1063"/>
      <c r="N164" s="1063"/>
      <c r="O164" s="1063"/>
      <c r="P164" s="1063"/>
      <c r="Q164" s="1063"/>
      <c r="R164" s="1063"/>
      <c r="S164" s="1063"/>
      <c r="T164" s="1063"/>
      <c r="U164" s="1063"/>
      <c r="V164" s="1063"/>
      <c r="W164" s="1063"/>
      <c r="X164" s="1063"/>
      <c r="Y164" s="1063"/>
      <c r="Z164" s="1063"/>
      <c r="AA164" s="1063"/>
      <c r="AB164" s="1063"/>
      <c r="AC164" s="1063"/>
      <c r="AD164" s="1063"/>
      <c r="AE164" s="1063"/>
      <c r="AF164" s="1063"/>
      <c r="AG164" s="1063"/>
      <c r="AH164" s="1063"/>
      <c r="AI164" s="1063"/>
      <c r="AJ164" s="1063"/>
      <c r="AK164" s="1063"/>
      <c r="AL164" s="1063"/>
      <c r="AM164" s="1063"/>
      <c r="AN164" s="1063"/>
      <c r="AO164" s="1063"/>
      <c r="AP164" s="1063"/>
      <c r="AQ164" s="1063"/>
      <c r="AR164" s="1063"/>
      <c r="AS164" s="1063"/>
      <c r="AT164" s="1063"/>
      <c r="AU164" s="1063"/>
      <c r="AV164" s="1063"/>
      <c r="AW164" s="1063"/>
      <c r="AX164" s="1063"/>
      <c r="AY164" s="1063"/>
      <c r="AZ164" s="1063"/>
      <c r="BA164" s="1063"/>
      <c r="BB164" s="1063"/>
      <c r="BC164" s="1063"/>
      <c r="BD164" s="1063"/>
      <c r="BE164" s="1063"/>
      <c r="BF164" s="1063"/>
      <c r="BG164" s="1063"/>
      <c r="BH164" s="1063"/>
      <c r="BI164" s="1063"/>
      <c r="BJ164" s="1063"/>
      <c r="BK164" s="1063"/>
      <c r="BL164" s="1063"/>
      <c r="BM164" s="1063"/>
      <c r="BN164" s="1063"/>
      <c r="BO164" s="1063"/>
      <c r="BP164" s="1063"/>
    </row>
    <row r="165" spans="3:68">
      <c r="C165" s="1063"/>
      <c r="D165" s="1063"/>
      <c r="E165" s="1063"/>
      <c r="F165" s="1063"/>
      <c r="G165" s="1063"/>
      <c r="H165" s="1063"/>
      <c r="I165" s="1063"/>
      <c r="J165" s="1063"/>
      <c r="K165" s="1063"/>
      <c r="L165" s="1063"/>
      <c r="M165" s="1063"/>
      <c r="N165" s="1063"/>
      <c r="O165" s="1063"/>
      <c r="P165" s="1063"/>
      <c r="Q165" s="1063"/>
      <c r="R165" s="1063"/>
      <c r="S165" s="1063"/>
      <c r="T165" s="1063"/>
      <c r="U165" s="1063"/>
      <c r="V165" s="1063"/>
      <c r="W165" s="1063"/>
      <c r="X165" s="1063"/>
      <c r="Y165" s="1063"/>
      <c r="Z165" s="1063"/>
      <c r="AA165" s="1063"/>
      <c r="AB165" s="1063"/>
      <c r="AC165" s="1063"/>
      <c r="AD165" s="1063"/>
      <c r="AE165" s="1063"/>
      <c r="AF165" s="1063"/>
      <c r="AG165" s="1063"/>
      <c r="AH165" s="1063"/>
      <c r="AI165" s="1063"/>
      <c r="AJ165" s="1063"/>
      <c r="AK165" s="1063"/>
      <c r="AL165" s="1063"/>
      <c r="AM165" s="1063"/>
      <c r="AN165" s="1063"/>
      <c r="AO165" s="1063"/>
      <c r="AP165" s="1063"/>
      <c r="AQ165" s="1063"/>
      <c r="AR165" s="1063"/>
      <c r="AS165" s="1063"/>
      <c r="AT165" s="1063"/>
      <c r="AU165" s="1063"/>
      <c r="AV165" s="1063"/>
      <c r="AW165" s="1063"/>
      <c r="AX165" s="1063"/>
      <c r="AY165" s="1063"/>
      <c r="AZ165" s="1063"/>
      <c r="BA165" s="1063"/>
      <c r="BB165" s="1063"/>
      <c r="BC165" s="1063"/>
      <c r="BD165" s="1063"/>
      <c r="BE165" s="1063"/>
      <c r="BF165" s="1063"/>
      <c r="BG165" s="1063"/>
      <c r="BH165" s="1063"/>
      <c r="BI165" s="1063"/>
      <c r="BJ165" s="1063"/>
      <c r="BK165" s="1063"/>
      <c r="BL165" s="1063"/>
      <c r="BM165" s="1063"/>
      <c r="BN165" s="1063"/>
      <c r="BO165" s="1063"/>
      <c r="BP165" s="1063"/>
    </row>
    <row r="166" spans="3:68">
      <c r="C166" s="1063"/>
      <c r="D166" s="1063"/>
      <c r="E166" s="1063"/>
      <c r="F166" s="1063"/>
      <c r="G166" s="1063"/>
      <c r="H166" s="1063"/>
      <c r="I166" s="1063"/>
      <c r="J166" s="1063"/>
      <c r="K166" s="1063"/>
      <c r="L166" s="1063"/>
      <c r="M166" s="1063"/>
      <c r="N166" s="1063"/>
      <c r="O166" s="1063"/>
      <c r="P166" s="1063"/>
      <c r="Q166" s="1063"/>
      <c r="R166" s="1063"/>
      <c r="S166" s="1063"/>
      <c r="T166" s="1063"/>
      <c r="U166" s="1063"/>
      <c r="V166" s="1063"/>
      <c r="W166" s="1063"/>
      <c r="X166" s="1063"/>
      <c r="Y166" s="1063"/>
      <c r="Z166" s="1063"/>
      <c r="AA166" s="1063"/>
      <c r="AB166" s="1063"/>
      <c r="AC166" s="1063"/>
      <c r="AD166" s="1063"/>
      <c r="AE166" s="1063"/>
      <c r="AF166" s="1063"/>
      <c r="AG166" s="1063"/>
      <c r="AH166" s="1063"/>
      <c r="AI166" s="1063"/>
      <c r="AJ166" s="1063"/>
      <c r="AK166" s="1063"/>
      <c r="AL166" s="1063"/>
      <c r="AM166" s="1063"/>
      <c r="AN166" s="1063"/>
      <c r="AO166" s="1063"/>
      <c r="AP166" s="1063"/>
      <c r="AQ166" s="1063"/>
      <c r="AR166" s="1063"/>
      <c r="AS166" s="1063"/>
      <c r="AT166" s="1063"/>
      <c r="AU166" s="1063"/>
      <c r="AV166" s="1063"/>
      <c r="AW166" s="1063"/>
      <c r="AX166" s="1063"/>
      <c r="AY166" s="1063"/>
      <c r="AZ166" s="1063"/>
      <c r="BA166" s="1063"/>
      <c r="BB166" s="1063"/>
      <c r="BC166" s="1063"/>
      <c r="BD166" s="1063"/>
      <c r="BE166" s="1063"/>
      <c r="BF166" s="1063"/>
      <c r="BG166" s="1063"/>
      <c r="BH166" s="1063"/>
      <c r="BI166" s="1063"/>
      <c r="BJ166" s="1063"/>
      <c r="BK166" s="1063"/>
      <c r="BL166" s="1063"/>
      <c r="BM166" s="1063"/>
      <c r="BN166" s="1063"/>
      <c r="BO166" s="1063"/>
      <c r="BP166" s="1063"/>
    </row>
    <row r="167" spans="3:68">
      <c r="C167" s="1063"/>
      <c r="D167" s="1063"/>
      <c r="E167" s="1063"/>
      <c r="F167" s="1063"/>
      <c r="G167" s="1063"/>
      <c r="H167" s="1063"/>
      <c r="I167" s="1063"/>
      <c r="J167" s="1063"/>
      <c r="K167" s="1063"/>
      <c r="L167" s="1063"/>
      <c r="M167" s="1063"/>
      <c r="N167" s="1063"/>
      <c r="O167" s="1063"/>
      <c r="P167" s="1063"/>
      <c r="Q167" s="1063"/>
      <c r="R167" s="1063"/>
      <c r="S167" s="1063"/>
      <c r="T167" s="1063"/>
      <c r="U167" s="1063"/>
      <c r="V167" s="1063"/>
      <c r="W167" s="1063"/>
      <c r="X167" s="1063"/>
      <c r="Y167" s="1063"/>
      <c r="Z167" s="1063"/>
      <c r="AA167" s="1063"/>
      <c r="AB167" s="1063"/>
      <c r="AC167" s="1063"/>
      <c r="AD167" s="1063"/>
      <c r="AE167" s="1063"/>
      <c r="AF167" s="1063"/>
      <c r="AG167" s="1063"/>
      <c r="AH167" s="1063"/>
      <c r="AI167" s="1063"/>
      <c r="AJ167" s="1063"/>
      <c r="AK167" s="1063"/>
      <c r="AL167" s="1063"/>
      <c r="AM167" s="1063"/>
      <c r="AN167" s="1063"/>
      <c r="AO167" s="1063"/>
      <c r="AP167" s="1063"/>
      <c r="AQ167" s="1063"/>
      <c r="AR167" s="1063"/>
      <c r="AS167" s="1063"/>
      <c r="AT167" s="1063"/>
      <c r="AU167" s="1063"/>
      <c r="AV167" s="1063"/>
      <c r="AW167" s="1063"/>
      <c r="AX167" s="1063"/>
      <c r="AY167" s="1063"/>
      <c r="AZ167" s="1063"/>
      <c r="BA167" s="1063"/>
      <c r="BB167" s="1063"/>
      <c r="BC167" s="1063"/>
      <c r="BD167" s="1063"/>
      <c r="BE167" s="1063"/>
      <c r="BF167" s="1063"/>
      <c r="BG167" s="1063"/>
      <c r="BH167" s="1063"/>
      <c r="BI167" s="1063"/>
      <c r="BJ167" s="1063"/>
      <c r="BK167" s="1063"/>
      <c r="BL167" s="1063"/>
      <c r="BM167" s="1063"/>
      <c r="BN167" s="1063"/>
      <c r="BO167" s="1063"/>
      <c r="BP167" s="1063"/>
    </row>
    <row r="168" spans="3:68">
      <c r="C168" s="1063"/>
      <c r="D168" s="1063"/>
      <c r="E168" s="1063"/>
      <c r="F168" s="1063"/>
      <c r="G168" s="1063"/>
      <c r="H168" s="1063"/>
      <c r="I168" s="1063"/>
      <c r="J168" s="1063"/>
      <c r="K168" s="1063"/>
      <c r="L168" s="1063"/>
      <c r="M168" s="1063"/>
      <c r="N168" s="1063"/>
      <c r="O168" s="1063"/>
      <c r="P168" s="1063"/>
      <c r="Q168" s="1063"/>
      <c r="R168" s="1063"/>
      <c r="S168" s="1063"/>
      <c r="T168" s="1063"/>
      <c r="U168" s="1063"/>
      <c r="V168" s="1063"/>
      <c r="W168" s="1063"/>
      <c r="X168" s="1063"/>
      <c r="Y168" s="1063"/>
      <c r="Z168" s="1063"/>
      <c r="AA168" s="1063"/>
      <c r="AB168" s="1063"/>
      <c r="AC168" s="1063"/>
      <c r="AD168" s="1063"/>
      <c r="AE168" s="1063"/>
      <c r="AF168" s="1063"/>
      <c r="AG168" s="1063"/>
      <c r="AH168" s="1063"/>
      <c r="AI168" s="1063"/>
      <c r="AJ168" s="1063"/>
      <c r="AK168" s="1063"/>
      <c r="AL168" s="1063"/>
      <c r="AM168" s="1063"/>
      <c r="AN168" s="1063"/>
      <c r="AO168" s="1063"/>
      <c r="AP168" s="1063"/>
      <c r="AQ168" s="1063"/>
      <c r="AR168" s="1063"/>
      <c r="AS168" s="1063"/>
      <c r="AT168" s="1063"/>
      <c r="AU168" s="1063"/>
      <c r="AV168" s="1063"/>
      <c r="AW168" s="1063"/>
      <c r="AX168" s="1063"/>
      <c r="AY168" s="1063"/>
      <c r="AZ168" s="1063"/>
      <c r="BA168" s="1063"/>
      <c r="BB168" s="1063"/>
      <c r="BC168" s="1063"/>
      <c r="BD168" s="1063"/>
      <c r="BE168" s="1063"/>
      <c r="BF168" s="1063"/>
      <c r="BG168" s="1063"/>
      <c r="BH168" s="1063"/>
      <c r="BI168" s="1063"/>
      <c r="BJ168" s="1063"/>
      <c r="BK168" s="1063"/>
      <c r="BL168" s="1063"/>
      <c r="BM168" s="1063"/>
      <c r="BN168" s="1063"/>
      <c r="BO168" s="1063"/>
      <c r="BP168" s="1063"/>
    </row>
    <row r="169" spans="3:68">
      <c r="C169" s="1063"/>
      <c r="D169" s="1063"/>
      <c r="E169" s="1063"/>
      <c r="F169" s="1063"/>
      <c r="G169" s="1063"/>
      <c r="H169" s="1063"/>
      <c r="I169" s="1063"/>
      <c r="J169" s="1063"/>
      <c r="K169" s="1063"/>
      <c r="L169" s="1063"/>
      <c r="M169" s="1063"/>
      <c r="N169" s="1063"/>
      <c r="O169" s="1063"/>
      <c r="P169" s="1063"/>
      <c r="Q169" s="1063"/>
      <c r="R169" s="1063"/>
      <c r="S169" s="1063"/>
      <c r="T169" s="1063"/>
      <c r="U169" s="1063"/>
      <c r="V169" s="1063"/>
      <c r="W169" s="1063"/>
      <c r="X169" s="1063"/>
      <c r="Y169" s="1063"/>
      <c r="Z169" s="1063"/>
      <c r="AA169" s="1063"/>
      <c r="AB169" s="1063"/>
      <c r="AC169" s="1063"/>
      <c r="AD169" s="1063"/>
      <c r="AE169" s="1063"/>
      <c r="AF169" s="1063"/>
      <c r="AG169" s="1063"/>
      <c r="AH169" s="1063"/>
      <c r="AI169" s="1063"/>
      <c r="AJ169" s="1063"/>
      <c r="AK169" s="1063"/>
      <c r="AL169" s="1063"/>
      <c r="AM169" s="1063"/>
      <c r="AN169" s="1063"/>
      <c r="AO169" s="1063"/>
      <c r="AP169" s="1063"/>
      <c r="AQ169" s="1063"/>
      <c r="AR169" s="1063"/>
      <c r="AS169" s="1063"/>
      <c r="AT169" s="1063"/>
      <c r="AU169" s="1063"/>
      <c r="AV169" s="1063"/>
      <c r="AW169" s="1063"/>
      <c r="AX169" s="1063"/>
      <c r="AY169" s="1063"/>
      <c r="AZ169" s="1063"/>
      <c r="BA169" s="1063"/>
      <c r="BB169" s="1063"/>
      <c r="BC169" s="1063"/>
      <c r="BD169" s="1063"/>
      <c r="BE169" s="1063"/>
      <c r="BF169" s="1063"/>
      <c r="BG169" s="1063"/>
      <c r="BH169" s="1063"/>
      <c r="BI169" s="1063"/>
      <c r="BJ169" s="1063"/>
      <c r="BK169" s="1063"/>
      <c r="BL169" s="1063"/>
      <c r="BM169" s="1063"/>
      <c r="BN169" s="1063"/>
      <c r="BO169" s="1063"/>
      <c r="BP169" s="1063"/>
    </row>
    <row r="170" spans="3:68">
      <c r="C170" s="1063"/>
      <c r="D170" s="1063"/>
      <c r="E170" s="1063"/>
      <c r="F170" s="1063"/>
      <c r="G170" s="1063"/>
      <c r="H170" s="1063"/>
      <c r="I170" s="1063"/>
      <c r="J170" s="1063"/>
      <c r="K170" s="1063"/>
      <c r="L170" s="1063"/>
      <c r="M170" s="1063"/>
      <c r="N170" s="1063"/>
      <c r="O170" s="1063"/>
      <c r="P170" s="1063"/>
      <c r="Q170" s="1063"/>
      <c r="R170" s="1063"/>
      <c r="S170" s="1063"/>
      <c r="T170" s="1063"/>
      <c r="U170" s="1063"/>
      <c r="V170" s="1063"/>
      <c r="W170" s="1063"/>
      <c r="X170" s="1063"/>
      <c r="Y170" s="1063"/>
      <c r="Z170" s="1063"/>
      <c r="AA170" s="1063"/>
      <c r="AB170" s="1063"/>
      <c r="AC170" s="1063"/>
      <c r="AD170" s="1063"/>
      <c r="AE170" s="1063"/>
      <c r="AF170" s="1063"/>
      <c r="AG170" s="1063"/>
      <c r="AH170" s="1063"/>
      <c r="AI170" s="1063"/>
      <c r="AJ170" s="1063"/>
      <c r="AK170" s="1063"/>
      <c r="AL170" s="1063"/>
      <c r="AM170" s="1063"/>
      <c r="AN170" s="1063"/>
      <c r="AO170" s="1063"/>
      <c r="AP170" s="1063"/>
      <c r="AQ170" s="1063"/>
      <c r="AR170" s="1063"/>
      <c r="AS170" s="1063"/>
      <c r="AT170" s="1063"/>
      <c r="AU170" s="1063"/>
      <c r="AV170" s="1063"/>
      <c r="AW170" s="1063"/>
      <c r="AX170" s="1063"/>
      <c r="AY170" s="1063"/>
      <c r="AZ170" s="1063"/>
      <c r="BA170" s="1063"/>
      <c r="BB170" s="1063"/>
      <c r="BC170" s="1063"/>
      <c r="BD170" s="1063"/>
      <c r="BE170" s="1063"/>
      <c r="BF170" s="1063"/>
      <c r="BG170" s="1063"/>
      <c r="BH170" s="1063"/>
      <c r="BI170" s="1063"/>
      <c r="BJ170" s="1063"/>
      <c r="BK170" s="1063"/>
      <c r="BL170" s="1063"/>
      <c r="BM170" s="1063"/>
      <c r="BN170" s="1063"/>
      <c r="BO170" s="1063"/>
      <c r="BP170" s="1063"/>
    </row>
    <row r="171" spans="3:68">
      <c r="C171" s="1063"/>
      <c r="D171" s="1063"/>
      <c r="E171" s="1063"/>
      <c r="F171" s="1063"/>
      <c r="G171" s="1063"/>
      <c r="H171" s="1063"/>
      <c r="I171" s="1063"/>
      <c r="J171" s="1063"/>
      <c r="K171" s="1063"/>
      <c r="L171" s="1063"/>
      <c r="M171" s="1063"/>
      <c r="N171" s="1063"/>
      <c r="O171" s="1063"/>
      <c r="P171" s="1063"/>
      <c r="Q171" s="1063"/>
      <c r="R171" s="1063"/>
      <c r="S171" s="1063"/>
      <c r="T171" s="1063"/>
      <c r="U171" s="1063"/>
      <c r="V171" s="1063"/>
      <c r="W171" s="1063"/>
      <c r="X171" s="1063"/>
      <c r="Y171" s="1063"/>
      <c r="Z171" s="1063"/>
      <c r="AA171" s="1063"/>
      <c r="AB171" s="1063"/>
      <c r="AC171" s="1063"/>
      <c r="AD171" s="1063"/>
      <c r="AE171" s="1063"/>
      <c r="AF171" s="1063"/>
      <c r="AG171" s="1063"/>
      <c r="AH171" s="1063"/>
      <c r="AI171" s="1063"/>
      <c r="AJ171" s="1063"/>
      <c r="AK171" s="1063"/>
      <c r="AL171" s="1063"/>
      <c r="AM171" s="1063"/>
      <c r="AN171" s="1063"/>
      <c r="AO171" s="1063"/>
      <c r="AP171" s="1063"/>
      <c r="AQ171" s="1063"/>
      <c r="AR171" s="1063"/>
      <c r="AS171" s="1063"/>
      <c r="AT171" s="1063"/>
      <c r="AU171" s="1063"/>
      <c r="AV171" s="1063"/>
      <c r="AW171" s="1063"/>
      <c r="AX171" s="1063"/>
      <c r="AY171" s="1063"/>
      <c r="AZ171" s="1063"/>
      <c r="BA171" s="1063"/>
      <c r="BB171" s="1063"/>
      <c r="BC171" s="1063"/>
      <c r="BD171" s="1063"/>
      <c r="BE171" s="1063"/>
      <c r="BF171" s="1063"/>
      <c r="BG171" s="1063"/>
      <c r="BH171" s="1063"/>
      <c r="BI171" s="1063"/>
      <c r="BJ171" s="1063"/>
      <c r="BK171" s="1063"/>
      <c r="BL171" s="1063"/>
      <c r="BM171" s="1063"/>
      <c r="BN171" s="1063"/>
      <c r="BO171" s="1063"/>
      <c r="BP171" s="1063"/>
    </row>
    <row r="172" spans="3:68">
      <c r="C172" s="1063"/>
      <c r="D172" s="1063"/>
      <c r="E172" s="1063"/>
      <c r="F172" s="1063"/>
      <c r="G172" s="1063"/>
      <c r="H172" s="1063"/>
      <c r="I172" s="1063"/>
      <c r="J172" s="1063"/>
      <c r="K172" s="1063"/>
      <c r="L172" s="1063"/>
      <c r="M172" s="1063"/>
      <c r="N172" s="1063"/>
      <c r="O172" s="1063"/>
      <c r="P172" s="1063"/>
      <c r="Q172" s="1063"/>
      <c r="R172" s="1063"/>
      <c r="S172" s="1063"/>
      <c r="T172" s="1063"/>
      <c r="U172" s="1063"/>
      <c r="V172" s="1063"/>
      <c r="W172" s="1063"/>
      <c r="X172" s="1063"/>
      <c r="Y172" s="1063"/>
      <c r="Z172" s="1063"/>
      <c r="AA172" s="1063"/>
      <c r="AB172" s="1063"/>
      <c r="AC172" s="1063"/>
      <c r="AD172" s="1063"/>
      <c r="AE172" s="1063"/>
      <c r="AF172" s="1063"/>
      <c r="AG172" s="1063"/>
      <c r="AH172" s="1063"/>
      <c r="AI172" s="1063"/>
      <c r="AJ172" s="1063"/>
      <c r="AK172" s="1063"/>
      <c r="AL172" s="1063"/>
      <c r="AM172" s="1063"/>
      <c r="AN172" s="1063"/>
      <c r="AO172" s="1063"/>
      <c r="AP172" s="1063"/>
      <c r="AQ172" s="1063"/>
      <c r="AR172" s="1063"/>
      <c r="AS172" s="1063"/>
      <c r="AT172" s="1063"/>
      <c r="AU172" s="1063"/>
      <c r="AV172" s="1063"/>
      <c r="AW172" s="1063"/>
      <c r="AX172" s="1063"/>
      <c r="AY172" s="1063"/>
      <c r="AZ172" s="1063"/>
      <c r="BA172" s="1063"/>
      <c r="BB172" s="1063"/>
      <c r="BC172" s="1063"/>
      <c r="BD172" s="1063"/>
      <c r="BE172" s="1063"/>
      <c r="BF172" s="1063"/>
      <c r="BG172" s="1063"/>
      <c r="BH172" s="1063"/>
      <c r="BI172" s="1063"/>
      <c r="BJ172" s="1063"/>
      <c r="BK172" s="1063"/>
      <c r="BL172" s="1063"/>
      <c r="BM172" s="1063"/>
      <c r="BN172" s="1063"/>
      <c r="BO172" s="1063"/>
      <c r="BP172" s="1063"/>
    </row>
    <row r="173" spans="3:68">
      <c r="C173" s="1063"/>
      <c r="D173" s="1063"/>
      <c r="E173" s="1063"/>
      <c r="F173" s="1063"/>
      <c r="G173" s="1063"/>
      <c r="H173" s="1063"/>
      <c r="I173" s="1063"/>
      <c r="J173" s="1063"/>
      <c r="K173" s="1063"/>
      <c r="L173" s="1063"/>
      <c r="M173" s="1063"/>
      <c r="N173" s="1063"/>
      <c r="O173" s="1063"/>
      <c r="P173" s="1063"/>
      <c r="Q173" s="1063"/>
      <c r="R173" s="1063"/>
      <c r="S173" s="1063"/>
      <c r="T173" s="1063"/>
      <c r="U173" s="1063"/>
      <c r="V173" s="1063"/>
      <c r="W173" s="1063"/>
      <c r="X173" s="1063"/>
      <c r="Y173" s="1063"/>
      <c r="Z173" s="1063"/>
      <c r="AA173" s="1063"/>
      <c r="AB173" s="1063"/>
      <c r="AC173" s="1063"/>
      <c r="AD173" s="1063"/>
      <c r="AE173" s="1063"/>
      <c r="AF173" s="1063"/>
      <c r="AG173" s="1063"/>
      <c r="AH173" s="1063"/>
      <c r="AI173" s="1063"/>
      <c r="AJ173" s="1063"/>
      <c r="AK173" s="1063"/>
      <c r="AL173" s="1063"/>
      <c r="AM173" s="1063"/>
      <c r="AN173" s="1063"/>
      <c r="AO173" s="1063"/>
      <c r="AP173" s="1063"/>
      <c r="AQ173" s="1063"/>
      <c r="AR173" s="1063"/>
      <c r="AS173" s="1063"/>
      <c r="AT173" s="1063"/>
      <c r="AU173" s="1063"/>
      <c r="AV173" s="1063"/>
      <c r="AW173" s="1063"/>
      <c r="AX173" s="1063"/>
      <c r="AY173" s="1063"/>
      <c r="AZ173" s="1063"/>
      <c r="BA173" s="1063"/>
      <c r="BB173" s="1063"/>
      <c r="BC173" s="1063"/>
      <c r="BD173" s="1063"/>
      <c r="BE173" s="1063"/>
      <c r="BF173" s="1063"/>
      <c r="BG173" s="1063"/>
      <c r="BH173" s="1063"/>
      <c r="BI173" s="1063"/>
      <c r="BJ173" s="1063"/>
      <c r="BK173" s="1063"/>
      <c r="BL173" s="1063"/>
      <c r="BM173" s="1063"/>
      <c r="BN173" s="1063"/>
      <c r="BO173" s="1063"/>
      <c r="BP173" s="1063"/>
    </row>
    <row r="174" spans="3:68">
      <c r="C174" s="1063"/>
      <c r="D174" s="1063"/>
      <c r="E174" s="1063"/>
      <c r="F174" s="1063"/>
      <c r="G174" s="1063"/>
      <c r="H174" s="1063"/>
      <c r="I174" s="1063"/>
      <c r="J174" s="1063"/>
      <c r="K174" s="1063"/>
      <c r="L174" s="1063"/>
      <c r="M174" s="1063"/>
      <c r="N174" s="1063"/>
      <c r="O174" s="1063"/>
      <c r="P174" s="1063"/>
      <c r="Q174" s="1063"/>
      <c r="R174" s="1063"/>
      <c r="S174" s="1063"/>
      <c r="T174" s="1063"/>
      <c r="U174" s="1063"/>
      <c r="V174" s="1063"/>
      <c r="W174" s="1063"/>
      <c r="X174" s="1063"/>
      <c r="Y174" s="1063"/>
      <c r="Z174" s="1063"/>
      <c r="AA174" s="1063"/>
      <c r="AB174" s="1063"/>
      <c r="AC174" s="1063"/>
      <c r="AD174" s="1063"/>
      <c r="AE174" s="1063"/>
      <c r="AF174" s="1063"/>
      <c r="AG174" s="1063"/>
      <c r="AH174" s="1063"/>
      <c r="AI174" s="1063"/>
      <c r="AJ174" s="1063"/>
      <c r="AK174" s="1063"/>
      <c r="AL174" s="1063"/>
      <c r="AM174" s="1063"/>
      <c r="AN174" s="1063"/>
      <c r="AO174" s="1063"/>
      <c r="AP174" s="1063"/>
      <c r="AQ174" s="1063"/>
      <c r="AR174" s="1063"/>
      <c r="AS174" s="1063"/>
      <c r="AT174" s="1063"/>
      <c r="AU174" s="1063"/>
      <c r="AV174" s="1063"/>
      <c r="AW174" s="1063"/>
      <c r="AX174" s="1063"/>
      <c r="AY174" s="1063"/>
      <c r="AZ174" s="1063"/>
      <c r="BA174" s="1063"/>
      <c r="BB174" s="1063"/>
      <c r="BC174" s="1063"/>
      <c r="BD174" s="1063"/>
      <c r="BE174" s="1063"/>
      <c r="BF174" s="1063"/>
      <c r="BG174" s="1063"/>
      <c r="BH174" s="1063"/>
      <c r="BI174" s="1063"/>
      <c r="BJ174" s="1063"/>
      <c r="BK174" s="1063"/>
      <c r="BL174" s="1063"/>
      <c r="BM174" s="1063"/>
      <c r="BN174" s="1063"/>
      <c r="BO174" s="1063"/>
      <c r="BP174" s="1063"/>
    </row>
    <row r="175" spans="3:68">
      <c r="C175" s="1063"/>
      <c r="D175" s="1063"/>
      <c r="E175" s="1063"/>
      <c r="F175" s="1063"/>
      <c r="G175" s="1063"/>
      <c r="H175" s="1063"/>
      <c r="I175" s="1063"/>
      <c r="J175" s="1063"/>
      <c r="K175" s="1063"/>
      <c r="L175" s="1063"/>
      <c r="M175" s="1063"/>
      <c r="N175" s="1063"/>
      <c r="O175" s="1063"/>
      <c r="P175" s="1063"/>
      <c r="Q175" s="1063"/>
      <c r="R175" s="1063"/>
      <c r="S175" s="1063"/>
      <c r="T175" s="1063"/>
      <c r="U175" s="1063"/>
      <c r="V175" s="1063"/>
      <c r="W175" s="1063"/>
      <c r="X175" s="1063"/>
      <c r="Y175" s="1063"/>
      <c r="Z175" s="1063"/>
      <c r="AA175" s="1063"/>
      <c r="AB175" s="1063"/>
      <c r="AC175" s="1063"/>
      <c r="AD175" s="1063"/>
      <c r="AE175" s="1063"/>
      <c r="AF175" s="1063"/>
      <c r="AG175" s="1063"/>
      <c r="AH175" s="1063"/>
      <c r="AI175" s="1063"/>
      <c r="AJ175" s="1063"/>
      <c r="AK175" s="1063"/>
      <c r="AL175" s="1063"/>
      <c r="AM175" s="1063"/>
      <c r="AN175" s="1063"/>
      <c r="AO175" s="1063"/>
      <c r="AP175" s="1063"/>
      <c r="AQ175" s="1063"/>
      <c r="AR175" s="1063"/>
      <c r="AS175" s="1063"/>
      <c r="AT175" s="1063"/>
      <c r="AU175" s="1063"/>
      <c r="AV175" s="1063"/>
      <c r="AW175" s="1063"/>
      <c r="AX175" s="1063"/>
      <c r="AY175" s="1063"/>
      <c r="AZ175" s="1063"/>
      <c r="BA175" s="1063"/>
      <c r="BB175" s="1063"/>
      <c r="BC175" s="1063"/>
      <c r="BD175" s="1063"/>
      <c r="BE175" s="1063"/>
      <c r="BF175" s="1063"/>
      <c r="BG175" s="1063"/>
      <c r="BH175" s="1063"/>
      <c r="BI175" s="1063"/>
      <c r="BJ175" s="1063"/>
      <c r="BK175" s="1063"/>
      <c r="BL175" s="1063"/>
      <c r="BM175" s="1063"/>
      <c r="BN175" s="1063"/>
      <c r="BO175" s="1063"/>
      <c r="BP175" s="1063"/>
    </row>
    <row r="176" spans="3:68">
      <c r="C176" s="1063"/>
      <c r="D176" s="1063"/>
      <c r="E176" s="1063"/>
      <c r="F176" s="1063"/>
      <c r="G176" s="1063"/>
      <c r="H176" s="1063"/>
      <c r="I176" s="1063"/>
      <c r="J176" s="1063"/>
      <c r="K176" s="1063"/>
      <c r="L176" s="1063"/>
      <c r="M176" s="1063"/>
      <c r="N176" s="1063"/>
      <c r="O176" s="1063"/>
      <c r="P176" s="1063"/>
      <c r="Q176" s="1063"/>
      <c r="R176" s="1063"/>
      <c r="S176" s="1063"/>
      <c r="T176" s="1063"/>
      <c r="U176" s="1063"/>
      <c r="V176" s="1063"/>
      <c r="W176" s="1063"/>
      <c r="X176" s="1063"/>
      <c r="Y176" s="1063"/>
      <c r="Z176" s="1063"/>
      <c r="AA176" s="1063"/>
      <c r="AB176" s="1063"/>
      <c r="AC176" s="1063"/>
      <c r="AD176" s="1063"/>
      <c r="AE176" s="1063"/>
      <c r="AF176" s="1063"/>
      <c r="AG176" s="1063"/>
      <c r="AH176" s="1063"/>
      <c r="AI176" s="1063"/>
      <c r="AJ176" s="1063"/>
      <c r="AK176" s="1063"/>
      <c r="AL176" s="1063"/>
      <c r="AM176" s="1063"/>
      <c r="AN176" s="1063"/>
      <c r="AO176" s="1063"/>
      <c r="AP176" s="1063"/>
      <c r="AQ176" s="1063"/>
      <c r="AR176" s="1063"/>
      <c r="AS176" s="1063"/>
      <c r="AT176" s="1063"/>
      <c r="AU176" s="1063"/>
      <c r="AV176" s="1063"/>
      <c r="AW176" s="1063"/>
      <c r="AX176" s="1063"/>
      <c r="AY176" s="1063"/>
      <c r="AZ176" s="1063"/>
      <c r="BA176" s="1063"/>
      <c r="BB176" s="1063"/>
      <c r="BC176" s="1063"/>
      <c r="BD176" s="1063"/>
      <c r="BE176" s="1063"/>
      <c r="BF176" s="1063"/>
      <c r="BG176" s="1063"/>
      <c r="BH176" s="1063"/>
      <c r="BI176" s="1063"/>
      <c r="BJ176" s="1063"/>
      <c r="BK176" s="1063"/>
      <c r="BL176" s="1063"/>
      <c r="BM176" s="1063"/>
      <c r="BN176" s="1063"/>
      <c r="BO176" s="1063"/>
      <c r="BP176" s="1063"/>
    </row>
    <row r="177" spans="3:68">
      <c r="C177" s="1063"/>
      <c r="D177" s="1063"/>
      <c r="E177" s="1063"/>
      <c r="F177" s="1063"/>
      <c r="G177" s="1063"/>
      <c r="H177" s="1063"/>
      <c r="I177" s="1063"/>
      <c r="J177" s="1063"/>
      <c r="K177" s="1063"/>
      <c r="L177" s="1063"/>
      <c r="M177" s="1063"/>
      <c r="N177" s="1063"/>
      <c r="O177" s="1063"/>
      <c r="P177" s="1063"/>
      <c r="Q177" s="1063"/>
      <c r="R177" s="1063"/>
      <c r="S177" s="1063"/>
      <c r="T177" s="1063"/>
      <c r="U177" s="1063"/>
      <c r="V177" s="1063"/>
      <c r="W177" s="1063"/>
      <c r="X177" s="1063"/>
      <c r="Y177" s="1063"/>
      <c r="Z177" s="1063"/>
      <c r="AA177" s="1063"/>
      <c r="AB177" s="1063"/>
      <c r="AC177" s="1063"/>
      <c r="AD177" s="1063"/>
      <c r="AE177" s="1063"/>
      <c r="AF177" s="1063"/>
      <c r="AG177" s="1063"/>
      <c r="AH177" s="1063"/>
      <c r="AI177" s="1063"/>
      <c r="AJ177" s="1063"/>
      <c r="AK177" s="1063"/>
      <c r="AL177" s="1063"/>
      <c r="AM177" s="1063"/>
      <c r="AN177" s="1063"/>
      <c r="AO177" s="1063"/>
      <c r="AP177" s="1063"/>
      <c r="AQ177" s="1063"/>
      <c r="AR177" s="1063"/>
      <c r="AS177" s="1063"/>
      <c r="AT177" s="1063"/>
      <c r="AU177" s="1063"/>
      <c r="AV177" s="1063"/>
      <c r="AW177" s="1063"/>
      <c r="AX177" s="1063"/>
      <c r="AY177" s="1063"/>
      <c r="AZ177" s="1063"/>
      <c r="BA177" s="1063"/>
      <c r="BB177" s="1063"/>
      <c r="BC177" s="1063"/>
      <c r="BD177" s="1063"/>
      <c r="BE177" s="1063"/>
      <c r="BF177" s="1063"/>
      <c r="BG177" s="1063"/>
      <c r="BH177" s="1063"/>
      <c r="BI177" s="1063"/>
      <c r="BJ177" s="1063"/>
      <c r="BK177" s="1063"/>
      <c r="BL177" s="1063"/>
      <c r="BM177" s="1063"/>
      <c r="BN177" s="1063"/>
      <c r="BO177" s="1063"/>
      <c r="BP177" s="1063"/>
    </row>
    <row r="178" spans="3:68">
      <c r="C178" s="1063"/>
      <c r="D178" s="1063"/>
      <c r="E178" s="1063"/>
      <c r="F178" s="1063"/>
      <c r="G178" s="1063"/>
      <c r="H178" s="1063"/>
      <c r="I178" s="1063"/>
      <c r="J178" s="1063"/>
      <c r="K178" s="1063"/>
      <c r="L178" s="1063"/>
      <c r="M178" s="1063"/>
      <c r="N178" s="1063"/>
      <c r="O178" s="1063"/>
      <c r="P178" s="1063"/>
      <c r="Q178" s="1063"/>
      <c r="R178" s="1063"/>
      <c r="S178" s="1063"/>
      <c r="T178" s="1063"/>
      <c r="U178" s="1063"/>
      <c r="V178" s="1063"/>
      <c r="W178" s="1063"/>
      <c r="X178" s="1063"/>
      <c r="Y178" s="1063"/>
      <c r="Z178" s="1063"/>
      <c r="AA178" s="1063"/>
      <c r="AB178" s="1063"/>
      <c r="AC178" s="1063"/>
      <c r="AD178" s="1063"/>
      <c r="AE178" s="1063"/>
      <c r="AF178" s="1063"/>
      <c r="AG178" s="1063"/>
      <c r="AH178" s="1063"/>
      <c r="AI178" s="1063"/>
      <c r="AJ178" s="1063"/>
      <c r="AK178" s="1063"/>
      <c r="AL178" s="1063"/>
      <c r="AM178" s="1063"/>
      <c r="AN178" s="1063"/>
      <c r="AO178" s="1063"/>
      <c r="AP178" s="1063"/>
      <c r="AQ178" s="1063"/>
      <c r="AR178" s="1063"/>
      <c r="AS178" s="1063"/>
      <c r="AT178" s="1063"/>
      <c r="AU178" s="1063"/>
      <c r="AV178" s="1063"/>
      <c r="AW178" s="1063"/>
      <c r="AX178" s="1063"/>
      <c r="AY178" s="1063"/>
      <c r="AZ178" s="1063"/>
      <c r="BA178" s="1063"/>
      <c r="BB178" s="1063"/>
      <c r="BC178" s="1063"/>
      <c r="BD178" s="1063"/>
      <c r="BE178" s="1063"/>
      <c r="BF178" s="1063"/>
      <c r="BG178" s="1063"/>
      <c r="BH178" s="1063"/>
      <c r="BI178" s="1063"/>
      <c r="BJ178" s="1063"/>
      <c r="BK178" s="1063"/>
      <c r="BL178" s="1063"/>
      <c r="BM178" s="1063"/>
      <c r="BN178" s="1063"/>
      <c r="BO178" s="1063"/>
      <c r="BP178" s="1063"/>
    </row>
    <row r="179" spans="3:68">
      <c r="C179" s="1063"/>
      <c r="D179" s="1063"/>
      <c r="E179" s="1063"/>
      <c r="F179" s="1063"/>
      <c r="G179" s="1063"/>
      <c r="H179" s="1063"/>
      <c r="I179" s="1063"/>
      <c r="J179" s="1063"/>
      <c r="K179" s="1063"/>
      <c r="L179" s="1063"/>
      <c r="M179" s="1063"/>
      <c r="N179" s="1063"/>
      <c r="O179" s="1063"/>
      <c r="P179" s="1063"/>
      <c r="Q179" s="1063"/>
      <c r="R179" s="1063"/>
      <c r="S179" s="1063"/>
      <c r="T179" s="1063"/>
      <c r="U179" s="1063"/>
      <c r="V179" s="1063"/>
      <c r="W179" s="1063"/>
      <c r="X179" s="1063"/>
      <c r="Y179" s="1063"/>
      <c r="Z179" s="1063"/>
      <c r="AA179" s="1063"/>
      <c r="AB179" s="1063"/>
      <c r="AC179" s="1063"/>
      <c r="AD179" s="1063"/>
      <c r="AE179" s="1063"/>
      <c r="AF179" s="1063"/>
      <c r="AG179" s="1063"/>
      <c r="AH179" s="1063"/>
      <c r="AI179" s="1063"/>
      <c r="AJ179" s="1063"/>
      <c r="AK179" s="1063"/>
      <c r="AL179" s="1063"/>
      <c r="AM179" s="1063"/>
      <c r="AN179" s="1063"/>
      <c r="AO179" s="1063"/>
      <c r="AP179" s="1063"/>
      <c r="AQ179" s="1063"/>
      <c r="AR179" s="1063"/>
      <c r="AS179" s="1063"/>
      <c r="AT179" s="1063"/>
      <c r="AU179" s="1063"/>
      <c r="AV179" s="1063"/>
      <c r="AW179" s="1063"/>
      <c r="AX179" s="1063"/>
      <c r="AY179" s="1063"/>
      <c r="AZ179" s="1063"/>
      <c r="BA179" s="1063"/>
      <c r="BB179" s="1063"/>
      <c r="BC179" s="1063"/>
      <c r="BD179" s="1063"/>
      <c r="BE179" s="1063"/>
      <c r="BF179" s="1063"/>
      <c r="BG179" s="1063"/>
      <c r="BH179" s="1063"/>
      <c r="BI179" s="1063"/>
      <c r="BJ179" s="1063"/>
      <c r="BK179" s="1063"/>
      <c r="BL179" s="1063"/>
      <c r="BM179" s="1063"/>
      <c r="BN179" s="1063"/>
      <c r="BO179" s="1063"/>
      <c r="BP179" s="1063"/>
    </row>
    <row r="180" spans="3:68">
      <c r="C180" s="1063"/>
      <c r="D180" s="1063"/>
      <c r="E180" s="1063"/>
      <c r="F180" s="1063"/>
      <c r="G180" s="1063"/>
      <c r="H180" s="1063"/>
      <c r="I180" s="1063"/>
      <c r="J180" s="1063"/>
      <c r="K180" s="1063"/>
      <c r="L180" s="1063"/>
      <c r="M180" s="1063"/>
      <c r="N180" s="1063"/>
      <c r="O180" s="1063"/>
      <c r="P180" s="1063"/>
      <c r="Q180" s="1063"/>
      <c r="R180" s="1063"/>
      <c r="S180" s="1063"/>
      <c r="T180" s="1063"/>
      <c r="U180" s="1063"/>
      <c r="V180" s="1063"/>
      <c r="W180" s="1063"/>
      <c r="X180" s="1063"/>
      <c r="Y180" s="1063"/>
      <c r="Z180" s="1063"/>
      <c r="AA180" s="1063"/>
      <c r="AB180" s="1063"/>
      <c r="AC180" s="1063"/>
      <c r="AD180" s="1063"/>
      <c r="AE180" s="1063"/>
      <c r="AF180" s="1063"/>
      <c r="AG180" s="1063"/>
      <c r="AH180" s="1063"/>
      <c r="AI180" s="1063"/>
      <c r="AJ180" s="1063"/>
      <c r="AK180" s="1063"/>
      <c r="AL180" s="1063"/>
      <c r="AM180" s="1063"/>
      <c r="AN180" s="1063"/>
      <c r="AO180" s="1063"/>
      <c r="AP180" s="1063"/>
      <c r="AQ180" s="1063"/>
      <c r="AR180" s="1063"/>
      <c r="AS180" s="1063"/>
      <c r="AT180" s="1063"/>
      <c r="AU180" s="1063"/>
      <c r="AV180" s="1063"/>
      <c r="AW180" s="1063"/>
      <c r="AX180" s="1063"/>
      <c r="AY180" s="1063"/>
      <c r="AZ180" s="1063"/>
      <c r="BA180" s="1063"/>
      <c r="BB180" s="1063"/>
      <c r="BC180" s="1063"/>
      <c r="BD180" s="1063"/>
      <c r="BE180" s="1063"/>
      <c r="BF180" s="1063"/>
      <c r="BG180" s="1063"/>
      <c r="BH180" s="1063"/>
      <c r="BI180" s="1063"/>
      <c r="BJ180" s="1063"/>
      <c r="BK180" s="1063"/>
      <c r="BL180" s="1063"/>
      <c r="BM180" s="1063"/>
      <c r="BN180" s="1063"/>
      <c r="BO180" s="1063"/>
      <c r="BP180" s="1063"/>
    </row>
    <row r="181" spans="3:68">
      <c r="C181" s="1063"/>
      <c r="D181" s="1063"/>
      <c r="E181" s="1063"/>
      <c r="F181" s="1063"/>
      <c r="G181" s="1063"/>
      <c r="H181" s="1063"/>
      <c r="I181" s="1063"/>
      <c r="J181" s="1063"/>
      <c r="K181" s="1063"/>
      <c r="L181" s="1063"/>
      <c r="M181" s="1063"/>
      <c r="N181" s="1063"/>
      <c r="O181" s="1063"/>
      <c r="P181" s="1063"/>
      <c r="Q181" s="1063"/>
      <c r="R181" s="1063"/>
      <c r="S181" s="1063"/>
      <c r="T181" s="1063"/>
      <c r="U181" s="1063"/>
      <c r="V181" s="1063"/>
      <c r="W181" s="1063"/>
      <c r="X181" s="1063"/>
      <c r="Y181" s="1063"/>
      <c r="Z181" s="1063"/>
      <c r="AA181" s="1063"/>
      <c r="AB181" s="1063"/>
      <c r="AC181" s="1063"/>
      <c r="AD181" s="1063"/>
      <c r="AE181" s="1063"/>
      <c r="AF181" s="1063"/>
      <c r="AG181" s="1063"/>
      <c r="AH181" s="1063"/>
      <c r="AI181" s="1063"/>
      <c r="AJ181" s="1063"/>
      <c r="AK181" s="1063"/>
      <c r="AL181" s="1063"/>
      <c r="AM181" s="1063"/>
      <c r="AN181" s="1063"/>
      <c r="AO181" s="1063"/>
      <c r="AP181" s="1063"/>
      <c r="AQ181" s="1063"/>
      <c r="AR181" s="1063"/>
      <c r="AS181" s="1063"/>
      <c r="AT181" s="1063"/>
      <c r="AU181" s="1063"/>
      <c r="AV181" s="1063"/>
      <c r="AW181" s="1063"/>
      <c r="AX181" s="1063"/>
      <c r="AY181" s="1063"/>
      <c r="AZ181" s="1063"/>
      <c r="BA181" s="1063"/>
      <c r="BB181" s="1063"/>
      <c r="BC181" s="1063"/>
      <c r="BD181" s="1063"/>
      <c r="BE181" s="1063"/>
      <c r="BF181" s="1063"/>
      <c r="BG181" s="1063"/>
      <c r="BH181" s="1063"/>
      <c r="BI181" s="1063"/>
      <c r="BJ181" s="1063"/>
      <c r="BK181" s="1063"/>
      <c r="BL181" s="1063"/>
      <c r="BM181" s="1063"/>
      <c r="BN181" s="1063"/>
      <c r="BO181" s="1063"/>
      <c r="BP181" s="1063"/>
    </row>
    <row r="182" spans="3:68">
      <c r="C182" s="1063"/>
      <c r="D182" s="1063"/>
      <c r="E182" s="1063"/>
      <c r="F182" s="1063"/>
      <c r="G182" s="1063"/>
      <c r="H182" s="1063"/>
      <c r="I182" s="1063"/>
      <c r="J182" s="1063"/>
      <c r="K182" s="1063"/>
      <c r="L182" s="1063"/>
      <c r="M182" s="1063"/>
      <c r="N182" s="1063"/>
      <c r="O182" s="1063"/>
      <c r="P182" s="1063"/>
      <c r="Q182" s="1063"/>
      <c r="R182" s="1063"/>
      <c r="S182" s="1063"/>
      <c r="T182" s="1063"/>
      <c r="U182" s="1063"/>
      <c r="V182" s="1063"/>
      <c r="W182" s="1063"/>
      <c r="X182" s="1063"/>
      <c r="Y182" s="1063"/>
      <c r="Z182" s="1063"/>
      <c r="AA182" s="1063"/>
      <c r="AB182" s="1063"/>
      <c r="AC182" s="1063"/>
      <c r="AD182" s="1063"/>
      <c r="AE182" s="1063"/>
      <c r="AF182" s="1063"/>
      <c r="AG182" s="1063"/>
      <c r="AH182" s="1063"/>
      <c r="AI182" s="1063"/>
      <c r="AJ182" s="1063"/>
      <c r="AK182" s="1063"/>
      <c r="AL182" s="1063"/>
      <c r="AM182" s="1063"/>
      <c r="AN182" s="1063"/>
      <c r="AO182" s="1063"/>
      <c r="AP182" s="1063"/>
      <c r="AQ182" s="1063"/>
      <c r="AR182" s="1063"/>
      <c r="AS182" s="1063"/>
      <c r="AT182" s="1063"/>
      <c r="AU182" s="1063"/>
      <c r="AV182" s="1063"/>
      <c r="AW182" s="1063"/>
      <c r="AX182" s="1063"/>
      <c r="AY182" s="1063"/>
      <c r="AZ182" s="1063"/>
      <c r="BA182" s="1063"/>
      <c r="BB182" s="1063"/>
      <c r="BC182" s="1063"/>
      <c r="BD182" s="1063"/>
      <c r="BE182" s="1063"/>
      <c r="BF182" s="1063"/>
      <c r="BG182" s="1063"/>
      <c r="BH182" s="1063"/>
      <c r="BI182" s="1063"/>
      <c r="BJ182" s="1063"/>
      <c r="BK182" s="1063"/>
      <c r="BL182" s="1063"/>
      <c r="BM182" s="1063"/>
      <c r="BN182" s="1063"/>
      <c r="BO182" s="1063"/>
      <c r="BP182" s="1063"/>
    </row>
    <row r="183" spans="3:68">
      <c r="C183" s="1063"/>
      <c r="D183" s="1063"/>
      <c r="E183" s="1063"/>
      <c r="F183" s="1063"/>
      <c r="G183" s="1063"/>
      <c r="H183" s="1063"/>
      <c r="I183" s="1063"/>
      <c r="J183" s="1063"/>
      <c r="K183" s="1063"/>
      <c r="L183" s="1063"/>
      <c r="M183" s="1063"/>
      <c r="N183" s="1063"/>
      <c r="O183" s="1063"/>
      <c r="P183" s="1063"/>
      <c r="Q183" s="1063"/>
      <c r="R183" s="1063"/>
      <c r="S183" s="1063"/>
      <c r="T183" s="1063"/>
      <c r="U183" s="1063"/>
      <c r="V183" s="1063"/>
      <c r="W183" s="1063"/>
      <c r="X183" s="1063"/>
      <c r="Y183" s="1063"/>
      <c r="Z183" s="1063"/>
      <c r="AA183" s="1063"/>
      <c r="AB183" s="1063"/>
      <c r="AC183" s="1063"/>
      <c r="AD183" s="1063"/>
      <c r="AE183" s="1063"/>
      <c r="AF183" s="1063"/>
      <c r="AG183" s="1063"/>
      <c r="AH183" s="1063"/>
      <c r="AI183" s="1063"/>
      <c r="AJ183" s="1063"/>
      <c r="AK183" s="1063"/>
      <c r="AL183" s="1063"/>
      <c r="AM183" s="1063"/>
      <c r="AN183" s="1063"/>
      <c r="AO183" s="1063"/>
      <c r="AP183" s="1063"/>
      <c r="AQ183" s="1063"/>
      <c r="AR183" s="1063"/>
      <c r="AS183" s="1063"/>
      <c r="AT183" s="1063"/>
      <c r="AU183" s="1063"/>
      <c r="AV183" s="1063"/>
      <c r="AW183" s="1063"/>
      <c r="AX183" s="1063"/>
      <c r="AY183" s="1063"/>
      <c r="AZ183" s="1063"/>
      <c r="BA183" s="1063"/>
      <c r="BB183" s="1063"/>
      <c r="BC183" s="1063"/>
      <c r="BD183" s="1063"/>
      <c r="BE183" s="1063"/>
      <c r="BF183" s="1063"/>
      <c r="BG183" s="1063"/>
      <c r="BH183" s="1063"/>
      <c r="BI183" s="1063"/>
      <c r="BJ183" s="1063"/>
      <c r="BK183" s="1063"/>
      <c r="BL183" s="1063"/>
      <c r="BM183" s="1063"/>
      <c r="BN183" s="1063"/>
      <c r="BO183" s="1063"/>
      <c r="BP183" s="1063"/>
    </row>
    <row r="184" spans="3:68">
      <c r="C184" s="1063"/>
      <c r="D184" s="1063"/>
      <c r="E184" s="1063"/>
      <c r="F184" s="1063"/>
      <c r="G184" s="1063"/>
      <c r="H184" s="1063"/>
      <c r="I184" s="1063"/>
      <c r="J184" s="1063"/>
      <c r="K184" s="1063"/>
      <c r="L184" s="1063"/>
      <c r="M184" s="1063"/>
      <c r="N184" s="1063"/>
      <c r="O184" s="1063"/>
      <c r="P184" s="1063"/>
      <c r="Q184" s="1063"/>
      <c r="R184" s="1063"/>
      <c r="S184" s="1063"/>
      <c r="T184" s="1063"/>
      <c r="U184" s="1063"/>
      <c r="V184" s="1063"/>
      <c r="W184" s="1063"/>
      <c r="X184" s="1063"/>
      <c r="Y184" s="1063"/>
      <c r="Z184" s="1063"/>
      <c r="AA184" s="1063"/>
      <c r="AB184" s="1063"/>
      <c r="AC184" s="1063"/>
      <c r="AD184" s="1063"/>
      <c r="AE184" s="1063"/>
      <c r="AF184" s="1063"/>
      <c r="AG184" s="1063"/>
      <c r="AH184" s="1063"/>
      <c r="AI184" s="1063"/>
      <c r="AJ184" s="1063"/>
      <c r="AK184" s="1063"/>
      <c r="AL184" s="1063"/>
      <c r="AM184" s="1063"/>
      <c r="AN184" s="1063"/>
      <c r="AO184" s="1063"/>
      <c r="AP184" s="1063"/>
      <c r="AQ184" s="1063"/>
      <c r="AR184" s="1063"/>
      <c r="AS184" s="1063"/>
      <c r="AT184" s="1063"/>
      <c r="AU184" s="1063"/>
      <c r="AV184" s="1063"/>
      <c r="AW184" s="1063"/>
      <c r="AX184" s="1063"/>
      <c r="AY184" s="1063"/>
      <c r="AZ184" s="1063"/>
      <c r="BA184" s="1063"/>
      <c r="BB184" s="1063"/>
      <c r="BC184" s="1063"/>
      <c r="BD184" s="1063"/>
      <c r="BE184" s="1063"/>
      <c r="BF184" s="1063"/>
      <c r="BG184" s="1063"/>
      <c r="BH184" s="1063"/>
      <c r="BI184" s="1063"/>
      <c r="BJ184" s="1063"/>
      <c r="BK184" s="1063"/>
      <c r="BL184" s="1063"/>
      <c r="BM184" s="1063"/>
      <c r="BN184" s="1063"/>
      <c r="BO184" s="1063"/>
      <c r="BP184" s="1063"/>
    </row>
    <row r="185" spans="3:68">
      <c r="C185" s="1063"/>
      <c r="D185" s="1063"/>
      <c r="E185" s="1063"/>
      <c r="F185" s="1063"/>
      <c r="G185" s="1063"/>
      <c r="H185" s="1063"/>
      <c r="I185" s="1063"/>
      <c r="J185" s="1063"/>
      <c r="K185" s="1063"/>
      <c r="L185" s="1063"/>
      <c r="M185" s="1063"/>
      <c r="N185" s="1063"/>
      <c r="O185" s="1063"/>
      <c r="P185" s="1063"/>
      <c r="Q185" s="1063"/>
      <c r="R185" s="1063"/>
      <c r="S185" s="1063"/>
      <c r="T185" s="1063"/>
      <c r="U185" s="1063"/>
      <c r="V185" s="1063"/>
      <c r="W185" s="1063"/>
      <c r="X185" s="1063"/>
      <c r="Y185" s="1063"/>
      <c r="Z185" s="1063"/>
      <c r="AA185" s="1063"/>
      <c r="AB185" s="1063"/>
      <c r="AC185" s="1063"/>
      <c r="AD185" s="1063"/>
      <c r="AE185" s="1063"/>
      <c r="AF185" s="1063"/>
      <c r="AG185" s="1063"/>
      <c r="AH185" s="1063"/>
      <c r="AI185" s="1063"/>
      <c r="AJ185" s="1063"/>
      <c r="AK185" s="1063"/>
      <c r="AL185" s="1063"/>
      <c r="AM185" s="1063"/>
      <c r="AN185" s="1063"/>
      <c r="AO185" s="1063"/>
      <c r="AP185" s="1063"/>
      <c r="AQ185" s="1063"/>
      <c r="AR185" s="1063"/>
      <c r="AS185" s="1063"/>
      <c r="AT185" s="1063"/>
      <c r="AU185" s="1063"/>
      <c r="AV185" s="1063"/>
      <c r="AW185" s="1063"/>
      <c r="AX185" s="1063"/>
      <c r="AY185" s="1063"/>
      <c r="AZ185" s="1063"/>
      <c r="BA185" s="1063"/>
      <c r="BB185" s="1063"/>
      <c r="BC185" s="1063"/>
      <c r="BD185" s="1063"/>
      <c r="BE185" s="1063"/>
      <c r="BF185" s="1063"/>
      <c r="BG185" s="1063"/>
      <c r="BH185" s="1063"/>
      <c r="BI185" s="1063"/>
      <c r="BJ185" s="1063"/>
      <c r="BK185" s="1063"/>
      <c r="BL185" s="1063"/>
      <c r="BM185" s="1063"/>
      <c r="BN185" s="1063"/>
      <c r="BO185" s="1063"/>
      <c r="BP185" s="1063"/>
    </row>
    <row r="186" spans="3:68">
      <c r="C186" s="1063"/>
      <c r="D186" s="1063"/>
      <c r="E186" s="1063"/>
      <c r="F186" s="1063"/>
      <c r="G186" s="1063"/>
      <c r="H186" s="1063"/>
      <c r="I186" s="1063"/>
      <c r="J186" s="1063"/>
      <c r="K186" s="1063"/>
      <c r="L186" s="1063"/>
      <c r="M186" s="1063"/>
      <c r="N186" s="1063"/>
      <c r="O186" s="1063"/>
      <c r="P186" s="1063"/>
      <c r="Q186" s="1063"/>
      <c r="R186" s="1063"/>
      <c r="S186" s="1063"/>
      <c r="T186" s="1063"/>
      <c r="U186" s="1063"/>
      <c r="V186" s="1063"/>
      <c r="W186" s="1063"/>
      <c r="X186" s="1063"/>
      <c r="Y186" s="1063"/>
      <c r="Z186" s="1063"/>
      <c r="AA186" s="1063"/>
      <c r="AB186" s="1063"/>
      <c r="AC186" s="1063"/>
      <c r="AD186" s="1063"/>
      <c r="AE186" s="1063"/>
      <c r="AF186" s="1063"/>
      <c r="AG186" s="1063"/>
      <c r="AH186" s="1063"/>
      <c r="AI186" s="1063"/>
      <c r="AJ186" s="1063"/>
      <c r="AK186" s="1063"/>
      <c r="AL186" s="1063"/>
      <c r="AM186" s="1063"/>
      <c r="AN186" s="1063"/>
      <c r="AO186" s="1063"/>
      <c r="AP186" s="1063"/>
      <c r="AQ186" s="1063"/>
      <c r="AR186" s="1063"/>
      <c r="AS186" s="1063"/>
      <c r="AT186" s="1063"/>
      <c r="AU186" s="1063"/>
      <c r="AV186" s="1063"/>
      <c r="AW186" s="1063"/>
      <c r="AX186" s="1063"/>
      <c r="AY186" s="1063"/>
      <c r="AZ186" s="1063"/>
      <c r="BA186" s="1063"/>
      <c r="BB186" s="1063"/>
      <c r="BC186" s="1063"/>
      <c r="BD186" s="1063"/>
      <c r="BE186" s="1063"/>
      <c r="BF186" s="1063"/>
      <c r="BG186" s="1063"/>
      <c r="BH186" s="1063"/>
      <c r="BI186" s="1063"/>
      <c r="BJ186" s="1063"/>
      <c r="BK186" s="1063"/>
      <c r="BL186" s="1063"/>
      <c r="BM186" s="1063"/>
      <c r="BN186" s="1063"/>
      <c r="BO186" s="1063"/>
      <c r="BP186" s="1063"/>
    </row>
    <row r="187" spans="3:68">
      <c r="C187" s="1063"/>
      <c r="D187" s="1063"/>
      <c r="E187" s="1063"/>
      <c r="F187" s="1063"/>
      <c r="G187" s="1063"/>
      <c r="H187" s="1063"/>
      <c r="I187" s="1063"/>
      <c r="J187" s="1063"/>
      <c r="K187" s="1063"/>
      <c r="L187" s="1063"/>
      <c r="M187" s="1063"/>
      <c r="N187" s="1063"/>
      <c r="O187" s="1063"/>
      <c r="P187" s="1063"/>
      <c r="Q187" s="1063"/>
      <c r="R187" s="1063"/>
      <c r="S187" s="1063"/>
      <c r="T187" s="1063"/>
      <c r="U187" s="1063"/>
      <c r="V187" s="1063"/>
      <c r="W187" s="1063"/>
      <c r="X187" s="1063"/>
      <c r="Y187" s="1063"/>
      <c r="Z187" s="1063"/>
      <c r="AA187" s="1063"/>
      <c r="AB187" s="1063"/>
      <c r="AC187" s="1063"/>
      <c r="AD187" s="1063"/>
      <c r="AE187" s="1063"/>
      <c r="AF187" s="1063"/>
      <c r="AG187" s="1063"/>
      <c r="AH187" s="1063"/>
      <c r="AI187" s="1063"/>
      <c r="AJ187" s="1063"/>
      <c r="AK187" s="1063"/>
      <c r="AL187" s="1063"/>
      <c r="AM187" s="1063"/>
      <c r="AN187" s="1063"/>
      <c r="AO187" s="1063"/>
      <c r="AP187" s="1063"/>
      <c r="AQ187" s="1063"/>
      <c r="AR187" s="1063"/>
      <c r="AS187" s="1063"/>
      <c r="AT187" s="1063"/>
      <c r="AU187" s="1063"/>
      <c r="AV187" s="1063"/>
      <c r="AW187" s="1063"/>
      <c r="AX187" s="1063"/>
      <c r="AY187" s="1063"/>
      <c r="AZ187" s="1063"/>
      <c r="BA187" s="1063"/>
      <c r="BB187" s="1063"/>
      <c r="BC187" s="1063"/>
      <c r="BD187" s="1063"/>
      <c r="BE187" s="1063"/>
      <c r="BF187" s="1063"/>
      <c r="BG187" s="1063"/>
      <c r="BH187" s="1063"/>
      <c r="BI187" s="1063"/>
      <c r="BJ187" s="1063"/>
      <c r="BK187" s="1063"/>
      <c r="BL187" s="1063"/>
      <c r="BM187" s="1063"/>
      <c r="BN187" s="1063"/>
      <c r="BO187" s="1063"/>
      <c r="BP187" s="1063"/>
    </row>
    <row r="188" spans="3:68">
      <c r="C188" s="1063"/>
      <c r="D188" s="1063"/>
      <c r="E188" s="1063"/>
      <c r="F188" s="1063"/>
      <c r="G188" s="1063"/>
      <c r="H188" s="1063"/>
      <c r="I188" s="1063"/>
      <c r="J188" s="1063"/>
      <c r="K188" s="1063"/>
      <c r="L188" s="1063"/>
      <c r="M188" s="1063"/>
      <c r="N188" s="1063"/>
      <c r="O188" s="1063"/>
      <c r="P188" s="1063"/>
      <c r="Q188" s="1063"/>
      <c r="R188" s="1063"/>
      <c r="S188" s="1063"/>
      <c r="T188" s="1063"/>
      <c r="U188" s="1063"/>
      <c r="V188" s="1063"/>
      <c r="W188" s="1063"/>
      <c r="X188" s="1063"/>
      <c r="Y188" s="1063"/>
      <c r="Z188" s="1063"/>
      <c r="AA188" s="1063"/>
      <c r="AB188" s="1063"/>
      <c r="AC188" s="1063"/>
      <c r="AD188" s="1063"/>
      <c r="AE188" s="1063"/>
      <c r="AF188" s="1063"/>
      <c r="AG188" s="1063"/>
      <c r="AH188" s="1063"/>
      <c r="AI188" s="1063"/>
      <c r="AJ188" s="1063"/>
      <c r="AK188" s="1063"/>
      <c r="AL188" s="1063"/>
      <c r="AM188" s="1063"/>
      <c r="AN188" s="1063"/>
      <c r="AO188" s="1063"/>
      <c r="AP188" s="1063"/>
      <c r="AQ188" s="1063"/>
      <c r="AR188" s="1063"/>
      <c r="AS188" s="1063"/>
      <c r="AT188" s="1063"/>
      <c r="AU188" s="1063"/>
      <c r="AV188" s="1063"/>
      <c r="AW188" s="1063"/>
      <c r="AX188" s="1063"/>
      <c r="AY188" s="1063"/>
      <c r="AZ188" s="1063"/>
      <c r="BA188" s="1063"/>
      <c r="BB188" s="1063"/>
      <c r="BC188" s="1063"/>
      <c r="BD188" s="1063"/>
      <c r="BE188" s="1063"/>
      <c r="BF188" s="1063"/>
      <c r="BG188" s="1063"/>
      <c r="BH188" s="1063"/>
      <c r="BI188" s="1063"/>
      <c r="BJ188" s="1063"/>
      <c r="BK188" s="1063"/>
      <c r="BL188" s="1063"/>
      <c r="BM188" s="1063"/>
      <c r="BN188" s="1063"/>
      <c r="BO188" s="1063"/>
      <c r="BP188" s="1063"/>
    </row>
    <row r="189" spans="3:68">
      <c r="C189" s="1063"/>
      <c r="D189" s="1063"/>
      <c r="E189" s="1063"/>
      <c r="F189" s="1063"/>
      <c r="G189" s="1063"/>
      <c r="H189" s="1063"/>
      <c r="I189" s="1063"/>
      <c r="J189" s="1063"/>
      <c r="K189" s="1063"/>
      <c r="L189" s="1063"/>
      <c r="M189" s="1063"/>
      <c r="N189" s="1063"/>
      <c r="O189" s="1063"/>
      <c r="P189" s="1063"/>
      <c r="Q189" s="1063"/>
      <c r="R189" s="1063"/>
      <c r="S189" s="1063"/>
      <c r="T189" s="1063"/>
      <c r="U189" s="1063"/>
      <c r="V189" s="1063"/>
      <c r="W189" s="1063"/>
      <c r="X189" s="1063"/>
      <c r="Y189" s="1063"/>
      <c r="Z189" s="1063"/>
      <c r="AA189" s="1063"/>
      <c r="AB189" s="1063"/>
      <c r="AC189" s="1063"/>
      <c r="AD189" s="1063"/>
      <c r="AE189" s="1063"/>
      <c r="AF189" s="1063"/>
      <c r="AG189" s="1063"/>
      <c r="AH189" s="1063"/>
      <c r="AI189" s="1063"/>
      <c r="AJ189" s="1063"/>
      <c r="AK189" s="1063"/>
      <c r="AL189" s="1063"/>
      <c r="AM189" s="1063"/>
      <c r="AN189" s="1063"/>
      <c r="AO189" s="1063"/>
      <c r="AP189" s="1063"/>
      <c r="AQ189" s="1063"/>
      <c r="AR189" s="1063"/>
      <c r="AS189" s="1063"/>
      <c r="AT189" s="1063"/>
      <c r="AU189" s="1063"/>
      <c r="AV189" s="1063"/>
      <c r="AW189" s="1063"/>
      <c r="AX189" s="1063"/>
      <c r="AY189" s="1063"/>
      <c r="AZ189" s="1063"/>
      <c r="BA189" s="1063"/>
      <c r="BB189" s="1063"/>
      <c r="BC189" s="1063"/>
      <c r="BD189" s="1063"/>
      <c r="BE189" s="1063"/>
      <c r="BF189" s="1063"/>
      <c r="BG189" s="1063"/>
      <c r="BH189" s="1063"/>
      <c r="BI189" s="1063"/>
      <c r="BJ189" s="1063"/>
      <c r="BK189" s="1063"/>
      <c r="BL189" s="1063"/>
      <c r="BM189" s="1063"/>
      <c r="BN189" s="1063"/>
      <c r="BO189" s="1063"/>
      <c r="BP189" s="1063"/>
    </row>
    <row r="190" spans="3:68">
      <c r="C190" s="1063"/>
      <c r="D190" s="1063"/>
      <c r="E190" s="1063"/>
      <c r="F190" s="1063"/>
      <c r="G190" s="1063"/>
      <c r="H190" s="1063"/>
      <c r="I190" s="1063"/>
      <c r="J190" s="1063"/>
      <c r="K190" s="1063"/>
      <c r="L190" s="1063"/>
      <c r="M190" s="1063"/>
      <c r="N190" s="1063"/>
      <c r="O190" s="1063"/>
      <c r="P190" s="1063"/>
      <c r="Q190" s="1063"/>
      <c r="R190" s="1063"/>
      <c r="S190" s="1063"/>
      <c r="T190" s="1063"/>
      <c r="U190" s="1063"/>
      <c r="V190" s="1063"/>
      <c r="W190" s="1063"/>
      <c r="X190" s="1063"/>
      <c r="Y190" s="1063"/>
      <c r="Z190" s="1063"/>
      <c r="AA190" s="1063"/>
      <c r="AB190" s="1063"/>
      <c r="AC190" s="1063"/>
      <c r="AD190" s="1063"/>
      <c r="AE190" s="1063"/>
      <c r="AF190" s="1063"/>
      <c r="AG190" s="1063"/>
      <c r="AH190" s="1063"/>
      <c r="AI190" s="1063"/>
      <c r="AJ190" s="1063"/>
      <c r="AK190" s="1063"/>
      <c r="AL190" s="1063"/>
      <c r="AM190" s="1063"/>
      <c r="AN190" s="1063"/>
      <c r="AO190" s="1063"/>
      <c r="AP190" s="1063"/>
      <c r="AQ190" s="1063"/>
      <c r="AR190" s="1063"/>
      <c r="AS190" s="1063"/>
      <c r="AT190" s="1063"/>
      <c r="AU190" s="1063"/>
      <c r="AV190" s="1063"/>
      <c r="AW190" s="1063"/>
      <c r="AX190" s="1063"/>
      <c r="AY190" s="1063"/>
      <c r="AZ190" s="1063"/>
      <c r="BA190" s="1063"/>
      <c r="BB190" s="1063"/>
      <c r="BC190" s="1063"/>
      <c r="BD190" s="1063"/>
      <c r="BE190" s="1063"/>
      <c r="BF190" s="1063"/>
      <c r="BG190" s="1063"/>
      <c r="BH190" s="1063"/>
      <c r="BI190" s="1063"/>
      <c r="BJ190" s="1063"/>
      <c r="BK190" s="1063"/>
      <c r="BL190" s="1063"/>
      <c r="BM190" s="1063"/>
      <c r="BN190" s="1063"/>
      <c r="BO190" s="1063"/>
      <c r="BP190" s="1063"/>
    </row>
    <row r="191" spans="3:68">
      <c r="C191" s="1063"/>
      <c r="D191" s="1063"/>
      <c r="E191" s="1063"/>
      <c r="F191" s="1063"/>
      <c r="G191" s="1063"/>
      <c r="H191" s="1063"/>
      <c r="I191" s="1063"/>
      <c r="J191" s="1063"/>
      <c r="K191" s="1063"/>
      <c r="L191" s="1063"/>
      <c r="M191" s="1063"/>
      <c r="N191" s="1063"/>
      <c r="O191" s="1063"/>
      <c r="P191" s="1063"/>
      <c r="Q191" s="1063"/>
      <c r="R191" s="1063"/>
      <c r="S191" s="1063"/>
      <c r="T191" s="1063"/>
      <c r="U191" s="1063"/>
      <c r="V191" s="1063"/>
      <c r="W191" s="1063"/>
      <c r="X191" s="1063"/>
      <c r="Y191" s="1063"/>
      <c r="Z191" s="1063"/>
      <c r="AA191" s="1063"/>
      <c r="AB191" s="1063"/>
      <c r="AC191" s="1063"/>
      <c r="AD191" s="1063"/>
      <c r="AE191" s="1063"/>
      <c r="AF191" s="1063"/>
      <c r="AG191" s="1063"/>
      <c r="AH191" s="1063"/>
      <c r="AI191" s="1063"/>
      <c r="AJ191" s="1063"/>
      <c r="AK191" s="1063"/>
      <c r="AL191" s="1063"/>
      <c r="AM191" s="1063"/>
      <c r="AN191" s="1063"/>
      <c r="AO191" s="1063"/>
      <c r="AP191" s="1063"/>
      <c r="AQ191" s="1063"/>
      <c r="AR191" s="1063"/>
      <c r="AS191" s="1063"/>
      <c r="AT191" s="1063"/>
      <c r="AU191" s="1063"/>
      <c r="AV191" s="1063"/>
      <c r="AW191" s="1063"/>
      <c r="AX191" s="1063"/>
      <c r="AY191" s="1063"/>
      <c r="AZ191" s="1063"/>
      <c r="BA191" s="1063"/>
      <c r="BB191" s="1063"/>
      <c r="BC191" s="1063"/>
      <c r="BD191" s="1063"/>
      <c r="BE191" s="1063"/>
      <c r="BF191" s="1063"/>
      <c r="BG191" s="1063"/>
      <c r="BH191" s="1063"/>
      <c r="BI191" s="1063"/>
      <c r="BJ191" s="1063"/>
      <c r="BK191" s="1063"/>
      <c r="BL191" s="1063"/>
      <c r="BM191" s="1063"/>
      <c r="BN191" s="1063"/>
      <c r="BO191" s="1063"/>
      <c r="BP191" s="1063"/>
    </row>
    <row r="192" spans="3:68">
      <c r="C192" s="1063"/>
      <c r="D192" s="1063"/>
      <c r="E192" s="1063"/>
      <c r="F192" s="1063"/>
      <c r="G192" s="1063"/>
      <c r="H192" s="1063"/>
      <c r="I192" s="1063"/>
      <c r="J192" s="1063"/>
      <c r="K192" s="1063"/>
      <c r="L192" s="1063"/>
      <c r="M192" s="1063"/>
      <c r="N192" s="1063"/>
      <c r="O192" s="1063"/>
      <c r="P192" s="1063"/>
      <c r="Q192" s="1063"/>
      <c r="R192" s="1063"/>
      <c r="S192" s="1063"/>
      <c r="T192" s="1063"/>
      <c r="U192" s="1063"/>
      <c r="V192" s="1063"/>
      <c r="W192" s="1063"/>
      <c r="X192" s="1063"/>
      <c r="Y192" s="1063"/>
      <c r="Z192" s="1063"/>
      <c r="AA192" s="1063"/>
      <c r="AB192" s="1063"/>
      <c r="AC192" s="1063"/>
      <c r="AD192" s="1063"/>
      <c r="AE192" s="1063"/>
      <c r="AF192" s="1063"/>
      <c r="AG192" s="1063"/>
      <c r="AH192" s="1063"/>
      <c r="AI192" s="1063"/>
      <c r="AJ192" s="1063"/>
      <c r="AK192" s="1063"/>
      <c r="AL192" s="1063"/>
      <c r="AM192" s="1063"/>
      <c r="AN192" s="1063"/>
      <c r="AO192" s="1063"/>
      <c r="AP192" s="1063"/>
      <c r="AQ192" s="1063"/>
      <c r="AR192" s="1063"/>
      <c r="AS192" s="1063"/>
      <c r="AT192" s="1063"/>
      <c r="AU192" s="1063"/>
      <c r="AV192" s="1063"/>
      <c r="AW192" s="1063"/>
      <c r="AX192" s="1063"/>
      <c r="AY192" s="1063"/>
      <c r="AZ192" s="1063"/>
      <c r="BA192" s="1063"/>
      <c r="BB192" s="1063"/>
      <c r="BC192" s="1063"/>
      <c r="BD192" s="1063"/>
      <c r="BE192" s="1063"/>
      <c r="BF192" s="1063"/>
      <c r="BG192" s="1063"/>
      <c r="BH192" s="1063"/>
      <c r="BI192" s="1063"/>
      <c r="BJ192" s="1063"/>
      <c r="BK192" s="1063"/>
      <c r="BL192" s="1063"/>
      <c r="BM192" s="1063"/>
      <c r="BN192" s="1063"/>
      <c r="BO192" s="1063"/>
      <c r="BP192" s="1063"/>
    </row>
    <row r="193" spans="3:68">
      <c r="C193" s="1063"/>
      <c r="D193" s="1063"/>
      <c r="E193" s="1063"/>
      <c r="F193" s="1063"/>
      <c r="G193" s="1063"/>
      <c r="H193" s="1063"/>
      <c r="I193" s="1063"/>
      <c r="J193" s="1063"/>
      <c r="K193" s="1063"/>
      <c r="L193" s="1063"/>
      <c r="M193" s="1063"/>
      <c r="N193" s="1063"/>
      <c r="O193" s="1063"/>
      <c r="P193" s="1063"/>
      <c r="Q193" s="1063"/>
      <c r="R193" s="1063"/>
      <c r="S193" s="1063"/>
      <c r="T193" s="1063"/>
      <c r="U193" s="1063"/>
      <c r="V193" s="1063"/>
      <c r="W193" s="1063"/>
      <c r="X193" s="1063"/>
      <c r="Y193" s="1063"/>
      <c r="Z193" s="1063"/>
      <c r="AA193" s="1063"/>
      <c r="AB193" s="1063"/>
      <c r="AC193" s="1063"/>
      <c r="AD193" s="1063"/>
      <c r="AE193" s="1063"/>
      <c r="AF193" s="1063"/>
      <c r="AG193" s="1063"/>
      <c r="AH193" s="1063"/>
      <c r="AI193" s="1063"/>
      <c r="AJ193" s="1063"/>
      <c r="AK193" s="1063"/>
      <c r="AL193" s="1063"/>
      <c r="AM193" s="1063"/>
      <c r="AN193" s="1063"/>
      <c r="AO193" s="1063"/>
      <c r="AP193" s="1063"/>
      <c r="AQ193" s="1063"/>
      <c r="AR193" s="1063"/>
      <c r="AS193" s="1063"/>
      <c r="AT193" s="1063"/>
      <c r="AU193" s="1063"/>
      <c r="AV193" s="1063"/>
      <c r="AW193" s="1063"/>
      <c r="AX193" s="1063"/>
      <c r="AY193" s="1063"/>
      <c r="AZ193" s="1063"/>
      <c r="BA193" s="1063"/>
      <c r="BB193" s="1063"/>
      <c r="BC193" s="1063"/>
      <c r="BD193" s="1063"/>
      <c r="BE193" s="1063"/>
      <c r="BF193" s="1063"/>
      <c r="BG193" s="1063"/>
      <c r="BH193" s="1063"/>
      <c r="BI193" s="1063"/>
      <c r="BJ193" s="1063"/>
      <c r="BK193" s="1063"/>
      <c r="BL193" s="1063"/>
      <c r="BM193" s="1063"/>
      <c r="BN193" s="1063"/>
      <c r="BO193" s="1063"/>
      <c r="BP193" s="1063"/>
    </row>
    <row r="194" spans="3:68">
      <c r="C194" s="1063"/>
      <c r="D194" s="1063"/>
      <c r="E194" s="1063"/>
      <c r="F194" s="1063"/>
      <c r="G194" s="1063"/>
      <c r="H194" s="1063"/>
      <c r="I194" s="1063"/>
      <c r="J194" s="1063"/>
      <c r="K194" s="1063"/>
      <c r="L194" s="1063"/>
      <c r="M194" s="1063"/>
      <c r="N194" s="1063"/>
      <c r="O194" s="1063"/>
      <c r="P194" s="1063"/>
      <c r="Q194" s="1063"/>
      <c r="R194" s="1063"/>
      <c r="S194" s="1063"/>
      <c r="T194" s="1063"/>
      <c r="U194" s="1063"/>
      <c r="V194" s="1063"/>
      <c r="W194" s="1063"/>
      <c r="X194" s="1063"/>
      <c r="Y194" s="1063"/>
      <c r="Z194" s="1063"/>
      <c r="AA194" s="1063"/>
      <c r="AB194" s="1063"/>
      <c r="AC194" s="1063"/>
      <c r="AD194" s="1063"/>
      <c r="AE194" s="1063"/>
      <c r="AF194" s="1063"/>
      <c r="AG194" s="1063"/>
      <c r="AH194" s="1063"/>
      <c r="AI194" s="1063"/>
      <c r="AJ194" s="1063"/>
      <c r="AK194" s="1063"/>
      <c r="AL194" s="1063"/>
      <c r="AM194" s="1063"/>
      <c r="AN194" s="1063"/>
      <c r="AO194" s="1063"/>
      <c r="AP194" s="1063"/>
      <c r="AQ194" s="1063"/>
      <c r="AR194" s="1063"/>
      <c r="AS194" s="1063"/>
      <c r="AT194" s="1063"/>
      <c r="AU194" s="1063"/>
      <c r="AV194" s="1063"/>
      <c r="AW194" s="1063"/>
      <c r="AX194" s="1063"/>
      <c r="AY194" s="1063"/>
      <c r="AZ194" s="1063"/>
      <c r="BA194" s="1063"/>
      <c r="BB194" s="1063"/>
      <c r="BC194" s="1063"/>
      <c r="BD194" s="1063"/>
      <c r="BE194" s="1063"/>
      <c r="BF194" s="1063"/>
      <c r="BG194" s="1063"/>
      <c r="BH194" s="1063"/>
      <c r="BI194" s="1063"/>
      <c r="BJ194" s="1063"/>
      <c r="BK194" s="1063"/>
      <c r="BL194" s="1063"/>
      <c r="BM194" s="1063"/>
      <c r="BN194" s="1063"/>
      <c r="BO194" s="1063"/>
      <c r="BP194" s="1063"/>
    </row>
    <row r="195" spans="3:68">
      <c r="C195" s="1063"/>
      <c r="D195" s="1063"/>
      <c r="E195" s="1063"/>
      <c r="F195" s="1063"/>
      <c r="G195" s="1063"/>
      <c r="H195" s="1063"/>
      <c r="I195" s="1063"/>
      <c r="J195" s="1063"/>
      <c r="K195" s="1063"/>
      <c r="L195" s="1063"/>
      <c r="M195" s="1063"/>
      <c r="N195" s="1063"/>
      <c r="O195" s="1063"/>
      <c r="P195" s="1063"/>
      <c r="Q195" s="1063"/>
      <c r="R195" s="1063"/>
      <c r="S195" s="1063"/>
      <c r="T195" s="1063"/>
      <c r="U195" s="1063"/>
      <c r="V195" s="1063"/>
      <c r="W195" s="1063"/>
      <c r="X195" s="1063"/>
      <c r="Y195" s="1063"/>
      <c r="Z195" s="1063"/>
      <c r="AA195" s="1063"/>
      <c r="AB195" s="1063"/>
      <c r="AC195" s="1063"/>
      <c r="AD195" s="1063"/>
      <c r="AE195" s="1063"/>
      <c r="AF195" s="1063"/>
      <c r="AG195" s="1063"/>
      <c r="AH195" s="1063"/>
      <c r="AI195" s="1063"/>
      <c r="AJ195" s="1063"/>
      <c r="AK195" s="1063"/>
      <c r="AL195" s="1063"/>
      <c r="AM195" s="1063"/>
      <c r="AN195" s="1063"/>
      <c r="AO195" s="1063"/>
      <c r="AP195" s="1063"/>
      <c r="AQ195" s="1063"/>
      <c r="AR195" s="1063"/>
      <c r="AS195" s="1063"/>
      <c r="AT195" s="1063"/>
      <c r="AU195" s="1063"/>
      <c r="AV195" s="1063"/>
      <c r="AW195" s="1063"/>
      <c r="AX195" s="1063"/>
      <c r="AY195" s="1063"/>
      <c r="AZ195" s="1063"/>
      <c r="BA195" s="1063"/>
      <c r="BB195" s="1063"/>
      <c r="BC195" s="1063"/>
      <c r="BD195" s="1063"/>
      <c r="BE195" s="1063"/>
      <c r="BF195" s="1063"/>
      <c r="BG195" s="1063"/>
      <c r="BH195" s="1063"/>
      <c r="BI195" s="1063"/>
      <c r="BJ195" s="1063"/>
      <c r="BK195" s="1063"/>
      <c r="BL195" s="1063"/>
      <c r="BM195" s="1063"/>
      <c r="BN195" s="1063"/>
      <c r="BO195" s="1063"/>
      <c r="BP195" s="1063"/>
    </row>
    <row r="196" spans="3:68">
      <c r="C196" s="1063"/>
      <c r="D196" s="1063"/>
      <c r="E196" s="1063"/>
      <c r="F196" s="1063"/>
      <c r="G196" s="1063"/>
      <c r="H196" s="1063"/>
      <c r="I196" s="1063"/>
      <c r="J196" s="1063"/>
      <c r="K196" s="1063"/>
      <c r="L196" s="1063"/>
      <c r="M196" s="1063"/>
      <c r="N196" s="1063"/>
      <c r="O196" s="1063"/>
      <c r="P196" s="1063"/>
      <c r="Q196" s="1063"/>
      <c r="R196" s="1063"/>
      <c r="S196" s="1063"/>
      <c r="T196" s="1063"/>
      <c r="U196" s="1063"/>
      <c r="V196" s="1063"/>
      <c r="W196" s="1063"/>
      <c r="X196" s="1063"/>
      <c r="Y196" s="1063"/>
      <c r="Z196" s="1063"/>
      <c r="AA196" s="1063"/>
      <c r="AB196" s="1063"/>
      <c r="AC196" s="1063"/>
      <c r="AD196" s="1063"/>
      <c r="AE196" s="1063"/>
      <c r="AF196" s="1063"/>
      <c r="AG196" s="1063"/>
      <c r="AH196" s="1063"/>
      <c r="AI196" s="1063"/>
      <c r="AJ196" s="1063"/>
      <c r="AK196" s="1063"/>
      <c r="AL196" s="1063"/>
      <c r="AM196" s="1063"/>
      <c r="AN196" s="1063"/>
      <c r="AO196" s="1063"/>
      <c r="AP196" s="1063"/>
      <c r="AQ196" s="1063"/>
      <c r="AR196" s="1063"/>
      <c r="AS196" s="1063"/>
      <c r="AT196" s="1063"/>
      <c r="AU196" s="1063"/>
      <c r="AV196" s="1063"/>
      <c r="AW196" s="1063"/>
      <c r="AX196" s="1063"/>
      <c r="AY196" s="1063"/>
      <c r="AZ196" s="1063"/>
      <c r="BA196" s="1063"/>
      <c r="BB196" s="1063"/>
      <c r="BC196" s="1063"/>
      <c r="BD196" s="1063"/>
      <c r="BE196" s="1063"/>
      <c r="BF196" s="1063"/>
      <c r="BG196" s="1063"/>
      <c r="BH196" s="1063"/>
      <c r="BI196" s="1063"/>
      <c r="BJ196" s="1063"/>
      <c r="BK196" s="1063"/>
      <c r="BL196" s="1063"/>
      <c r="BM196" s="1063"/>
      <c r="BN196" s="1063"/>
      <c r="BO196" s="1063"/>
      <c r="BP196" s="1063"/>
    </row>
    <row r="197" spans="3:68">
      <c r="C197" s="1063"/>
      <c r="D197" s="1063"/>
      <c r="E197" s="1063"/>
      <c r="F197" s="1063"/>
      <c r="G197" s="1063"/>
      <c r="H197" s="1063"/>
      <c r="I197" s="1063"/>
      <c r="J197" s="1063"/>
      <c r="K197" s="1063"/>
      <c r="L197" s="1063"/>
      <c r="M197" s="1063"/>
      <c r="N197" s="1063"/>
      <c r="O197" s="1063"/>
      <c r="P197" s="1063"/>
      <c r="Q197" s="1063"/>
      <c r="R197" s="1063"/>
      <c r="S197" s="1063"/>
      <c r="T197" s="1063"/>
      <c r="U197" s="1063"/>
      <c r="V197" s="1063"/>
      <c r="W197" s="1063"/>
      <c r="X197" s="1063"/>
      <c r="Y197" s="1063"/>
      <c r="Z197" s="1063"/>
      <c r="AA197" s="1063"/>
      <c r="AB197" s="1063"/>
      <c r="AC197" s="1063"/>
      <c r="AD197" s="1063"/>
      <c r="AE197" s="1063"/>
      <c r="AF197" s="1063"/>
      <c r="AG197" s="1063"/>
      <c r="AH197" s="1063"/>
      <c r="AI197" s="1063"/>
      <c r="AJ197" s="1063"/>
      <c r="AK197" s="1063"/>
      <c r="AL197" s="1063"/>
      <c r="AM197" s="1063"/>
      <c r="AN197" s="1063"/>
      <c r="AO197" s="1063"/>
      <c r="AP197" s="1063"/>
      <c r="AQ197" s="1063"/>
      <c r="AR197" s="1063"/>
      <c r="AS197" s="1063"/>
      <c r="AT197" s="1063"/>
      <c r="AU197" s="1063"/>
      <c r="AV197" s="1063"/>
      <c r="AW197" s="1063"/>
      <c r="AX197" s="1063"/>
      <c r="AY197" s="1063"/>
      <c r="AZ197" s="1063"/>
      <c r="BA197" s="1063"/>
      <c r="BB197" s="1063"/>
      <c r="BC197" s="1063"/>
      <c r="BD197" s="1063"/>
      <c r="BE197" s="1063"/>
      <c r="BF197" s="1063"/>
      <c r="BG197" s="1063"/>
      <c r="BH197" s="1063"/>
      <c r="BI197" s="1063"/>
      <c r="BJ197" s="1063"/>
      <c r="BK197" s="1063"/>
      <c r="BL197" s="1063"/>
      <c r="BM197" s="1063"/>
      <c r="BN197" s="1063"/>
      <c r="BO197" s="1063"/>
      <c r="BP197" s="1063"/>
    </row>
    <row r="198" spans="3:68">
      <c r="C198" s="1063"/>
      <c r="D198" s="1063"/>
      <c r="E198" s="1063"/>
      <c r="F198" s="1063"/>
      <c r="G198" s="1063"/>
      <c r="H198" s="1063"/>
      <c r="I198" s="1063"/>
      <c r="J198" s="1063"/>
      <c r="K198" s="1063"/>
      <c r="L198" s="1063"/>
      <c r="M198" s="1063"/>
      <c r="N198" s="1063"/>
      <c r="O198" s="1063"/>
      <c r="P198" s="1063"/>
      <c r="Q198" s="1063"/>
      <c r="R198" s="1063"/>
      <c r="S198" s="1063"/>
      <c r="T198" s="1063"/>
      <c r="U198" s="1063"/>
      <c r="V198" s="1063"/>
      <c r="W198" s="1063"/>
      <c r="X198" s="1063"/>
      <c r="Y198" s="1063"/>
      <c r="Z198" s="1063"/>
      <c r="AA198" s="1063"/>
      <c r="AB198" s="1063"/>
      <c r="AC198" s="1063"/>
      <c r="AD198" s="1063"/>
      <c r="AE198" s="1063"/>
      <c r="AF198" s="1063"/>
      <c r="AG198" s="1063"/>
      <c r="AH198" s="1063"/>
      <c r="AI198" s="1063"/>
      <c r="AJ198" s="1063"/>
      <c r="AK198" s="1063"/>
      <c r="AL198" s="1063"/>
      <c r="AM198" s="1063"/>
      <c r="AN198" s="1063"/>
      <c r="AO198" s="1063"/>
      <c r="AP198" s="1063"/>
      <c r="AQ198" s="1063"/>
      <c r="AR198" s="1063"/>
      <c r="AS198" s="1063"/>
      <c r="AT198" s="1063"/>
      <c r="AU198" s="1063"/>
      <c r="AV198" s="1063"/>
      <c r="AW198" s="1063"/>
      <c r="AX198" s="1063"/>
      <c r="AY198" s="1063"/>
      <c r="AZ198" s="1063"/>
      <c r="BA198" s="1063"/>
      <c r="BB198" s="1063"/>
      <c r="BC198" s="1063"/>
      <c r="BD198" s="1063"/>
      <c r="BE198" s="1063"/>
      <c r="BF198" s="1063"/>
      <c r="BG198" s="1063"/>
      <c r="BH198" s="1063"/>
      <c r="BI198" s="1063"/>
      <c r="BJ198" s="1063"/>
      <c r="BK198" s="1063"/>
      <c r="BL198" s="1063"/>
      <c r="BM198" s="1063"/>
      <c r="BN198" s="1063"/>
      <c r="BO198" s="1063"/>
      <c r="BP198" s="1063"/>
    </row>
    <row r="199" spans="3:68">
      <c r="C199" s="1063"/>
      <c r="D199" s="1063"/>
      <c r="E199" s="1063"/>
      <c r="F199" s="1063"/>
      <c r="G199" s="1063"/>
      <c r="H199" s="1063"/>
      <c r="I199" s="1063"/>
      <c r="J199" s="1063"/>
      <c r="K199" s="1063"/>
      <c r="L199" s="1063"/>
      <c r="M199" s="1063"/>
      <c r="N199" s="1063"/>
      <c r="O199" s="1063"/>
      <c r="P199" s="1063"/>
      <c r="Q199" s="1063"/>
      <c r="R199" s="1063"/>
      <c r="S199" s="1063"/>
      <c r="T199" s="1063"/>
      <c r="U199" s="1063"/>
      <c r="V199" s="1063"/>
      <c r="W199" s="1063"/>
      <c r="X199" s="1063"/>
      <c r="Y199" s="1063"/>
      <c r="Z199" s="1063"/>
      <c r="AA199" s="1063"/>
      <c r="AB199" s="1063"/>
      <c r="AC199" s="1063"/>
      <c r="AD199" s="1063"/>
      <c r="AE199" s="1063"/>
      <c r="AF199" s="1063"/>
      <c r="AG199" s="1063"/>
      <c r="AH199" s="1063"/>
      <c r="AI199" s="1063"/>
      <c r="AJ199" s="1063"/>
      <c r="AK199" s="1063"/>
      <c r="AL199" s="1063"/>
      <c r="AM199" s="1063"/>
      <c r="AN199" s="1063"/>
      <c r="AO199" s="1063"/>
      <c r="AP199" s="1063"/>
      <c r="AQ199" s="1063"/>
      <c r="AR199" s="1063"/>
      <c r="AS199" s="1063"/>
      <c r="AT199" s="1063"/>
      <c r="AU199" s="1063"/>
      <c r="AV199" s="1063"/>
      <c r="AW199" s="1063"/>
      <c r="AX199" s="1063"/>
      <c r="AY199" s="1063"/>
      <c r="AZ199" s="1063"/>
      <c r="BA199" s="1063"/>
      <c r="BB199" s="1063"/>
      <c r="BC199" s="1063"/>
      <c r="BD199" s="1063"/>
      <c r="BE199" s="1063"/>
      <c r="BF199" s="1063"/>
      <c r="BG199" s="1063"/>
      <c r="BH199" s="1063"/>
      <c r="BI199" s="1063"/>
      <c r="BJ199" s="1063"/>
      <c r="BK199" s="1063"/>
      <c r="BL199" s="1063"/>
      <c r="BM199" s="1063"/>
      <c r="BN199" s="1063"/>
      <c r="BO199" s="1063"/>
      <c r="BP199" s="1063"/>
    </row>
    <row r="200" spans="3:68">
      <c r="C200" s="1063"/>
      <c r="D200" s="1063"/>
      <c r="E200" s="1063"/>
      <c r="F200" s="1063"/>
      <c r="G200" s="1063"/>
      <c r="H200" s="1063"/>
      <c r="I200" s="1063"/>
      <c r="J200" s="1063"/>
      <c r="K200" s="1063"/>
      <c r="L200" s="1063"/>
      <c r="M200" s="1063"/>
      <c r="N200" s="1063"/>
      <c r="O200" s="1063"/>
      <c r="P200" s="1063"/>
      <c r="Q200" s="1063"/>
      <c r="R200" s="1063"/>
      <c r="S200" s="1063"/>
      <c r="T200" s="1063"/>
      <c r="U200" s="1063"/>
      <c r="V200" s="1063"/>
      <c r="W200" s="1063"/>
      <c r="X200" s="1063"/>
      <c r="Y200" s="1063"/>
      <c r="Z200" s="1063"/>
      <c r="AA200" s="1063"/>
      <c r="AB200" s="1063"/>
      <c r="AC200" s="1063"/>
      <c r="AD200" s="1063"/>
      <c r="AE200" s="1063"/>
      <c r="AF200" s="1063"/>
      <c r="AG200" s="1063"/>
      <c r="AH200" s="1063"/>
      <c r="AI200" s="1063"/>
      <c r="AJ200" s="1063"/>
      <c r="AK200" s="1063"/>
      <c r="AL200" s="1063"/>
      <c r="AM200" s="1063"/>
      <c r="AN200" s="1063"/>
      <c r="AO200" s="1063"/>
      <c r="AP200" s="1063"/>
      <c r="AQ200" s="1063"/>
      <c r="AR200" s="1063"/>
      <c r="AS200" s="1063"/>
      <c r="AT200" s="1063"/>
      <c r="AU200" s="1063"/>
      <c r="AV200" s="1063"/>
      <c r="AW200" s="1063"/>
      <c r="AX200" s="1063"/>
      <c r="AY200" s="1063"/>
      <c r="AZ200" s="1063"/>
      <c r="BA200" s="1063"/>
      <c r="BB200" s="1063"/>
      <c r="BC200" s="1063"/>
      <c r="BD200" s="1063"/>
      <c r="BE200" s="1063"/>
      <c r="BF200" s="1063"/>
      <c r="BG200" s="1063"/>
      <c r="BH200" s="1063"/>
      <c r="BI200" s="1063"/>
      <c r="BJ200" s="1063"/>
      <c r="BK200" s="1063"/>
      <c r="BL200" s="1063"/>
      <c r="BM200" s="1063"/>
      <c r="BN200" s="1063"/>
      <c r="BO200" s="1063"/>
      <c r="BP200" s="1063"/>
    </row>
    <row r="201" spans="3:68">
      <c r="C201" s="1063"/>
      <c r="D201" s="1063"/>
      <c r="E201" s="1063"/>
      <c r="F201" s="1063"/>
      <c r="G201" s="1063"/>
      <c r="H201" s="1063"/>
      <c r="I201" s="1063"/>
      <c r="J201" s="1063"/>
      <c r="K201" s="1063"/>
      <c r="L201" s="1063"/>
      <c r="M201" s="1063"/>
      <c r="N201" s="1063"/>
      <c r="O201" s="1063"/>
      <c r="P201" s="1063"/>
      <c r="Q201" s="1063"/>
      <c r="R201" s="1063"/>
      <c r="S201" s="1063"/>
      <c r="T201" s="1063"/>
      <c r="U201" s="1063"/>
      <c r="V201" s="1063"/>
      <c r="W201" s="1063"/>
      <c r="X201" s="1063"/>
      <c r="Y201" s="1063"/>
      <c r="Z201" s="1063"/>
      <c r="AA201" s="1063"/>
      <c r="AB201" s="1063"/>
      <c r="AC201" s="1063"/>
      <c r="AD201" s="1063"/>
      <c r="AE201" s="1063"/>
      <c r="AF201" s="1063"/>
      <c r="AG201" s="1063"/>
      <c r="AH201" s="1063"/>
      <c r="AI201" s="1063"/>
      <c r="AJ201" s="1063"/>
      <c r="AK201" s="1063"/>
      <c r="AL201" s="1063"/>
      <c r="AM201" s="1063"/>
      <c r="AN201" s="1063"/>
      <c r="AO201" s="1063"/>
      <c r="AP201" s="1063"/>
      <c r="AQ201" s="1063"/>
      <c r="AR201" s="1063"/>
      <c r="AS201" s="1063"/>
      <c r="AT201" s="1063"/>
      <c r="AU201" s="1063"/>
      <c r="AV201" s="1063"/>
      <c r="AW201" s="1063"/>
      <c r="AX201" s="1063"/>
      <c r="AY201" s="1063"/>
      <c r="AZ201" s="1063"/>
      <c r="BA201" s="1063"/>
      <c r="BB201" s="1063"/>
      <c r="BC201" s="1063"/>
      <c r="BD201" s="1063"/>
      <c r="BE201" s="1063"/>
      <c r="BF201" s="1063"/>
      <c r="BG201" s="1063"/>
      <c r="BH201" s="1063"/>
      <c r="BI201" s="1063"/>
      <c r="BJ201" s="1063"/>
      <c r="BK201" s="1063"/>
      <c r="BL201" s="1063"/>
      <c r="BM201" s="1063"/>
      <c r="BN201" s="1063"/>
      <c r="BO201" s="1063"/>
      <c r="BP201" s="1063"/>
    </row>
    <row r="202" spans="3:68">
      <c r="C202" s="1063"/>
      <c r="D202" s="1063"/>
      <c r="E202" s="1063"/>
      <c r="F202" s="1063"/>
      <c r="G202" s="1063"/>
      <c r="H202" s="1063"/>
      <c r="I202" s="1063"/>
      <c r="J202" s="1063"/>
      <c r="K202" s="1063"/>
      <c r="L202" s="1063"/>
      <c r="M202" s="1063"/>
      <c r="N202" s="1063"/>
      <c r="O202" s="1063"/>
      <c r="P202" s="1063"/>
      <c r="Q202" s="1063"/>
      <c r="R202" s="1063"/>
      <c r="S202" s="1063"/>
      <c r="T202" s="1063"/>
      <c r="U202" s="1063"/>
      <c r="V202" s="1063"/>
      <c r="W202" s="1063"/>
      <c r="X202" s="1063"/>
      <c r="Y202" s="1063"/>
      <c r="Z202" s="1063"/>
      <c r="AA202" s="1063"/>
      <c r="AB202" s="1063"/>
      <c r="AC202" s="1063"/>
      <c r="AD202" s="1063"/>
      <c r="AE202" s="1063"/>
      <c r="AF202" s="1063"/>
      <c r="AG202" s="1063"/>
      <c r="AH202" s="1063"/>
      <c r="AI202" s="1063"/>
      <c r="AJ202" s="1063"/>
      <c r="AK202" s="1063"/>
      <c r="AL202" s="1063"/>
      <c r="AM202" s="1063"/>
      <c r="AN202" s="1063"/>
      <c r="AO202" s="1063"/>
      <c r="AP202" s="1063"/>
      <c r="AQ202" s="1063"/>
      <c r="AR202" s="1063"/>
      <c r="AS202" s="1063"/>
      <c r="AT202" s="1063"/>
      <c r="AU202" s="1063"/>
      <c r="AV202" s="1063"/>
      <c r="AW202" s="1063"/>
      <c r="AX202" s="1063"/>
      <c r="AY202" s="1063"/>
      <c r="AZ202" s="1063"/>
      <c r="BA202" s="1063"/>
      <c r="BB202" s="1063"/>
      <c r="BC202" s="1063"/>
      <c r="BD202" s="1063"/>
      <c r="BE202" s="1063"/>
      <c r="BF202" s="1063"/>
      <c r="BG202" s="1063"/>
      <c r="BH202" s="1063"/>
      <c r="BI202" s="1063"/>
      <c r="BJ202" s="1063"/>
      <c r="BK202" s="1063"/>
      <c r="BL202" s="1063"/>
      <c r="BM202" s="1063"/>
      <c r="BN202" s="1063"/>
      <c r="BO202" s="1063"/>
      <c r="BP202" s="1063"/>
    </row>
    <row r="203" spans="3:68">
      <c r="C203" s="1063"/>
      <c r="D203" s="1063"/>
      <c r="E203" s="1063"/>
      <c r="F203" s="1063"/>
      <c r="G203" s="1063"/>
      <c r="H203" s="1063"/>
      <c r="I203" s="1063"/>
      <c r="J203" s="1063"/>
      <c r="K203" s="1063"/>
      <c r="L203" s="1063"/>
      <c r="M203" s="1063"/>
      <c r="N203" s="1063"/>
      <c r="O203" s="1063"/>
      <c r="P203" s="1063"/>
      <c r="Q203" s="1063"/>
      <c r="R203" s="1063"/>
      <c r="S203" s="1063"/>
      <c r="T203" s="1063"/>
      <c r="U203" s="1063"/>
      <c r="V203" s="1063"/>
      <c r="W203" s="1063"/>
      <c r="X203" s="1063"/>
      <c r="Y203" s="1063"/>
      <c r="Z203" s="1063"/>
      <c r="AA203" s="1063"/>
      <c r="AB203" s="1063"/>
      <c r="AC203" s="1063"/>
      <c r="AD203" s="1063"/>
      <c r="AE203" s="1063"/>
      <c r="AF203" s="1063"/>
      <c r="AG203" s="1063"/>
      <c r="AH203" s="1063"/>
      <c r="AI203" s="1063"/>
      <c r="AJ203" s="1063"/>
      <c r="AK203" s="1063"/>
      <c r="AL203" s="1063"/>
      <c r="AM203" s="1063"/>
      <c r="AN203" s="1063"/>
      <c r="AO203" s="1063"/>
      <c r="AP203" s="1063"/>
      <c r="AQ203" s="1063"/>
      <c r="AR203" s="1063"/>
      <c r="AS203" s="1063"/>
      <c r="AT203" s="1063"/>
      <c r="AU203" s="1063"/>
      <c r="AV203" s="1063"/>
      <c r="AW203" s="1063"/>
      <c r="AX203" s="1063"/>
      <c r="AY203" s="1063"/>
      <c r="AZ203" s="1063"/>
      <c r="BA203" s="1063"/>
      <c r="BB203" s="1063"/>
      <c r="BC203" s="1063"/>
      <c r="BD203" s="1063"/>
      <c r="BE203" s="1063"/>
      <c r="BF203" s="1063"/>
      <c r="BG203" s="1063"/>
      <c r="BH203" s="1063"/>
      <c r="BI203" s="1063"/>
      <c r="BJ203" s="1063"/>
      <c r="BK203" s="1063"/>
      <c r="BL203" s="1063"/>
      <c r="BM203" s="1063"/>
      <c r="BN203" s="1063"/>
      <c r="BO203" s="1063"/>
      <c r="BP203" s="1063"/>
    </row>
    <row r="204" spans="3:68">
      <c r="C204" s="1063"/>
      <c r="D204" s="1063"/>
      <c r="E204" s="1063"/>
      <c r="F204" s="1063"/>
      <c r="G204" s="1063"/>
      <c r="H204" s="1063"/>
      <c r="I204" s="1063"/>
      <c r="J204" s="1063"/>
      <c r="K204" s="1063"/>
      <c r="L204" s="1063"/>
      <c r="M204" s="1063"/>
      <c r="N204" s="1063"/>
      <c r="O204" s="1063"/>
      <c r="P204" s="1063"/>
      <c r="Q204" s="1063"/>
      <c r="R204" s="1063"/>
      <c r="S204" s="1063"/>
      <c r="T204" s="1063"/>
      <c r="U204" s="1063"/>
      <c r="V204" s="1063"/>
      <c r="W204" s="1063"/>
      <c r="X204" s="1063"/>
      <c r="Y204" s="1063"/>
      <c r="Z204" s="1063"/>
      <c r="AA204" s="1063"/>
      <c r="AB204" s="1063"/>
      <c r="AC204" s="1063"/>
      <c r="AD204" s="1063"/>
      <c r="AE204" s="1063"/>
      <c r="AF204" s="1063"/>
      <c r="AG204" s="1063"/>
      <c r="AH204" s="1063"/>
      <c r="AI204" s="1063"/>
      <c r="AJ204" s="1063"/>
      <c r="AK204" s="1063"/>
      <c r="AL204" s="1063"/>
      <c r="AM204" s="1063"/>
      <c r="AN204" s="1063"/>
      <c r="AO204" s="1063"/>
      <c r="AP204" s="1063"/>
      <c r="AQ204" s="1063"/>
      <c r="AR204" s="1063"/>
      <c r="AS204" s="1063"/>
      <c r="AT204" s="1063"/>
      <c r="AU204" s="1063"/>
      <c r="AV204" s="1063"/>
      <c r="AW204" s="1063"/>
      <c r="AX204" s="1063"/>
      <c r="AY204" s="1063"/>
      <c r="AZ204" s="1063"/>
      <c r="BA204" s="1063"/>
      <c r="BB204" s="1063"/>
      <c r="BC204" s="1063"/>
      <c r="BD204" s="1063"/>
      <c r="BE204" s="1063"/>
      <c r="BF204" s="1063"/>
      <c r="BG204" s="1063"/>
      <c r="BH204" s="1063"/>
      <c r="BI204" s="1063"/>
      <c r="BJ204" s="1063"/>
      <c r="BK204" s="1063"/>
      <c r="BL204" s="1063"/>
      <c r="BM204" s="1063"/>
      <c r="BN204" s="1063"/>
      <c r="BO204" s="1063"/>
      <c r="BP204" s="1063"/>
    </row>
    <row r="205" spans="3:68">
      <c r="C205" s="1063"/>
      <c r="D205" s="1063"/>
      <c r="E205" s="1063"/>
      <c r="F205" s="1063"/>
      <c r="G205" s="1063"/>
      <c r="H205" s="1063"/>
      <c r="I205" s="1063"/>
      <c r="J205" s="1063"/>
      <c r="K205" s="1063"/>
      <c r="L205" s="1063"/>
      <c r="M205" s="1063"/>
      <c r="N205" s="1063"/>
      <c r="O205" s="1063"/>
      <c r="P205" s="1063"/>
      <c r="Q205" s="1063"/>
      <c r="R205" s="1063"/>
      <c r="S205" s="1063"/>
      <c r="T205" s="1063"/>
      <c r="U205" s="1063"/>
      <c r="V205" s="1063"/>
      <c r="W205" s="1063"/>
      <c r="X205" s="1063"/>
      <c r="Y205" s="1063"/>
      <c r="Z205" s="1063"/>
      <c r="AA205" s="1063"/>
      <c r="AB205" s="1063"/>
      <c r="AC205" s="1063"/>
      <c r="AD205" s="1063"/>
      <c r="AE205" s="1063"/>
      <c r="AF205" s="1063"/>
      <c r="AG205" s="1063"/>
      <c r="AH205" s="1063"/>
      <c r="AI205" s="1063"/>
      <c r="AJ205" s="1063"/>
      <c r="AK205" s="1063"/>
      <c r="AL205" s="1063"/>
      <c r="AM205" s="1063"/>
      <c r="AN205" s="1063"/>
      <c r="AO205" s="1063"/>
      <c r="AP205" s="1063"/>
      <c r="AQ205" s="1063"/>
      <c r="AR205" s="1063"/>
      <c r="AS205" s="1063"/>
      <c r="AT205" s="1063"/>
      <c r="AU205" s="1063"/>
      <c r="AV205" s="1063"/>
      <c r="AW205" s="1063"/>
      <c r="AX205" s="1063"/>
      <c r="AY205" s="1063"/>
      <c r="AZ205" s="1063"/>
      <c r="BA205" s="1063"/>
      <c r="BB205" s="1063"/>
      <c r="BC205" s="1063"/>
      <c r="BD205" s="1063"/>
      <c r="BE205" s="1063"/>
      <c r="BF205" s="1063"/>
      <c r="BG205" s="1063"/>
      <c r="BH205" s="1063"/>
      <c r="BI205" s="1063"/>
      <c r="BJ205" s="1063"/>
      <c r="BK205" s="1063"/>
      <c r="BL205" s="1063"/>
      <c r="BM205" s="1063"/>
      <c r="BN205" s="1063"/>
      <c r="BO205" s="1063"/>
      <c r="BP205" s="1063"/>
    </row>
    <row r="206" spans="3:68">
      <c r="C206" s="1063"/>
      <c r="D206" s="1063"/>
      <c r="E206" s="1063"/>
      <c r="F206" s="1063"/>
      <c r="G206" s="1063"/>
      <c r="H206" s="1063"/>
      <c r="I206" s="1063"/>
      <c r="J206" s="1063"/>
      <c r="K206" s="1063"/>
      <c r="L206" s="1063"/>
      <c r="M206" s="1063"/>
      <c r="N206" s="1063"/>
      <c r="O206" s="1063"/>
      <c r="P206" s="1063"/>
      <c r="Q206" s="1063"/>
      <c r="R206" s="1063"/>
      <c r="S206" s="1063"/>
      <c r="T206" s="1063"/>
      <c r="U206" s="1063"/>
      <c r="V206" s="1063"/>
      <c r="W206" s="1063"/>
      <c r="X206" s="1063"/>
      <c r="Y206" s="1063"/>
      <c r="Z206" s="1063"/>
      <c r="AA206" s="1063"/>
      <c r="AB206" s="1063"/>
      <c r="AC206" s="1063"/>
      <c r="AD206" s="1063"/>
      <c r="AE206" s="1063"/>
      <c r="AF206" s="1063"/>
      <c r="AG206" s="1063"/>
      <c r="AH206" s="1063"/>
      <c r="AI206" s="1063"/>
      <c r="AJ206" s="1063"/>
      <c r="AK206" s="1063"/>
      <c r="AL206" s="1063"/>
      <c r="AM206" s="1063"/>
      <c r="AN206" s="1063"/>
      <c r="AO206" s="1063"/>
      <c r="AP206" s="1063"/>
      <c r="AQ206" s="1063"/>
      <c r="AR206" s="1063"/>
      <c r="AS206" s="1063"/>
      <c r="AT206" s="1063"/>
      <c r="AU206" s="1063"/>
      <c r="AV206" s="1063"/>
      <c r="AW206" s="1063"/>
      <c r="AX206" s="1063"/>
      <c r="AY206" s="1063"/>
      <c r="AZ206" s="1063"/>
      <c r="BA206" s="1063"/>
      <c r="BB206" s="1063"/>
      <c r="BC206" s="1063"/>
      <c r="BD206" s="1063"/>
      <c r="BE206" s="1063"/>
      <c r="BF206" s="1063"/>
      <c r="BG206" s="1063"/>
      <c r="BH206" s="1063"/>
      <c r="BI206" s="1063"/>
      <c r="BJ206" s="1063"/>
      <c r="BK206" s="1063"/>
      <c r="BL206" s="1063"/>
      <c r="BM206" s="1063"/>
      <c r="BN206" s="1063"/>
      <c r="BO206" s="1063"/>
      <c r="BP206" s="1063"/>
    </row>
    <row r="207" spans="3:68">
      <c r="C207" s="1063"/>
      <c r="D207" s="1063"/>
      <c r="E207" s="1063"/>
      <c r="F207" s="1063"/>
      <c r="G207" s="1063"/>
      <c r="H207" s="1063"/>
      <c r="I207" s="1063"/>
      <c r="J207" s="1063"/>
      <c r="K207" s="1063"/>
      <c r="L207" s="1063"/>
      <c r="M207" s="1063"/>
      <c r="N207" s="1063"/>
      <c r="O207" s="1063"/>
      <c r="P207" s="1063"/>
      <c r="Q207" s="1063"/>
      <c r="R207" s="1063"/>
      <c r="S207" s="1063"/>
      <c r="T207" s="1063"/>
      <c r="U207" s="1063"/>
      <c r="V207" s="1063"/>
      <c r="W207" s="1063"/>
      <c r="X207" s="1063"/>
      <c r="Y207" s="1063"/>
      <c r="Z207" s="1063"/>
      <c r="AA207" s="1063"/>
      <c r="AB207" s="1063"/>
      <c r="AC207" s="1063"/>
      <c r="AD207" s="1063"/>
      <c r="AE207" s="1063"/>
      <c r="AF207" s="1063"/>
      <c r="AG207" s="1063"/>
      <c r="AH207" s="1063"/>
      <c r="AI207" s="1063"/>
      <c r="AJ207" s="1063"/>
      <c r="AK207" s="1063"/>
      <c r="AL207" s="1063"/>
      <c r="AM207" s="1063"/>
      <c r="AN207" s="1063"/>
      <c r="AO207" s="1063"/>
      <c r="AP207" s="1063"/>
      <c r="AQ207" s="1063"/>
      <c r="AR207" s="1063"/>
      <c r="AS207" s="1063"/>
      <c r="AT207" s="1063"/>
      <c r="AU207" s="1063"/>
      <c r="AV207" s="1063"/>
      <c r="AW207" s="1063"/>
      <c r="AX207" s="1063"/>
      <c r="AY207" s="1063"/>
      <c r="AZ207" s="1063"/>
      <c r="BA207" s="1063"/>
      <c r="BB207" s="1063"/>
      <c r="BC207" s="1063"/>
      <c r="BD207" s="1063"/>
      <c r="BE207" s="1063"/>
      <c r="BF207" s="1063"/>
      <c r="BG207" s="1063"/>
      <c r="BH207" s="1063"/>
      <c r="BI207" s="1063"/>
      <c r="BJ207" s="1063"/>
      <c r="BK207" s="1063"/>
      <c r="BL207" s="1063"/>
      <c r="BM207" s="1063"/>
      <c r="BN207" s="1063"/>
      <c r="BO207" s="1063"/>
      <c r="BP207" s="1063"/>
    </row>
    <row r="208" spans="3:68">
      <c r="C208" s="1063"/>
      <c r="D208" s="1063"/>
      <c r="E208" s="1063"/>
      <c r="F208" s="1063"/>
      <c r="G208" s="1063"/>
      <c r="H208" s="1063"/>
      <c r="I208" s="1063"/>
      <c r="J208" s="1063"/>
      <c r="K208" s="1063"/>
      <c r="L208" s="1063"/>
      <c r="M208" s="1063"/>
      <c r="N208" s="1063"/>
      <c r="O208" s="1063"/>
      <c r="P208" s="1063"/>
      <c r="Q208" s="1063"/>
      <c r="R208" s="1063"/>
      <c r="S208" s="1063"/>
      <c r="T208" s="1063"/>
      <c r="U208" s="1063"/>
      <c r="V208" s="1063"/>
      <c r="W208" s="1063"/>
      <c r="X208" s="1063"/>
      <c r="Y208" s="1063"/>
      <c r="Z208" s="1063"/>
      <c r="AA208" s="1063"/>
      <c r="AB208" s="1063"/>
      <c r="AC208" s="1063"/>
      <c r="AD208" s="1063"/>
      <c r="AE208" s="1063"/>
      <c r="AF208" s="1063"/>
      <c r="AG208" s="1063"/>
      <c r="AH208" s="1063"/>
      <c r="AI208" s="1063"/>
      <c r="AJ208" s="1063"/>
      <c r="AK208" s="1063"/>
      <c r="AL208" s="1063"/>
      <c r="AM208" s="1063"/>
      <c r="AN208" s="1063"/>
      <c r="AO208" s="1063"/>
      <c r="AP208" s="1063"/>
      <c r="AQ208" s="1063"/>
      <c r="AR208" s="1063"/>
      <c r="AS208" s="1063"/>
      <c r="AT208" s="1063"/>
      <c r="AU208" s="1063"/>
      <c r="AV208" s="1063"/>
      <c r="AW208" s="1063"/>
      <c r="AX208" s="1063"/>
      <c r="AY208" s="1063"/>
      <c r="AZ208" s="1063"/>
      <c r="BA208" s="1063"/>
      <c r="BB208" s="1063"/>
      <c r="BC208" s="1063"/>
      <c r="BD208" s="1063"/>
      <c r="BE208" s="1063"/>
      <c r="BF208" s="1063"/>
      <c r="BG208" s="1063"/>
      <c r="BH208" s="1063"/>
      <c r="BI208" s="1063"/>
      <c r="BJ208" s="1063"/>
      <c r="BK208" s="1063"/>
      <c r="BL208" s="1063"/>
      <c r="BM208" s="1063"/>
      <c r="BN208" s="1063"/>
      <c r="BO208" s="1063"/>
      <c r="BP208" s="1063"/>
    </row>
    <row r="209" spans="3:68">
      <c r="C209" s="1063"/>
      <c r="D209" s="1063"/>
      <c r="E209" s="1063"/>
      <c r="F209" s="1063"/>
      <c r="G209" s="1063"/>
      <c r="H209" s="1063"/>
      <c r="I209" s="1063"/>
      <c r="J209" s="1063"/>
      <c r="K209" s="1063"/>
      <c r="L209" s="1063"/>
      <c r="M209" s="1063"/>
      <c r="N209" s="1063"/>
      <c r="O209" s="1063"/>
      <c r="P209" s="1063"/>
      <c r="Q209" s="1063"/>
      <c r="R209" s="1063"/>
      <c r="S209" s="1063"/>
      <c r="T209" s="1063"/>
      <c r="U209" s="1063"/>
      <c r="V209" s="1063"/>
      <c r="W209" s="1063"/>
      <c r="X209" s="1063"/>
      <c r="Y209" s="1063"/>
      <c r="Z209" s="1063"/>
      <c r="AA209" s="1063"/>
      <c r="AB209" s="1063"/>
      <c r="AC209" s="1063"/>
      <c r="AD209" s="1063"/>
      <c r="AE209" s="1063"/>
      <c r="AF209" s="1063"/>
      <c r="AG209" s="1063"/>
      <c r="AH209" s="1063"/>
      <c r="AI209" s="1063"/>
      <c r="AJ209" s="1063"/>
      <c r="AK209" s="1063"/>
      <c r="AL209" s="1063"/>
      <c r="AM209" s="1063"/>
      <c r="AN209" s="1063"/>
      <c r="AO209" s="1063"/>
      <c r="AP209" s="1063"/>
      <c r="AQ209" s="1063"/>
      <c r="AR209" s="1063"/>
      <c r="AS209" s="1063"/>
      <c r="AT209" s="1063"/>
      <c r="AU209" s="1063"/>
      <c r="AV209" s="1063"/>
      <c r="AW209" s="1063"/>
      <c r="AX209" s="1063"/>
      <c r="AY209" s="1063"/>
      <c r="AZ209" s="1063"/>
      <c r="BA209" s="1063"/>
      <c r="BB209" s="1063"/>
      <c r="BC209" s="1063"/>
      <c r="BD209" s="1063"/>
      <c r="BE209" s="1063"/>
      <c r="BF209" s="1063"/>
      <c r="BG209" s="1063"/>
      <c r="BH209" s="1063"/>
      <c r="BI209" s="1063"/>
      <c r="BJ209" s="1063"/>
      <c r="BK209" s="1063"/>
      <c r="BL209" s="1063"/>
      <c r="BM209" s="1063"/>
      <c r="BN209" s="1063"/>
      <c r="BO209" s="1063"/>
      <c r="BP209" s="1063"/>
    </row>
    <row r="210" spans="3:68">
      <c r="C210" s="1063"/>
      <c r="D210" s="1063"/>
      <c r="E210" s="1063"/>
      <c r="F210" s="1063"/>
      <c r="G210" s="1063"/>
      <c r="H210" s="1063"/>
      <c r="I210" s="1063"/>
      <c r="J210" s="1063"/>
      <c r="K210" s="1063"/>
      <c r="L210" s="1063"/>
      <c r="M210" s="1063"/>
      <c r="N210" s="1063"/>
      <c r="O210" s="1063"/>
      <c r="P210" s="1063"/>
      <c r="Q210" s="1063"/>
      <c r="R210" s="1063"/>
      <c r="S210" s="1063"/>
      <c r="T210" s="1063"/>
      <c r="U210" s="1063"/>
      <c r="V210" s="1063"/>
      <c r="W210" s="1063"/>
      <c r="X210" s="1063"/>
      <c r="Y210" s="1063"/>
      <c r="Z210" s="1063"/>
      <c r="AA210" s="1063"/>
      <c r="AB210" s="1063"/>
      <c r="AC210" s="1063"/>
      <c r="AD210" s="1063"/>
      <c r="AE210" s="1063"/>
      <c r="AF210" s="1063"/>
      <c r="AG210" s="1063"/>
      <c r="AH210" s="1063"/>
      <c r="AI210" s="1063"/>
      <c r="AJ210" s="1063"/>
      <c r="AK210" s="1063"/>
      <c r="AL210" s="1063"/>
      <c r="AM210" s="1063"/>
      <c r="AN210" s="1063"/>
      <c r="AO210" s="1063"/>
      <c r="AP210" s="1063"/>
      <c r="AQ210" s="1063"/>
      <c r="AR210" s="1063"/>
      <c r="AS210" s="1063"/>
      <c r="AT210" s="1063"/>
      <c r="AU210" s="1063"/>
      <c r="AV210" s="1063"/>
      <c r="AW210" s="1063"/>
      <c r="AX210" s="1063"/>
      <c r="AY210" s="1063"/>
      <c r="AZ210" s="1063"/>
      <c r="BA210" s="1063"/>
      <c r="BB210" s="1063"/>
      <c r="BC210" s="1063"/>
      <c r="BD210" s="1063"/>
      <c r="BE210" s="1063"/>
      <c r="BF210" s="1063"/>
      <c r="BG210" s="1063"/>
      <c r="BH210" s="1063"/>
      <c r="BI210" s="1063"/>
      <c r="BJ210" s="1063"/>
      <c r="BK210" s="1063"/>
      <c r="BL210" s="1063"/>
      <c r="BM210" s="1063"/>
      <c r="BN210" s="1063"/>
      <c r="BO210" s="1063"/>
      <c r="BP210" s="1063"/>
    </row>
    <row r="211" spans="3:68">
      <c r="C211" s="1063"/>
      <c r="D211" s="1063"/>
      <c r="E211" s="1063"/>
      <c r="F211" s="1063"/>
      <c r="G211" s="1063"/>
      <c r="H211" s="1063"/>
      <c r="I211" s="1063"/>
      <c r="J211" s="1063"/>
      <c r="K211" s="1063"/>
      <c r="L211" s="1063"/>
      <c r="M211" s="1063"/>
      <c r="N211" s="1063"/>
      <c r="O211" s="1063"/>
      <c r="P211" s="1063"/>
      <c r="Q211" s="1063"/>
      <c r="R211" s="1063"/>
      <c r="S211" s="1063"/>
      <c r="T211" s="1063"/>
      <c r="U211" s="1063"/>
      <c r="V211" s="1063"/>
      <c r="W211" s="1063"/>
      <c r="X211" s="1063"/>
      <c r="Y211" s="1063"/>
      <c r="Z211" s="1063"/>
      <c r="AA211" s="1063"/>
      <c r="AB211" s="1063"/>
      <c r="AC211" s="1063"/>
      <c r="AD211" s="1063"/>
      <c r="AE211" s="1063"/>
      <c r="AF211" s="1063"/>
      <c r="AG211" s="1063"/>
      <c r="AH211" s="1063"/>
      <c r="AI211" s="1063"/>
      <c r="AJ211" s="1063"/>
      <c r="AK211" s="1063"/>
      <c r="AL211" s="1063"/>
      <c r="AM211" s="1063"/>
      <c r="AN211" s="1063"/>
      <c r="AO211" s="1063"/>
      <c r="AP211" s="1063"/>
      <c r="AQ211" s="1063"/>
      <c r="AR211" s="1063"/>
      <c r="AS211" s="1063"/>
      <c r="AT211" s="1063"/>
      <c r="AU211" s="1063"/>
      <c r="AV211" s="1063"/>
      <c r="AW211" s="1063"/>
      <c r="AX211" s="1063"/>
      <c r="AY211" s="1063"/>
      <c r="AZ211" s="1063"/>
      <c r="BA211" s="1063"/>
      <c r="BB211" s="1063"/>
      <c r="BC211" s="1063"/>
      <c r="BD211" s="1063"/>
      <c r="BE211" s="1063"/>
      <c r="BF211" s="1063"/>
      <c r="BG211" s="1063"/>
      <c r="BH211" s="1063"/>
      <c r="BI211" s="1063"/>
      <c r="BJ211" s="1063"/>
      <c r="BK211" s="1063"/>
      <c r="BL211" s="1063"/>
      <c r="BM211" s="1063"/>
      <c r="BN211" s="1063"/>
      <c r="BO211" s="1063"/>
      <c r="BP211" s="1063"/>
    </row>
    <row r="212" spans="3:68">
      <c r="C212" s="1063"/>
      <c r="D212" s="1063"/>
      <c r="E212" s="1063"/>
      <c r="F212" s="1063"/>
      <c r="G212" s="1063"/>
      <c r="H212" s="1063"/>
      <c r="I212" s="1063"/>
      <c r="J212" s="1063"/>
      <c r="K212" s="1063"/>
      <c r="L212" s="1063"/>
      <c r="M212" s="1063"/>
      <c r="N212" s="1063"/>
      <c r="O212" s="1063"/>
      <c r="P212" s="1063"/>
      <c r="Q212" s="1063"/>
      <c r="R212" s="1063"/>
      <c r="S212" s="1063"/>
      <c r="T212" s="1063"/>
      <c r="U212" s="1063"/>
      <c r="V212" s="1063"/>
      <c r="W212" s="1063"/>
      <c r="X212" s="1063"/>
      <c r="Y212" s="1063"/>
      <c r="Z212" s="1063"/>
      <c r="AA212" s="1063"/>
      <c r="AB212" s="1063"/>
      <c r="AC212" s="1063"/>
      <c r="AD212" s="1063"/>
      <c r="AE212" s="1063"/>
      <c r="AF212" s="1063"/>
      <c r="AG212" s="1063"/>
      <c r="AH212" s="1063"/>
      <c r="AI212" s="1063"/>
      <c r="AJ212" s="1063"/>
      <c r="AK212" s="1063"/>
      <c r="AL212" s="1063"/>
      <c r="AM212" s="1063"/>
      <c r="AN212" s="1063"/>
      <c r="AO212" s="1063"/>
      <c r="AP212" s="1063"/>
      <c r="AQ212" s="1063"/>
      <c r="AR212" s="1063"/>
      <c r="AS212" s="1063"/>
      <c r="AT212" s="1063"/>
      <c r="AU212" s="1063"/>
      <c r="AV212" s="1063"/>
      <c r="AW212" s="1063"/>
      <c r="AX212" s="1063"/>
      <c r="AY212" s="1063"/>
      <c r="AZ212" s="1063"/>
      <c r="BA212" s="1063"/>
      <c r="BB212" s="1063"/>
      <c r="BC212" s="1063"/>
      <c r="BD212" s="1063"/>
      <c r="BE212" s="1063"/>
      <c r="BF212" s="1063"/>
      <c r="BG212" s="1063"/>
      <c r="BH212" s="1063"/>
      <c r="BI212" s="1063"/>
      <c r="BJ212" s="1063"/>
      <c r="BK212" s="1063"/>
      <c r="BL212" s="1063"/>
      <c r="BM212" s="1063"/>
      <c r="BN212" s="1063"/>
      <c r="BO212" s="1063"/>
      <c r="BP212" s="1063"/>
    </row>
    <row r="213" spans="3:68">
      <c r="C213" s="1063"/>
      <c r="D213" s="1063"/>
      <c r="E213" s="1063"/>
      <c r="F213" s="1063"/>
      <c r="G213" s="1063"/>
      <c r="H213" s="1063"/>
      <c r="I213" s="1063"/>
      <c r="J213" s="1063"/>
      <c r="K213" s="1063"/>
      <c r="L213" s="1063"/>
      <c r="M213" s="1063"/>
      <c r="N213" s="1063"/>
      <c r="O213" s="1063"/>
      <c r="P213" s="1063"/>
      <c r="Q213" s="1063"/>
      <c r="R213" s="1063"/>
      <c r="S213" s="1063"/>
      <c r="T213" s="1063"/>
      <c r="U213" s="1063"/>
      <c r="V213" s="1063"/>
      <c r="W213" s="1063"/>
      <c r="X213" s="1063"/>
      <c r="Y213" s="1063"/>
      <c r="Z213" s="1063"/>
      <c r="AA213" s="1063"/>
      <c r="AB213" s="1063"/>
      <c r="AC213" s="1063"/>
      <c r="AD213" s="1063"/>
      <c r="AE213" s="1063"/>
      <c r="AF213" s="1063"/>
      <c r="AG213" s="1063"/>
      <c r="AH213" s="1063"/>
      <c r="AI213" s="1063"/>
      <c r="AJ213" s="1063"/>
      <c r="AK213" s="1063"/>
      <c r="AL213" s="1063"/>
      <c r="AM213" s="1063"/>
      <c r="AN213" s="1063"/>
      <c r="AO213" s="1063"/>
      <c r="AP213" s="1063"/>
      <c r="AQ213" s="1063"/>
      <c r="AR213" s="1063"/>
      <c r="AS213" s="1063"/>
      <c r="AT213" s="1063"/>
      <c r="AU213" s="1063"/>
      <c r="AV213" s="1063"/>
      <c r="AW213" s="1063"/>
      <c r="AX213" s="1063"/>
      <c r="AY213" s="1063"/>
      <c r="AZ213" s="1063"/>
      <c r="BA213" s="1063"/>
      <c r="BB213" s="1063"/>
      <c r="BC213" s="1063"/>
      <c r="BD213" s="1063"/>
      <c r="BE213" s="1063"/>
      <c r="BF213" s="1063"/>
      <c r="BG213" s="1063"/>
      <c r="BH213" s="1063"/>
      <c r="BI213" s="1063"/>
      <c r="BJ213" s="1063"/>
      <c r="BK213" s="1063"/>
      <c r="BL213" s="1063"/>
      <c r="BM213" s="1063"/>
      <c r="BN213" s="1063"/>
      <c r="BO213" s="1063"/>
      <c r="BP213" s="1063"/>
    </row>
    <row r="214" spans="3:68">
      <c r="C214" s="1063"/>
      <c r="D214" s="1063"/>
      <c r="E214" s="1063"/>
      <c r="F214" s="1063"/>
      <c r="G214" s="1063"/>
      <c r="H214" s="1063"/>
      <c r="I214" s="1063"/>
      <c r="J214" s="1063"/>
      <c r="K214" s="1063"/>
      <c r="L214" s="1063"/>
      <c r="M214" s="1063"/>
      <c r="N214" s="1063"/>
      <c r="O214" s="1063"/>
      <c r="P214" s="1063"/>
      <c r="Q214" s="1063"/>
      <c r="R214" s="1063"/>
      <c r="S214" s="1063"/>
      <c r="T214" s="1063"/>
      <c r="U214" s="1063"/>
      <c r="V214" s="1063"/>
      <c r="W214" s="1063"/>
      <c r="X214" s="1063"/>
      <c r="Y214" s="1063"/>
      <c r="Z214" s="1063"/>
      <c r="AA214" s="1063"/>
      <c r="AB214" s="1063"/>
      <c r="AC214" s="1063"/>
      <c r="AD214" s="1063"/>
      <c r="AE214" s="1063"/>
      <c r="AF214" s="1063"/>
      <c r="AG214" s="1063"/>
      <c r="AH214" s="1063"/>
      <c r="AI214" s="1063"/>
      <c r="AJ214" s="1063"/>
      <c r="AK214" s="1063"/>
      <c r="AL214" s="1063"/>
      <c r="AM214" s="1063"/>
      <c r="AN214" s="1063"/>
      <c r="AO214" s="1063"/>
      <c r="AP214" s="1063"/>
      <c r="AQ214" s="1063"/>
      <c r="AR214" s="1063"/>
      <c r="AS214" s="1063"/>
      <c r="AT214" s="1063"/>
      <c r="AU214" s="1063"/>
      <c r="AV214" s="1063"/>
      <c r="AW214" s="1063"/>
      <c r="AX214" s="1063"/>
      <c r="AY214" s="1063"/>
      <c r="AZ214" s="1063"/>
      <c r="BA214" s="1063"/>
      <c r="BB214" s="1063"/>
      <c r="BC214" s="1063"/>
      <c r="BD214" s="1063"/>
      <c r="BE214" s="1063"/>
      <c r="BF214" s="1063"/>
      <c r="BG214" s="1063"/>
      <c r="BH214" s="1063"/>
      <c r="BI214" s="1063"/>
      <c r="BJ214" s="1063"/>
      <c r="BK214" s="1063"/>
      <c r="BL214" s="1063"/>
      <c r="BM214" s="1063"/>
      <c r="BN214" s="1063"/>
      <c r="BO214" s="1063"/>
      <c r="BP214" s="1063"/>
    </row>
    <row r="215" spans="3:68">
      <c r="C215" s="1063"/>
      <c r="D215" s="1063"/>
      <c r="E215" s="1063"/>
      <c r="F215" s="1063"/>
      <c r="G215" s="1063"/>
      <c r="H215" s="1063"/>
      <c r="I215" s="1063"/>
      <c r="J215" s="1063"/>
      <c r="K215" s="1063"/>
      <c r="L215" s="1063"/>
      <c r="M215" s="1063"/>
      <c r="N215" s="1063"/>
      <c r="O215" s="1063"/>
      <c r="P215" s="1063"/>
      <c r="Q215" s="1063"/>
      <c r="R215" s="1063"/>
      <c r="S215" s="1063"/>
      <c r="T215" s="1063"/>
      <c r="U215" s="1063"/>
      <c r="V215" s="1063"/>
      <c r="W215" s="1063"/>
      <c r="X215" s="1063"/>
      <c r="Y215" s="1063"/>
      <c r="Z215" s="1063"/>
      <c r="AA215" s="1063"/>
      <c r="AB215" s="1063"/>
      <c r="AC215" s="1063"/>
      <c r="AD215" s="1063"/>
      <c r="AE215" s="1063"/>
      <c r="AF215" s="1063"/>
      <c r="AG215" s="1063"/>
      <c r="AH215" s="1063"/>
      <c r="AI215" s="1063"/>
      <c r="AJ215" s="1063"/>
      <c r="AK215" s="1063"/>
      <c r="AL215" s="1063"/>
      <c r="AM215" s="1063"/>
      <c r="AN215" s="1063"/>
      <c r="AO215" s="1063"/>
      <c r="AP215" s="1063"/>
      <c r="AQ215" s="1063"/>
      <c r="AR215" s="1063"/>
      <c r="AS215" s="1063"/>
      <c r="AT215" s="1063"/>
      <c r="AU215" s="1063"/>
      <c r="AV215" s="1063"/>
      <c r="AW215" s="1063"/>
      <c r="AX215" s="1063"/>
      <c r="AY215" s="1063"/>
      <c r="AZ215" s="1063"/>
      <c r="BA215" s="1063"/>
      <c r="BB215" s="1063"/>
      <c r="BC215" s="1063"/>
      <c r="BD215" s="1063"/>
      <c r="BE215" s="1063"/>
      <c r="BF215" s="1063"/>
      <c r="BG215" s="1063"/>
      <c r="BH215" s="1063"/>
      <c r="BI215" s="1063"/>
      <c r="BJ215" s="1063"/>
      <c r="BK215" s="1063"/>
      <c r="BL215" s="1063"/>
      <c r="BM215" s="1063"/>
      <c r="BN215" s="1063"/>
      <c r="BO215" s="1063"/>
      <c r="BP215" s="1063"/>
    </row>
    <row r="216" spans="3:68">
      <c r="C216" s="1063"/>
      <c r="D216" s="1063"/>
      <c r="E216" s="1063"/>
      <c r="F216" s="1063"/>
      <c r="G216" s="1063"/>
      <c r="H216" s="1063"/>
      <c r="I216" s="1063"/>
      <c r="J216" s="1063"/>
      <c r="K216" s="1063"/>
      <c r="L216" s="1063"/>
      <c r="M216" s="1063"/>
      <c r="N216" s="1063"/>
      <c r="O216" s="1063"/>
      <c r="P216" s="1063"/>
      <c r="Q216" s="1063"/>
      <c r="R216" s="1063"/>
      <c r="S216" s="1063"/>
      <c r="T216" s="1063"/>
      <c r="U216" s="1063"/>
      <c r="V216" s="1063"/>
      <c r="W216" s="1063"/>
      <c r="X216" s="1063"/>
      <c r="Y216" s="1063"/>
      <c r="Z216" s="1063"/>
      <c r="AA216" s="1063"/>
      <c r="AB216" s="1063"/>
      <c r="AC216" s="1063"/>
      <c r="AD216" s="1063"/>
      <c r="AE216" s="1063"/>
      <c r="AF216" s="1063"/>
      <c r="AG216" s="1063"/>
      <c r="AH216" s="1063"/>
      <c r="AI216" s="1063"/>
      <c r="AJ216" s="1063"/>
      <c r="AK216" s="1063"/>
      <c r="AL216" s="1063"/>
      <c r="AM216" s="1063"/>
      <c r="AN216" s="1063"/>
      <c r="AO216" s="1063"/>
      <c r="AP216" s="1063"/>
      <c r="AQ216" s="1063"/>
      <c r="AR216" s="1063"/>
      <c r="AS216" s="1063"/>
      <c r="AT216" s="1063"/>
      <c r="AU216" s="1063"/>
      <c r="AV216" s="1063"/>
      <c r="AW216" s="1063"/>
      <c r="AX216" s="1063"/>
      <c r="AY216" s="1063"/>
      <c r="AZ216" s="1063"/>
      <c r="BA216" s="1063"/>
      <c r="BB216" s="1063"/>
      <c r="BC216" s="1063"/>
      <c r="BD216" s="1063"/>
      <c r="BE216" s="1063"/>
      <c r="BF216" s="1063"/>
      <c r="BG216" s="1063"/>
      <c r="BH216" s="1063"/>
      <c r="BI216" s="1063"/>
      <c r="BJ216" s="1063"/>
      <c r="BK216" s="1063"/>
      <c r="BL216" s="1063"/>
      <c r="BM216" s="1063"/>
      <c r="BN216" s="1063"/>
      <c r="BO216" s="1063"/>
      <c r="BP216" s="1063"/>
    </row>
    <row r="217" spans="3:68">
      <c r="C217" s="1063"/>
      <c r="D217" s="1063"/>
      <c r="E217" s="1063"/>
      <c r="F217" s="1063"/>
      <c r="G217" s="1063"/>
      <c r="H217" s="1063"/>
      <c r="I217" s="1063"/>
      <c r="J217" s="1063"/>
      <c r="K217" s="1063"/>
      <c r="L217" s="1063"/>
      <c r="M217" s="1063"/>
      <c r="N217" s="1063"/>
      <c r="O217" s="1063"/>
      <c r="P217" s="1063"/>
      <c r="Q217" s="1063"/>
      <c r="R217" s="1063"/>
      <c r="S217" s="1063"/>
      <c r="T217" s="1063"/>
      <c r="U217" s="1063"/>
      <c r="V217" s="1063"/>
      <c r="W217" s="1063"/>
      <c r="X217" s="1063"/>
      <c r="Y217" s="1063"/>
      <c r="Z217" s="1063"/>
      <c r="AA217" s="1063"/>
      <c r="AB217" s="1063"/>
      <c r="AC217" s="1063"/>
      <c r="AD217" s="1063"/>
      <c r="AE217" s="1063"/>
      <c r="AF217" s="1063"/>
      <c r="AG217" s="1063"/>
      <c r="AH217" s="1063"/>
      <c r="AI217" s="1063"/>
      <c r="AJ217" s="1063"/>
      <c r="AK217" s="1063"/>
      <c r="AL217" s="1063"/>
      <c r="AM217" s="1063"/>
      <c r="AN217" s="1063"/>
      <c r="AO217" s="1063"/>
      <c r="AP217" s="1063"/>
      <c r="AQ217" s="1063"/>
      <c r="AR217" s="1063"/>
      <c r="AS217" s="1063"/>
      <c r="AT217" s="1063"/>
      <c r="AU217" s="1063"/>
      <c r="AV217" s="1063"/>
      <c r="AW217" s="1063"/>
      <c r="AX217" s="1063"/>
      <c r="AY217" s="1063"/>
      <c r="AZ217" s="1063"/>
      <c r="BA217" s="1063"/>
      <c r="BB217" s="1063"/>
      <c r="BC217" s="1063"/>
      <c r="BD217" s="1063"/>
      <c r="BE217" s="1063"/>
      <c r="BF217" s="1063"/>
      <c r="BG217" s="1063"/>
      <c r="BH217" s="1063"/>
      <c r="BI217" s="1063"/>
      <c r="BJ217" s="1063"/>
      <c r="BK217" s="1063"/>
      <c r="BL217" s="1063"/>
      <c r="BM217" s="1063"/>
      <c r="BN217" s="1063"/>
      <c r="BO217" s="1063"/>
      <c r="BP217" s="1063"/>
    </row>
    <row r="218" spans="3:68">
      <c r="C218" s="1063"/>
      <c r="D218" s="1063"/>
      <c r="E218" s="1063"/>
      <c r="F218" s="1063"/>
      <c r="G218" s="1063"/>
      <c r="H218" s="1063"/>
      <c r="I218" s="1063"/>
      <c r="J218" s="1063"/>
      <c r="K218" s="1063"/>
      <c r="L218" s="1063"/>
      <c r="M218" s="1063"/>
      <c r="N218" s="1063"/>
      <c r="O218" s="1063"/>
      <c r="P218" s="1063"/>
      <c r="Q218" s="1063"/>
      <c r="R218" s="1063"/>
      <c r="S218" s="1063"/>
      <c r="T218" s="1063"/>
      <c r="U218" s="1063"/>
      <c r="V218" s="1063"/>
      <c r="W218" s="1063"/>
      <c r="X218" s="1063"/>
      <c r="Y218" s="1063"/>
      <c r="Z218" s="1063"/>
      <c r="AA218" s="1063"/>
      <c r="AB218" s="1063"/>
      <c r="AC218" s="1063"/>
      <c r="AD218" s="1063"/>
      <c r="AE218" s="1063"/>
      <c r="AF218" s="1063"/>
      <c r="AG218" s="1063"/>
      <c r="AH218" s="1063"/>
      <c r="AI218" s="1063"/>
      <c r="AJ218" s="1063"/>
      <c r="AK218" s="1063"/>
      <c r="AL218" s="1063"/>
      <c r="AM218" s="1063"/>
      <c r="AN218" s="1063"/>
      <c r="AO218" s="1063"/>
      <c r="AP218" s="1063"/>
      <c r="AQ218" s="1063"/>
      <c r="AR218" s="1063"/>
      <c r="AS218" s="1063"/>
      <c r="AT218" s="1063"/>
      <c r="AU218" s="1063"/>
      <c r="AV218" s="1063"/>
      <c r="AW218" s="1063"/>
      <c r="AX218" s="1063"/>
      <c r="AY218" s="1063"/>
      <c r="AZ218" s="1063"/>
      <c r="BA218" s="1063"/>
      <c r="BB218" s="1063"/>
      <c r="BC218" s="1063"/>
      <c r="BD218" s="1063"/>
      <c r="BE218" s="1063"/>
      <c r="BF218" s="1063"/>
      <c r="BG218" s="1063"/>
      <c r="BH218" s="1063"/>
      <c r="BI218" s="1063"/>
      <c r="BJ218" s="1063"/>
      <c r="BK218" s="1063"/>
      <c r="BL218" s="1063"/>
      <c r="BM218" s="1063"/>
      <c r="BN218" s="1063"/>
      <c r="BO218" s="1063"/>
      <c r="BP218" s="1063"/>
    </row>
    <row r="219" spans="3:68">
      <c r="C219" s="1063"/>
      <c r="D219" s="1063"/>
      <c r="E219" s="1063"/>
      <c r="F219" s="1063"/>
      <c r="G219" s="1063"/>
      <c r="H219" s="1063"/>
      <c r="I219" s="1063"/>
      <c r="J219" s="1063"/>
      <c r="K219" s="1063"/>
      <c r="L219" s="1063"/>
      <c r="M219" s="1063"/>
      <c r="N219" s="1063"/>
      <c r="O219" s="1063"/>
      <c r="P219" s="1063"/>
      <c r="Q219" s="1063"/>
      <c r="R219" s="1063"/>
      <c r="S219" s="1063"/>
      <c r="T219" s="1063"/>
      <c r="U219" s="1063"/>
      <c r="V219" s="1063"/>
      <c r="W219" s="1063"/>
      <c r="X219" s="1063"/>
      <c r="Y219" s="1063"/>
      <c r="Z219" s="1063"/>
      <c r="AA219" s="1063"/>
      <c r="AB219" s="1063"/>
      <c r="AC219" s="1063"/>
      <c r="AD219" s="1063"/>
      <c r="AE219" s="1063"/>
      <c r="AF219" s="1063"/>
      <c r="AG219" s="1063"/>
      <c r="AH219" s="1063"/>
      <c r="AI219" s="1063"/>
      <c r="AJ219" s="1063"/>
      <c r="AK219" s="1063"/>
      <c r="AL219" s="1063"/>
      <c r="AM219" s="1063"/>
      <c r="AN219" s="1063"/>
      <c r="AO219" s="1063"/>
      <c r="AP219" s="1063"/>
      <c r="AQ219" s="1063"/>
      <c r="AR219" s="1063"/>
      <c r="AS219" s="1063"/>
      <c r="AT219" s="1063"/>
      <c r="AU219" s="1063"/>
      <c r="AV219" s="1063"/>
      <c r="AW219" s="1063"/>
      <c r="AX219" s="1063"/>
      <c r="AY219" s="1063"/>
      <c r="AZ219" s="1063"/>
      <c r="BA219" s="1063"/>
      <c r="BB219" s="1063"/>
      <c r="BC219" s="1063"/>
      <c r="BD219" s="1063"/>
      <c r="BE219" s="1063"/>
      <c r="BF219" s="1063"/>
      <c r="BG219" s="1063"/>
      <c r="BH219" s="1063"/>
      <c r="BI219" s="1063"/>
      <c r="BJ219" s="1063"/>
      <c r="BK219" s="1063"/>
      <c r="BL219" s="1063"/>
      <c r="BM219" s="1063"/>
      <c r="BN219" s="1063"/>
      <c r="BO219" s="1063"/>
      <c r="BP219" s="1063"/>
    </row>
    <row r="220" spans="3:68">
      <c r="C220" s="1063"/>
      <c r="D220" s="1063"/>
      <c r="E220" s="1063"/>
      <c r="F220" s="1063"/>
      <c r="G220" s="1063"/>
      <c r="H220" s="1063"/>
      <c r="I220" s="1063"/>
      <c r="J220" s="1063"/>
      <c r="K220" s="1063"/>
      <c r="L220" s="1063"/>
      <c r="M220" s="1063"/>
      <c r="N220" s="1063"/>
      <c r="O220" s="1063"/>
      <c r="P220" s="1063"/>
      <c r="Q220" s="1063"/>
      <c r="R220" s="1063"/>
      <c r="S220" s="1063"/>
      <c r="T220" s="1063"/>
      <c r="U220" s="1063"/>
      <c r="V220" s="1063"/>
      <c r="W220" s="1063"/>
      <c r="X220" s="1063"/>
      <c r="Y220" s="1063"/>
      <c r="Z220" s="1063"/>
      <c r="AA220" s="1063"/>
      <c r="AB220" s="1063"/>
      <c r="AC220" s="1063"/>
      <c r="AD220" s="1063"/>
      <c r="AE220" s="1063"/>
      <c r="AF220" s="1063"/>
      <c r="AG220" s="1063"/>
      <c r="AH220" s="1063"/>
      <c r="AI220" s="1063"/>
      <c r="AJ220" s="1063"/>
      <c r="AK220" s="1063"/>
      <c r="AL220" s="1063"/>
      <c r="AM220" s="1063"/>
      <c r="AN220" s="1063"/>
      <c r="AO220" s="1063"/>
      <c r="AP220" s="1063"/>
      <c r="AQ220" s="1063"/>
      <c r="AR220" s="1063"/>
      <c r="AS220" s="1063"/>
      <c r="AT220" s="1063"/>
      <c r="AU220" s="1063"/>
      <c r="AV220" s="1063"/>
      <c r="AW220" s="1063"/>
      <c r="AX220" s="1063"/>
      <c r="AY220" s="1063"/>
      <c r="AZ220" s="1063"/>
      <c r="BA220" s="1063"/>
      <c r="BB220" s="1063"/>
      <c r="BC220" s="1063"/>
      <c r="BD220" s="1063"/>
      <c r="BE220" s="1063"/>
      <c r="BF220" s="1063"/>
      <c r="BG220" s="1063"/>
      <c r="BH220" s="1063"/>
      <c r="BI220" s="1063"/>
      <c r="BJ220" s="1063"/>
      <c r="BK220" s="1063"/>
      <c r="BL220" s="1063"/>
      <c r="BM220" s="1063"/>
      <c r="BN220" s="1063"/>
      <c r="BO220" s="1063"/>
      <c r="BP220" s="1063"/>
    </row>
    <row r="221" spans="3:68">
      <c r="C221" s="1063"/>
      <c r="D221" s="1063"/>
      <c r="E221" s="1063"/>
      <c r="F221" s="1063"/>
      <c r="G221" s="1063"/>
      <c r="H221" s="1063"/>
      <c r="I221" s="1063"/>
      <c r="J221" s="1063"/>
      <c r="K221" s="1063"/>
      <c r="L221" s="1063"/>
      <c r="M221" s="1063"/>
      <c r="N221" s="1063"/>
      <c r="O221" s="1063"/>
      <c r="P221" s="1063"/>
      <c r="Q221" s="1063"/>
      <c r="R221" s="1063"/>
      <c r="S221" s="1063"/>
      <c r="T221" s="1063"/>
      <c r="U221" s="1063"/>
      <c r="V221" s="1063"/>
      <c r="W221" s="1063"/>
      <c r="X221" s="1063"/>
      <c r="Y221" s="1063"/>
      <c r="Z221" s="1063"/>
      <c r="AA221" s="1063"/>
      <c r="AB221" s="1063"/>
      <c r="AC221" s="1063"/>
      <c r="AD221" s="1063"/>
      <c r="AE221" s="1063"/>
      <c r="AF221" s="1063"/>
      <c r="AG221" s="1063"/>
      <c r="AH221" s="1063"/>
      <c r="AI221" s="1063"/>
      <c r="AJ221" s="1063"/>
      <c r="AK221" s="1063"/>
      <c r="AL221" s="1063"/>
      <c r="AM221" s="1063"/>
      <c r="AN221" s="1063"/>
      <c r="AO221" s="1063"/>
      <c r="AP221" s="1063"/>
      <c r="AQ221" s="1063"/>
      <c r="AR221" s="1063"/>
      <c r="AS221" s="1063"/>
      <c r="AT221" s="1063"/>
      <c r="AU221" s="1063"/>
      <c r="AV221" s="1063"/>
      <c r="AW221" s="1063"/>
      <c r="AX221" s="1063"/>
      <c r="AY221" s="1063"/>
      <c r="AZ221" s="1063"/>
      <c r="BA221" s="1063"/>
      <c r="BB221" s="1063"/>
      <c r="BC221" s="1063"/>
      <c r="BD221" s="1063"/>
      <c r="BE221" s="1063"/>
      <c r="BF221" s="1063"/>
      <c r="BG221" s="1063"/>
      <c r="BH221" s="1063"/>
      <c r="BI221" s="1063"/>
      <c r="BJ221" s="1063"/>
      <c r="BK221" s="1063"/>
      <c r="BL221" s="1063"/>
      <c r="BM221" s="1063"/>
      <c r="BN221" s="1063"/>
      <c r="BO221" s="1063"/>
      <c r="BP221" s="1063"/>
    </row>
    <row r="222" spans="3:68">
      <c r="C222" s="1063"/>
      <c r="D222" s="1063"/>
      <c r="E222" s="1063"/>
      <c r="F222" s="1063"/>
      <c r="G222" s="1063"/>
      <c r="H222" s="1063"/>
      <c r="I222" s="1063"/>
      <c r="J222" s="1063"/>
      <c r="K222" s="1063"/>
      <c r="L222" s="1063"/>
      <c r="M222" s="1063"/>
      <c r="N222" s="1063"/>
      <c r="O222" s="1063"/>
      <c r="P222" s="1063"/>
      <c r="Q222" s="1063"/>
      <c r="R222" s="1063"/>
      <c r="S222" s="1063"/>
      <c r="T222" s="1063"/>
      <c r="U222" s="1063"/>
      <c r="V222" s="1063"/>
      <c r="W222" s="1063"/>
      <c r="X222" s="1063"/>
      <c r="Y222" s="1063"/>
      <c r="Z222" s="1063"/>
      <c r="AA222" s="1063"/>
      <c r="AB222" s="1063"/>
      <c r="AC222" s="1063"/>
      <c r="AD222" s="1063"/>
      <c r="AE222" s="1063"/>
      <c r="AF222" s="1063"/>
      <c r="AG222" s="1063"/>
      <c r="AH222" s="1063"/>
      <c r="AI222" s="1063"/>
      <c r="AJ222" s="1063"/>
      <c r="AK222" s="1063"/>
      <c r="AL222" s="1063"/>
      <c r="AM222" s="1063"/>
      <c r="AN222" s="1063"/>
      <c r="AO222" s="1063"/>
      <c r="AP222" s="1063"/>
      <c r="AQ222" s="1063"/>
      <c r="AR222" s="1063"/>
      <c r="AS222" s="1063"/>
      <c r="AT222" s="1063"/>
      <c r="AU222" s="1063"/>
      <c r="AV222" s="1063"/>
      <c r="AW222" s="1063"/>
      <c r="AX222" s="1063"/>
      <c r="AY222" s="1063"/>
      <c r="AZ222" s="1063"/>
      <c r="BA222" s="1063"/>
      <c r="BB222" s="1063"/>
      <c r="BC222" s="1063"/>
      <c r="BD222" s="1063"/>
      <c r="BE222" s="1063"/>
      <c r="BF222" s="1063"/>
      <c r="BG222" s="1063"/>
      <c r="BH222" s="1063"/>
      <c r="BI222" s="1063"/>
      <c r="BJ222" s="1063"/>
      <c r="BK222" s="1063"/>
      <c r="BL222" s="1063"/>
      <c r="BM222" s="1063"/>
      <c r="BN222" s="1063"/>
      <c r="BO222" s="1063"/>
      <c r="BP222" s="1063"/>
    </row>
    <row r="223" spans="3:68">
      <c r="C223" s="1063"/>
      <c r="D223" s="1063"/>
      <c r="E223" s="1063"/>
      <c r="F223" s="1063"/>
      <c r="G223" s="1063"/>
      <c r="H223" s="1063"/>
      <c r="I223" s="1063"/>
      <c r="J223" s="1063"/>
      <c r="K223" s="1063"/>
      <c r="L223" s="1063"/>
      <c r="M223" s="1063"/>
      <c r="N223" s="1063"/>
      <c r="O223" s="1063"/>
      <c r="P223" s="1063"/>
      <c r="Q223" s="1063"/>
      <c r="R223" s="1063"/>
      <c r="S223" s="1063"/>
      <c r="T223" s="1063"/>
      <c r="U223" s="1063"/>
      <c r="V223" s="1063"/>
      <c r="W223" s="1063"/>
      <c r="X223" s="1063"/>
      <c r="Y223" s="1063"/>
      <c r="Z223" s="1063"/>
      <c r="AA223" s="1063"/>
      <c r="AB223" s="1063"/>
      <c r="AC223" s="1063"/>
      <c r="AD223" s="1063"/>
      <c r="AE223" s="1063"/>
      <c r="AF223" s="1063"/>
      <c r="AG223" s="1063"/>
      <c r="AH223" s="1063"/>
      <c r="AI223" s="1063"/>
      <c r="AJ223" s="1063"/>
      <c r="AK223" s="1063"/>
      <c r="AL223" s="1063"/>
      <c r="AM223" s="1063"/>
      <c r="AN223" s="1063"/>
      <c r="AO223" s="1063"/>
      <c r="AP223" s="1063"/>
      <c r="AQ223" s="1063"/>
      <c r="AR223" s="1063"/>
      <c r="AS223" s="1063"/>
      <c r="AT223" s="1063"/>
      <c r="AU223" s="1063"/>
      <c r="AV223" s="1063"/>
      <c r="AW223" s="1063"/>
      <c r="AX223" s="1063"/>
      <c r="AY223" s="1063"/>
      <c r="AZ223" s="1063"/>
      <c r="BA223" s="1063"/>
      <c r="BB223" s="1063"/>
      <c r="BC223" s="1063"/>
      <c r="BD223" s="1063"/>
      <c r="BE223" s="1063"/>
      <c r="BF223" s="1063"/>
      <c r="BG223" s="1063"/>
      <c r="BH223" s="1063"/>
      <c r="BI223" s="1063"/>
      <c r="BJ223" s="1063"/>
      <c r="BK223" s="1063"/>
      <c r="BL223" s="1063"/>
      <c r="BM223" s="1063"/>
      <c r="BN223" s="1063"/>
      <c r="BO223" s="1063"/>
      <c r="BP223" s="1063"/>
    </row>
    <row r="224" spans="3:68">
      <c r="C224" s="1063"/>
      <c r="D224" s="1063"/>
      <c r="E224" s="1063"/>
      <c r="F224" s="1063"/>
      <c r="G224" s="1063"/>
      <c r="H224" s="1063"/>
      <c r="I224" s="1063"/>
      <c r="J224" s="1063"/>
      <c r="K224" s="1063"/>
      <c r="L224" s="1063"/>
      <c r="M224" s="1063"/>
      <c r="N224" s="1063"/>
      <c r="O224" s="1063"/>
      <c r="P224" s="1063"/>
      <c r="Q224" s="1063"/>
      <c r="R224" s="1063"/>
      <c r="S224" s="1063"/>
      <c r="T224" s="1063"/>
      <c r="U224" s="1063"/>
      <c r="V224" s="1063"/>
      <c r="W224" s="1063"/>
      <c r="X224" s="1063"/>
      <c r="Y224" s="1063"/>
      <c r="Z224" s="1063"/>
      <c r="AA224" s="1063"/>
      <c r="AB224" s="1063"/>
      <c r="AC224" s="1063"/>
      <c r="AD224" s="1063"/>
      <c r="AE224" s="1063"/>
      <c r="AF224" s="1063"/>
      <c r="AG224" s="1063"/>
      <c r="AH224" s="1063"/>
      <c r="AI224" s="1063"/>
      <c r="AJ224" s="1063"/>
      <c r="AK224" s="1063"/>
      <c r="AL224" s="1063"/>
      <c r="AM224" s="1063"/>
      <c r="AN224" s="1063"/>
      <c r="AO224" s="1063"/>
      <c r="AP224" s="1063"/>
      <c r="AQ224" s="1063"/>
      <c r="AR224" s="1063"/>
      <c r="AS224" s="1063"/>
      <c r="AT224" s="1063"/>
      <c r="AU224" s="1063"/>
      <c r="AV224" s="1063"/>
      <c r="AW224" s="1063"/>
      <c r="AX224" s="1063"/>
      <c r="AY224" s="1063"/>
      <c r="AZ224" s="1063"/>
      <c r="BA224" s="1063"/>
      <c r="BB224" s="1063"/>
      <c r="BC224" s="1063"/>
      <c r="BD224" s="1063"/>
      <c r="BE224" s="1063"/>
      <c r="BF224" s="1063"/>
      <c r="BG224" s="1063"/>
      <c r="BH224" s="1063"/>
      <c r="BI224" s="1063"/>
      <c r="BJ224" s="1063"/>
      <c r="BK224" s="1063"/>
      <c r="BL224" s="1063"/>
      <c r="BM224" s="1063"/>
      <c r="BN224" s="1063"/>
      <c r="BO224" s="1063"/>
      <c r="BP224" s="1063"/>
    </row>
    <row r="225" spans="3:68">
      <c r="C225" s="1063"/>
      <c r="D225" s="1063"/>
      <c r="E225" s="1063"/>
      <c r="F225" s="1063"/>
      <c r="G225" s="1063"/>
      <c r="H225" s="1063"/>
      <c r="I225" s="1063"/>
      <c r="J225" s="1063"/>
      <c r="K225" s="1063"/>
      <c r="L225" s="1063"/>
      <c r="M225" s="1063"/>
      <c r="N225" s="1063"/>
      <c r="O225" s="1063"/>
      <c r="P225" s="1063"/>
      <c r="Q225" s="1063"/>
      <c r="R225" s="1063"/>
      <c r="S225" s="1063"/>
      <c r="T225" s="1063"/>
      <c r="U225" s="1063"/>
      <c r="V225" s="1063"/>
      <c r="W225" s="1063"/>
      <c r="X225" s="1063"/>
      <c r="Y225" s="1063"/>
      <c r="Z225" s="1063"/>
      <c r="AA225" s="1063"/>
      <c r="AB225" s="1063"/>
      <c r="AC225" s="1063"/>
      <c r="AD225" s="1063"/>
      <c r="AE225" s="1063"/>
      <c r="AF225" s="1063"/>
      <c r="AG225" s="1063"/>
      <c r="AH225" s="1063"/>
      <c r="AI225" s="1063"/>
      <c r="AJ225" s="1063"/>
      <c r="AK225" s="1063"/>
      <c r="AL225" s="1063"/>
      <c r="AM225" s="1063"/>
      <c r="AN225" s="1063"/>
      <c r="AO225" s="1063"/>
      <c r="AP225" s="1063"/>
      <c r="AQ225" s="1063"/>
      <c r="AR225" s="1063"/>
      <c r="AS225" s="1063"/>
      <c r="AT225" s="1063"/>
      <c r="AU225" s="1063"/>
      <c r="AV225" s="1063"/>
      <c r="AW225" s="1063"/>
      <c r="AX225" s="1063"/>
      <c r="AY225" s="1063"/>
      <c r="AZ225" s="1063"/>
      <c r="BA225" s="1063"/>
      <c r="BB225" s="1063"/>
      <c r="BC225" s="1063"/>
      <c r="BD225" s="1063"/>
      <c r="BE225" s="1063"/>
      <c r="BF225" s="1063"/>
      <c r="BG225" s="1063"/>
      <c r="BH225" s="1063"/>
      <c r="BI225" s="1063"/>
      <c r="BJ225" s="1063"/>
      <c r="BK225" s="1063"/>
      <c r="BL225" s="1063"/>
      <c r="BM225" s="1063"/>
      <c r="BN225" s="1063"/>
      <c r="BO225" s="1063"/>
      <c r="BP225" s="1063"/>
    </row>
    <row r="226" spans="3:68">
      <c r="C226" s="1063"/>
      <c r="D226" s="1063"/>
      <c r="E226" s="1063"/>
      <c r="F226" s="1063"/>
      <c r="G226" s="1063"/>
      <c r="H226" s="1063"/>
      <c r="I226" s="1063"/>
      <c r="J226" s="1063"/>
      <c r="K226" s="1063"/>
      <c r="L226" s="1063"/>
      <c r="M226" s="1063"/>
      <c r="N226" s="1063"/>
      <c r="O226" s="1063"/>
      <c r="P226" s="1063"/>
      <c r="Q226" s="1063"/>
      <c r="R226" s="1063"/>
      <c r="S226" s="1063"/>
      <c r="T226" s="1063"/>
      <c r="U226" s="1063"/>
      <c r="V226" s="1063"/>
      <c r="W226" s="1063"/>
      <c r="X226" s="1063"/>
      <c r="Y226" s="1063"/>
      <c r="Z226" s="1063"/>
      <c r="AA226" s="1063"/>
      <c r="AB226" s="1063"/>
      <c r="AC226" s="1063"/>
      <c r="AD226" s="1063"/>
      <c r="AE226" s="1063"/>
      <c r="AF226" s="1063"/>
      <c r="AG226" s="1063"/>
      <c r="AH226" s="1063"/>
      <c r="AI226" s="1063"/>
      <c r="AJ226" s="1063"/>
      <c r="AK226" s="1063"/>
      <c r="AL226" s="1063"/>
      <c r="AM226" s="1063"/>
      <c r="AN226" s="1063"/>
      <c r="AO226" s="1063"/>
      <c r="AP226" s="1063"/>
      <c r="AQ226" s="1063"/>
      <c r="AR226" s="1063"/>
      <c r="AS226" s="1063"/>
      <c r="AT226" s="1063"/>
      <c r="AU226" s="1063"/>
      <c r="AV226" s="1063"/>
      <c r="AW226" s="1063"/>
      <c r="AX226" s="1063"/>
      <c r="AY226" s="1063"/>
      <c r="AZ226" s="1063"/>
      <c r="BA226" s="1063"/>
      <c r="BB226" s="1063"/>
      <c r="BC226" s="1063"/>
      <c r="BD226" s="1063"/>
      <c r="BE226" s="1063"/>
      <c r="BF226" s="1063"/>
      <c r="BG226" s="1063"/>
      <c r="BH226" s="1063"/>
      <c r="BI226" s="1063"/>
      <c r="BJ226" s="1063"/>
      <c r="BK226" s="1063"/>
      <c r="BL226" s="1063"/>
      <c r="BM226" s="1063"/>
      <c r="BN226" s="1063"/>
      <c r="BO226" s="1063"/>
      <c r="BP226" s="1063"/>
    </row>
    <row r="227" spans="3:68">
      <c r="C227" s="1063"/>
      <c r="D227" s="1063"/>
      <c r="E227" s="1063"/>
      <c r="F227" s="1063"/>
      <c r="G227" s="1063"/>
      <c r="H227" s="1063"/>
      <c r="I227" s="1063"/>
      <c r="J227" s="1063"/>
      <c r="K227" s="1063"/>
      <c r="L227" s="1063"/>
      <c r="M227" s="1063"/>
      <c r="N227" s="1063"/>
      <c r="O227" s="1063"/>
      <c r="P227" s="1063"/>
      <c r="Q227" s="1063"/>
      <c r="R227" s="1063"/>
      <c r="S227" s="1063"/>
      <c r="T227" s="1063"/>
      <c r="U227" s="1063"/>
      <c r="V227" s="1063"/>
      <c r="W227" s="1063"/>
      <c r="X227" s="1063"/>
      <c r="Y227" s="1063"/>
      <c r="Z227" s="1063"/>
      <c r="AA227" s="1063"/>
      <c r="AB227" s="1063"/>
      <c r="AC227" s="1063"/>
      <c r="AD227" s="1063"/>
      <c r="AE227" s="1063"/>
      <c r="AF227" s="1063"/>
      <c r="AG227" s="1063"/>
      <c r="AH227" s="1063"/>
      <c r="AI227" s="1063"/>
      <c r="AJ227" s="1063"/>
      <c r="AK227" s="1063"/>
      <c r="AL227" s="1063"/>
      <c r="AM227" s="1063"/>
      <c r="AN227" s="1063"/>
      <c r="AO227" s="1063"/>
      <c r="AP227" s="1063"/>
      <c r="AQ227" s="1063"/>
      <c r="AR227" s="1063"/>
      <c r="AS227" s="1063"/>
      <c r="AT227" s="1063"/>
      <c r="AU227" s="1063"/>
      <c r="AV227" s="1063"/>
      <c r="AW227" s="1063"/>
      <c r="AX227" s="1063"/>
      <c r="AY227" s="1063"/>
      <c r="AZ227" s="1063"/>
      <c r="BA227" s="1063"/>
      <c r="BB227" s="1063"/>
      <c r="BC227" s="1063"/>
      <c r="BD227" s="1063"/>
      <c r="BE227" s="1063"/>
      <c r="BF227" s="1063"/>
      <c r="BG227" s="1063"/>
      <c r="BH227" s="1063"/>
      <c r="BI227" s="1063"/>
      <c r="BJ227" s="1063"/>
      <c r="BK227" s="1063"/>
      <c r="BL227" s="1063"/>
      <c r="BM227" s="1063"/>
      <c r="BN227" s="1063"/>
      <c r="BO227" s="1063"/>
      <c r="BP227" s="1063"/>
    </row>
    <row r="228" spans="3:68">
      <c r="C228" s="1063"/>
      <c r="D228" s="1063"/>
      <c r="E228" s="1063"/>
      <c r="F228" s="1063"/>
      <c r="G228" s="1063"/>
      <c r="H228" s="1063"/>
      <c r="I228" s="1063"/>
      <c r="J228" s="1063"/>
      <c r="K228" s="1063"/>
      <c r="L228" s="1063"/>
      <c r="M228" s="1063"/>
      <c r="N228" s="1063"/>
      <c r="O228" s="1063"/>
      <c r="P228" s="1063"/>
      <c r="Q228" s="1063"/>
      <c r="R228" s="1063"/>
      <c r="S228" s="1063"/>
      <c r="T228" s="1063"/>
      <c r="U228" s="1063"/>
      <c r="V228" s="1063"/>
      <c r="W228" s="1063"/>
      <c r="X228" s="1063"/>
      <c r="Y228" s="1063"/>
      <c r="Z228" s="1063"/>
      <c r="AA228" s="1063"/>
      <c r="AB228" s="1063"/>
      <c r="AC228" s="1063"/>
      <c r="AD228" s="1063"/>
      <c r="AE228" s="1063"/>
      <c r="AF228" s="1063"/>
      <c r="AG228" s="1063"/>
      <c r="AH228" s="1063"/>
      <c r="AI228" s="1063"/>
      <c r="AJ228" s="1063"/>
      <c r="AK228" s="1063"/>
      <c r="AL228" s="1063"/>
      <c r="AM228" s="1063"/>
      <c r="AN228" s="1063"/>
      <c r="AO228" s="1063"/>
      <c r="AP228" s="1063"/>
      <c r="AQ228" s="1063"/>
      <c r="AR228" s="1063"/>
      <c r="AS228" s="1063"/>
      <c r="AT228" s="1063"/>
      <c r="AU228" s="1063"/>
      <c r="AV228" s="1063"/>
      <c r="AW228" s="1063"/>
      <c r="AX228" s="1063"/>
      <c r="AY228" s="1063"/>
      <c r="AZ228" s="1063"/>
      <c r="BA228" s="1063"/>
      <c r="BB228" s="1063"/>
      <c r="BC228" s="1063"/>
      <c r="BD228" s="1063"/>
      <c r="BE228" s="1063"/>
      <c r="BF228" s="1063"/>
      <c r="BG228" s="1063"/>
      <c r="BH228" s="1063"/>
      <c r="BI228" s="1063"/>
      <c r="BJ228" s="1063"/>
      <c r="BK228" s="1063"/>
      <c r="BL228" s="1063"/>
      <c r="BM228" s="1063"/>
      <c r="BN228" s="1063"/>
      <c r="BO228" s="1063"/>
      <c r="BP228" s="1063"/>
    </row>
    <row r="229" spans="3:68">
      <c r="C229" s="1063"/>
      <c r="D229" s="1063"/>
      <c r="E229" s="1063"/>
      <c r="F229" s="1063"/>
      <c r="G229" s="1063"/>
      <c r="H229" s="1063"/>
      <c r="I229" s="1063"/>
      <c r="J229" s="1063"/>
      <c r="K229" s="1063"/>
      <c r="L229" s="1063"/>
      <c r="M229" s="1063"/>
      <c r="N229" s="1063"/>
      <c r="O229" s="1063"/>
      <c r="P229" s="1063"/>
      <c r="Q229" s="1063"/>
      <c r="R229" s="1063"/>
      <c r="S229" s="1063"/>
      <c r="T229" s="1063"/>
      <c r="U229" s="1063"/>
      <c r="V229" s="1063"/>
      <c r="W229" s="1063"/>
      <c r="X229" s="1063"/>
      <c r="Y229" s="1063"/>
      <c r="Z229" s="1063"/>
      <c r="AA229" s="1063"/>
      <c r="AB229" s="1063"/>
      <c r="AC229" s="1063"/>
      <c r="AD229" s="1063"/>
      <c r="AE229" s="1063"/>
      <c r="AF229" s="1063"/>
      <c r="AG229" s="1063"/>
      <c r="AH229" s="1063"/>
      <c r="AI229" s="1063"/>
      <c r="AJ229" s="1063"/>
      <c r="AK229" s="1063"/>
      <c r="AL229" s="1063"/>
      <c r="AM229" s="1063"/>
      <c r="AN229" s="1063"/>
      <c r="AO229" s="1063"/>
      <c r="AP229" s="1063"/>
      <c r="AQ229" s="1063"/>
      <c r="AR229" s="1063"/>
      <c r="AS229" s="1063"/>
      <c r="AT229" s="1063"/>
      <c r="AU229" s="1063"/>
      <c r="AV229" s="1063"/>
      <c r="AW229" s="1063"/>
      <c r="AX229" s="1063"/>
      <c r="AY229" s="1063"/>
      <c r="AZ229" s="1063"/>
      <c r="BA229" s="1063"/>
      <c r="BB229" s="1063"/>
      <c r="BC229" s="1063"/>
      <c r="BD229" s="1063"/>
      <c r="BE229" s="1063"/>
      <c r="BF229" s="1063"/>
      <c r="BG229" s="1063"/>
      <c r="BH229" s="1063"/>
      <c r="BI229" s="1063"/>
      <c r="BJ229" s="1063"/>
      <c r="BK229" s="1063"/>
      <c r="BL229" s="1063"/>
      <c r="BM229" s="1063"/>
      <c r="BN229" s="1063"/>
      <c r="BO229" s="1063"/>
      <c r="BP229" s="1063"/>
    </row>
    <row r="230" spans="3:68">
      <c r="C230" s="1063"/>
      <c r="D230" s="1063"/>
      <c r="E230" s="1063"/>
      <c r="F230" s="1063"/>
      <c r="G230" s="1063"/>
      <c r="H230" s="1063"/>
      <c r="I230" s="1063"/>
      <c r="J230" s="1063"/>
      <c r="K230" s="1063"/>
      <c r="L230" s="1063"/>
      <c r="M230" s="1063"/>
      <c r="N230" s="1063"/>
      <c r="O230" s="1063"/>
      <c r="P230" s="1063"/>
      <c r="Q230" s="1063"/>
      <c r="R230" s="1063"/>
      <c r="S230" s="1063"/>
      <c r="T230" s="1063"/>
      <c r="U230" s="1063"/>
      <c r="V230" s="1063"/>
      <c r="W230" s="1063"/>
      <c r="X230" s="1063"/>
      <c r="Y230" s="1063"/>
      <c r="Z230" s="1063"/>
      <c r="AA230" s="1063"/>
      <c r="AB230" s="1063"/>
      <c r="AC230" s="1063"/>
      <c r="AD230" s="1063"/>
      <c r="AE230" s="1063"/>
      <c r="AF230" s="1063"/>
      <c r="AG230" s="1063"/>
      <c r="AH230" s="1063"/>
      <c r="AI230" s="1063"/>
      <c r="AJ230" s="1063"/>
      <c r="AK230" s="1063"/>
      <c r="AL230" s="1063"/>
      <c r="AM230" s="1063"/>
      <c r="AN230" s="1063"/>
      <c r="AO230" s="1063"/>
      <c r="AP230" s="1063"/>
      <c r="AQ230" s="1063"/>
      <c r="AR230" s="1063"/>
      <c r="AS230" s="1063"/>
      <c r="AT230" s="1063"/>
      <c r="AU230" s="1063"/>
      <c r="AV230" s="1063"/>
      <c r="AW230" s="1063"/>
      <c r="AX230" s="1063"/>
      <c r="AY230" s="1063"/>
      <c r="AZ230" s="1063"/>
      <c r="BA230" s="1063"/>
      <c r="BB230" s="1063"/>
      <c r="BC230" s="1063"/>
      <c r="BD230" s="1063"/>
      <c r="BE230" s="1063"/>
      <c r="BF230" s="1063"/>
      <c r="BG230" s="1063"/>
      <c r="BH230" s="1063"/>
      <c r="BI230" s="1063"/>
      <c r="BJ230" s="1063"/>
      <c r="BK230" s="1063"/>
      <c r="BL230" s="1063"/>
      <c r="BM230" s="1063"/>
      <c r="BN230" s="1063"/>
      <c r="BO230" s="1063"/>
      <c r="BP230" s="1063"/>
    </row>
    <row r="231" spans="3:68">
      <c r="C231" s="1063"/>
      <c r="D231" s="1063"/>
      <c r="E231" s="1063"/>
      <c r="F231" s="1063"/>
      <c r="G231" s="1063"/>
      <c r="H231" s="1063"/>
      <c r="I231" s="1063"/>
      <c r="J231" s="1063"/>
      <c r="K231" s="1063"/>
      <c r="L231" s="1063"/>
      <c r="M231" s="1063"/>
      <c r="N231" s="1063"/>
      <c r="O231" s="1063"/>
      <c r="P231" s="1063"/>
      <c r="Q231" s="1063"/>
      <c r="R231" s="1063"/>
      <c r="S231" s="1063"/>
      <c r="T231" s="1063"/>
      <c r="U231" s="1063"/>
      <c r="V231" s="1063"/>
      <c r="W231" s="1063"/>
      <c r="X231" s="1063"/>
      <c r="Y231" s="1063"/>
      <c r="Z231" s="1063"/>
      <c r="AA231" s="1063"/>
      <c r="AB231" s="1063"/>
      <c r="AC231" s="1063"/>
      <c r="AD231" s="1063"/>
      <c r="AE231" s="1063"/>
      <c r="AF231" s="1063"/>
      <c r="AG231" s="1063"/>
      <c r="AH231" s="1063"/>
      <c r="AI231" s="1063"/>
      <c r="AJ231" s="1063"/>
      <c r="AK231" s="1063"/>
      <c r="AL231" s="1063"/>
      <c r="AM231" s="1063"/>
      <c r="AN231" s="1063"/>
      <c r="AO231" s="1063"/>
      <c r="AP231" s="1063"/>
      <c r="AQ231" s="1063"/>
      <c r="AR231" s="1063"/>
      <c r="AS231" s="1063"/>
      <c r="AT231" s="1063"/>
      <c r="AU231" s="1063"/>
      <c r="AV231" s="1063"/>
      <c r="AW231" s="1063"/>
      <c r="AX231" s="1063"/>
      <c r="AY231" s="1063"/>
      <c r="AZ231" s="1063"/>
      <c r="BA231" s="1063"/>
      <c r="BB231" s="1063"/>
      <c r="BC231" s="1063"/>
      <c r="BD231" s="1063"/>
      <c r="BE231" s="1063"/>
      <c r="BF231" s="1063"/>
      <c r="BG231" s="1063"/>
      <c r="BH231" s="1063"/>
      <c r="BI231" s="1063"/>
      <c r="BJ231" s="1063"/>
      <c r="BK231" s="1063"/>
      <c r="BL231" s="1063"/>
      <c r="BM231" s="1063"/>
      <c r="BN231" s="1063"/>
      <c r="BO231" s="1063"/>
      <c r="BP231" s="1063"/>
    </row>
    <row r="232" spans="3:68">
      <c r="C232" s="1063"/>
      <c r="D232" s="1063"/>
      <c r="E232" s="1063"/>
      <c r="F232" s="1063"/>
      <c r="G232" s="1063"/>
      <c r="H232" s="1063"/>
      <c r="I232" s="1063"/>
      <c r="J232" s="1063"/>
      <c r="K232" s="1063"/>
      <c r="L232" s="1063"/>
      <c r="M232" s="1063"/>
      <c r="N232" s="1063"/>
      <c r="O232" s="1063"/>
      <c r="P232" s="1063"/>
      <c r="Q232" s="1063"/>
      <c r="R232" s="1063"/>
      <c r="S232" s="1063"/>
      <c r="T232" s="1063"/>
      <c r="U232" s="1063"/>
      <c r="V232" s="1063"/>
      <c r="W232" s="1063"/>
      <c r="X232" s="1063"/>
      <c r="Y232" s="1063"/>
      <c r="Z232" s="1063"/>
      <c r="AA232" s="1063"/>
      <c r="AB232" s="1063"/>
      <c r="AC232" s="1063"/>
      <c r="AD232" s="1063"/>
      <c r="AE232" s="1063"/>
      <c r="AF232" s="1063"/>
      <c r="AG232" s="1063"/>
      <c r="AH232" s="1063"/>
      <c r="AI232" s="1063"/>
      <c r="AJ232" s="1063"/>
      <c r="AK232" s="1063"/>
      <c r="AL232" s="1063"/>
      <c r="AM232" s="1063"/>
      <c r="AN232" s="1063"/>
      <c r="AO232" s="1063"/>
      <c r="AP232" s="1063"/>
      <c r="AQ232" s="1063"/>
      <c r="AR232" s="1063"/>
      <c r="AS232" s="1063"/>
      <c r="AT232" s="1063"/>
      <c r="AU232" s="1063"/>
      <c r="AV232" s="1063"/>
      <c r="AW232" s="1063"/>
      <c r="AX232" s="1063"/>
      <c r="AY232" s="1063"/>
      <c r="AZ232" s="1063"/>
      <c r="BA232" s="1063"/>
      <c r="BB232" s="1063"/>
      <c r="BC232" s="1063"/>
      <c r="BD232" s="1063"/>
      <c r="BE232" s="1063"/>
      <c r="BF232" s="1063"/>
      <c r="BG232" s="1063"/>
      <c r="BH232" s="1063"/>
      <c r="BI232" s="1063"/>
      <c r="BJ232" s="1063"/>
      <c r="BK232" s="1063"/>
      <c r="BL232" s="1063"/>
      <c r="BM232" s="1063"/>
      <c r="BN232" s="1063"/>
      <c r="BO232" s="1063"/>
      <c r="BP232" s="1063"/>
    </row>
    <row r="233" spans="3:68">
      <c r="C233" s="1063"/>
      <c r="D233" s="1063"/>
      <c r="E233" s="1063"/>
      <c r="F233" s="1063"/>
      <c r="G233" s="1063"/>
      <c r="H233" s="1063"/>
      <c r="I233" s="1063"/>
      <c r="J233" s="1063"/>
      <c r="K233" s="1063"/>
      <c r="L233" s="1063"/>
      <c r="M233" s="1063"/>
      <c r="N233" s="1063"/>
      <c r="O233" s="1063"/>
      <c r="P233" s="1063"/>
      <c r="Q233" s="1063"/>
      <c r="R233" s="1063"/>
      <c r="S233" s="1063"/>
      <c r="T233" s="1063"/>
      <c r="U233" s="1063"/>
      <c r="V233" s="1063"/>
      <c r="W233" s="1063"/>
      <c r="X233" s="1063"/>
      <c r="Y233" s="1063"/>
      <c r="Z233" s="1063"/>
      <c r="AA233" s="1063"/>
      <c r="AB233" s="1063"/>
      <c r="AC233" s="1063"/>
      <c r="AD233" s="1063"/>
      <c r="AE233" s="1063"/>
      <c r="AF233" s="1063"/>
      <c r="AG233" s="1063"/>
      <c r="AH233" s="1063"/>
      <c r="AI233" s="1063"/>
      <c r="AJ233" s="1063"/>
      <c r="AK233" s="1063"/>
      <c r="AL233" s="1063"/>
      <c r="AM233" s="1063"/>
      <c r="AN233" s="1063"/>
      <c r="AO233" s="1063"/>
      <c r="AP233" s="1063"/>
      <c r="AQ233" s="1063"/>
      <c r="AR233" s="1063"/>
      <c r="AS233" s="1063"/>
      <c r="AT233" s="1063"/>
      <c r="AU233" s="1063"/>
      <c r="AV233" s="1063"/>
      <c r="AW233" s="1063"/>
      <c r="AX233" s="1063"/>
      <c r="AY233" s="1063"/>
      <c r="AZ233" s="1063"/>
      <c r="BA233" s="1063"/>
      <c r="BB233" s="1063"/>
      <c r="BC233" s="1063"/>
      <c r="BD233" s="1063"/>
      <c r="BE233" s="1063"/>
      <c r="BF233" s="1063"/>
      <c r="BG233" s="1063"/>
      <c r="BH233" s="1063"/>
      <c r="BI233" s="1063"/>
      <c r="BJ233" s="1063"/>
      <c r="BK233" s="1063"/>
      <c r="BL233" s="1063"/>
      <c r="BM233" s="1063"/>
      <c r="BN233" s="1063"/>
      <c r="BO233" s="1063"/>
      <c r="BP233" s="1063"/>
    </row>
    <row r="234" spans="3:68">
      <c r="C234" s="1063"/>
      <c r="D234" s="1063"/>
      <c r="E234" s="1063"/>
      <c r="F234" s="1063"/>
      <c r="G234" s="1063"/>
      <c r="H234" s="1063"/>
      <c r="I234" s="1063"/>
      <c r="J234" s="1063"/>
      <c r="K234" s="1063"/>
      <c r="L234" s="1063"/>
      <c r="M234" s="1063"/>
      <c r="N234" s="1063"/>
      <c r="O234" s="1063"/>
      <c r="P234" s="1063"/>
      <c r="Q234" s="1063"/>
      <c r="R234" s="1063"/>
      <c r="S234" s="1063"/>
      <c r="T234" s="1063"/>
      <c r="U234" s="1063"/>
      <c r="V234" s="1063"/>
      <c r="W234" s="1063"/>
      <c r="X234" s="1063"/>
      <c r="Y234" s="1063"/>
      <c r="Z234" s="1063"/>
      <c r="AA234" s="1063"/>
      <c r="AB234" s="1063"/>
      <c r="AC234" s="1063"/>
      <c r="AD234" s="1063"/>
      <c r="AE234" s="1063"/>
      <c r="AF234" s="1063"/>
      <c r="AG234" s="1063"/>
      <c r="AH234" s="1063"/>
      <c r="AI234" s="1063"/>
      <c r="AJ234" s="1063"/>
      <c r="AK234" s="1063"/>
      <c r="AL234" s="1063"/>
      <c r="AM234" s="1063"/>
      <c r="AN234" s="1063"/>
      <c r="AO234" s="1063"/>
      <c r="AP234" s="1063"/>
      <c r="AQ234" s="1063"/>
      <c r="AR234" s="1063"/>
      <c r="AS234" s="1063"/>
      <c r="AT234" s="1063"/>
      <c r="AU234" s="1063"/>
      <c r="AV234" s="1063"/>
      <c r="AW234" s="1063"/>
      <c r="AX234" s="1063"/>
      <c r="AY234" s="1063"/>
      <c r="AZ234" s="1063"/>
      <c r="BA234" s="1063"/>
      <c r="BB234" s="1063"/>
      <c r="BC234" s="1063"/>
      <c r="BD234" s="1063"/>
      <c r="BE234" s="1063"/>
      <c r="BF234" s="1063"/>
      <c r="BG234" s="1063"/>
      <c r="BH234" s="1063"/>
      <c r="BI234" s="1063"/>
      <c r="BJ234" s="1063"/>
      <c r="BK234" s="1063"/>
      <c r="BL234" s="1063"/>
      <c r="BM234" s="1063"/>
      <c r="BN234" s="1063"/>
      <c r="BO234" s="1063"/>
      <c r="BP234" s="1063"/>
    </row>
    <row r="235" spans="3:68">
      <c r="C235" s="1063"/>
      <c r="D235" s="1063"/>
      <c r="E235" s="1063"/>
      <c r="F235" s="1063"/>
      <c r="G235" s="1063"/>
      <c r="H235" s="1063"/>
      <c r="I235" s="1063"/>
      <c r="J235" s="1063"/>
      <c r="K235" s="1063"/>
      <c r="L235" s="1063"/>
      <c r="M235" s="1063"/>
      <c r="N235" s="1063"/>
      <c r="O235" s="1063"/>
      <c r="P235" s="1063"/>
      <c r="Q235" s="1063"/>
      <c r="R235" s="1063"/>
      <c r="S235" s="1063"/>
      <c r="T235" s="1063"/>
      <c r="U235" s="1063"/>
      <c r="V235" s="1063"/>
      <c r="W235" s="1063"/>
      <c r="X235" s="1063"/>
      <c r="Y235" s="1063"/>
      <c r="Z235" s="1063"/>
      <c r="AA235" s="1063"/>
      <c r="AB235" s="1063"/>
      <c r="AC235" s="1063"/>
      <c r="AD235" s="1063"/>
      <c r="AE235" s="1063"/>
      <c r="AF235" s="1063"/>
      <c r="AG235" s="1063"/>
      <c r="AH235" s="1063"/>
      <c r="AI235" s="1063"/>
      <c r="AJ235" s="1063"/>
      <c r="AK235" s="1063"/>
      <c r="AL235" s="1063"/>
      <c r="AM235" s="1063"/>
      <c r="AN235" s="1063"/>
      <c r="AO235" s="1063"/>
      <c r="AP235" s="1063"/>
      <c r="AQ235" s="1063"/>
      <c r="AR235" s="1063"/>
      <c r="AS235" s="1063"/>
      <c r="AT235" s="1063"/>
      <c r="AU235" s="1063"/>
      <c r="AV235" s="1063"/>
      <c r="AW235" s="1063"/>
      <c r="AX235" s="1063"/>
      <c r="AY235" s="1063"/>
      <c r="AZ235" s="1063"/>
      <c r="BA235" s="1063"/>
      <c r="BB235" s="1063"/>
      <c r="BC235" s="1063"/>
      <c r="BD235" s="1063"/>
      <c r="BE235" s="1063"/>
      <c r="BF235" s="1063"/>
      <c r="BG235" s="1063"/>
      <c r="BH235" s="1063"/>
      <c r="BI235" s="1063"/>
      <c r="BJ235" s="1063"/>
      <c r="BK235" s="1063"/>
      <c r="BL235" s="1063"/>
      <c r="BM235" s="1063"/>
      <c r="BN235" s="1063"/>
      <c r="BO235" s="1063"/>
      <c r="BP235" s="1063"/>
    </row>
    <row r="236" spans="3:68">
      <c r="C236" s="1063"/>
      <c r="D236" s="1063"/>
      <c r="E236" s="1063"/>
      <c r="F236" s="1063"/>
      <c r="G236" s="1063"/>
      <c r="H236" s="1063"/>
      <c r="I236" s="1063"/>
      <c r="J236" s="1063"/>
      <c r="K236" s="1063"/>
      <c r="L236" s="1063"/>
      <c r="M236" s="1063"/>
      <c r="N236" s="1063"/>
      <c r="O236" s="1063"/>
      <c r="P236" s="1063"/>
      <c r="Q236" s="1063"/>
      <c r="R236" s="1063"/>
      <c r="S236" s="1063"/>
      <c r="T236" s="1063"/>
      <c r="U236" s="1063"/>
      <c r="V236" s="1063"/>
      <c r="W236" s="1063"/>
      <c r="X236" s="1063"/>
      <c r="Y236" s="1063"/>
      <c r="Z236" s="1063"/>
      <c r="AA236" s="1063"/>
      <c r="AB236" s="1063"/>
      <c r="AC236" s="1063"/>
      <c r="AD236" s="1063"/>
      <c r="AE236" s="1063"/>
      <c r="AF236" s="1063"/>
      <c r="AG236" s="1063"/>
      <c r="AH236" s="1063"/>
      <c r="AI236" s="1063"/>
      <c r="AJ236" s="1063"/>
      <c r="AK236" s="1063"/>
      <c r="AL236" s="1063"/>
      <c r="AM236" s="1063"/>
      <c r="AN236" s="1063"/>
      <c r="AO236" s="1063"/>
      <c r="AP236" s="1063"/>
      <c r="AQ236" s="1063"/>
      <c r="AR236" s="1063"/>
      <c r="AS236" s="1063"/>
      <c r="AT236" s="1063"/>
      <c r="AU236" s="1063"/>
      <c r="AV236" s="1063"/>
      <c r="AW236" s="1063"/>
      <c r="AX236" s="1063"/>
      <c r="AY236" s="1063"/>
      <c r="AZ236" s="1063"/>
      <c r="BA236" s="1063"/>
      <c r="BB236" s="1063"/>
      <c r="BC236" s="1063"/>
      <c r="BD236" s="1063"/>
      <c r="BE236" s="1063"/>
      <c r="BF236" s="1063"/>
      <c r="BG236" s="1063"/>
      <c r="BH236" s="1063"/>
      <c r="BI236" s="1063"/>
      <c r="BJ236" s="1063"/>
      <c r="BK236" s="1063"/>
      <c r="BL236" s="1063"/>
      <c r="BM236" s="1063"/>
      <c r="BN236" s="1063"/>
      <c r="BO236" s="1063"/>
      <c r="BP236" s="1063"/>
    </row>
    <row r="237" spans="3:68">
      <c r="C237" s="1063"/>
      <c r="D237" s="1063"/>
      <c r="E237" s="1063"/>
      <c r="F237" s="1063"/>
      <c r="G237" s="1063"/>
      <c r="H237" s="1063"/>
      <c r="I237" s="1063"/>
      <c r="J237" s="1063"/>
      <c r="K237" s="1063"/>
      <c r="L237" s="1063"/>
      <c r="M237" s="1063"/>
      <c r="N237" s="1063"/>
      <c r="O237" s="1063"/>
      <c r="P237" s="1063"/>
      <c r="Q237" s="1063"/>
      <c r="R237" s="1063"/>
      <c r="S237" s="1063"/>
      <c r="T237" s="1063"/>
      <c r="U237" s="1063"/>
      <c r="V237" s="1063"/>
      <c r="W237" s="1063"/>
      <c r="X237" s="1063"/>
      <c r="Y237" s="1063"/>
      <c r="Z237" s="1063"/>
      <c r="AA237" s="1063"/>
      <c r="AB237" s="1063"/>
      <c r="AC237" s="1063"/>
      <c r="AD237" s="1063"/>
      <c r="AE237" s="1063"/>
      <c r="AF237" s="1063"/>
      <c r="AG237" s="1063"/>
      <c r="AH237" s="1063"/>
      <c r="AI237" s="1063"/>
      <c r="AJ237" s="1063"/>
      <c r="AK237" s="1063"/>
      <c r="AL237" s="1063"/>
      <c r="AM237" s="1063"/>
      <c r="AN237" s="1063"/>
      <c r="AO237" s="1063"/>
      <c r="AP237" s="1063"/>
      <c r="AQ237" s="1063"/>
      <c r="AR237" s="1063"/>
      <c r="AS237" s="1063"/>
      <c r="AT237" s="1063"/>
      <c r="AU237" s="1063"/>
      <c r="AV237" s="1063"/>
      <c r="AW237" s="1063"/>
      <c r="AX237" s="1063"/>
      <c r="AY237" s="1063"/>
      <c r="AZ237" s="1063"/>
      <c r="BA237" s="1063"/>
      <c r="BB237" s="1063"/>
      <c r="BC237" s="1063"/>
      <c r="BD237" s="1063"/>
      <c r="BE237" s="1063"/>
      <c r="BF237" s="1063"/>
      <c r="BG237" s="1063"/>
      <c r="BH237" s="1063"/>
      <c r="BI237" s="1063"/>
      <c r="BJ237" s="1063"/>
      <c r="BK237" s="1063"/>
      <c r="BL237" s="1063"/>
      <c r="BM237" s="1063"/>
      <c r="BN237" s="1063"/>
      <c r="BO237" s="1063"/>
      <c r="BP237" s="1063"/>
    </row>
    <row r="238" spans="3:68">
      <c r="C238" s="1063"/>
      <c r="D238" s="1063"/>
      <c r="E238" s="1063"/>
      <c r="F238" s="1063"/>
      <c r="G238" s="1063"/>
      <c r="H238" s="1063"/>
      <c r="I238" s="1063"/>
      <c r="J238" s="1063"/>
      <c r="K238" s="1063"/>
      <c r="L238" s="1063"/>
      <c r="M238" s="1063"/>
      <c r="N238" s="1063"/>
      <c r="O238" s="1063"/>
      <c r="P238" s="1063"/>
      <c r="Q238" s="1063"/>
      <c r="R238" s="1063"/>
      <c r="S238" s="1063"/>
      <c r="T238" s="1063"/>
      <c r="U238" s="1063"/>
      <c r="V238" s="1063"/>
      <c r="W238" s="1063"/>
      <c r="X238" s="1063"/>
      <c r="Y238" s="1063"/>
      <c r="Z238" s="1063"/>
      <c r="AA238" s="1063"/>
      <c r="AB238" s="1063"/>
      <c r="AC238" s="1063"/>
      <c r="AD238" s="1063"/>
      <c r="AE238" s="1063"/>
      <c r="AF238" s="1063"/>
      <c r="AG238" s="1063"/>
      <c r="AH238" s="1063"/>
      <c r="AI238" s="1063"/>
      <c r="AJ238" s="1063"/>
      <c r="AK238" s="1063"/>
      <c r="AL238" s="1063"/>
      <c r="AM238" s="1063"/>
      <c r="AN238" s="1063"/>
      <c r="AO238" s="1063"/>
      <c r="AP238" s="1063"/>
      <c r="AQ238" s="1063"/>
      <c r="AR238" s="1063"/>
      <c r="AS238" s="1063"/>
      <c r="AT238" s="1063"/>
      <c r="AU238" s="1063"/>
      <c r="AV238" s="1063"/>
      <c r="AW238" s="1063"/>
      <c r="AX238" s="1063"/>
      <c r="AY238" s="1063"/>
      <c r="AZ238" s="1063"/>
      <c r="BA238" s="1063"/>
      <c r="BB238" s="1063"/>
      <c r="BC238" s="1063"/>
      <c r="BD238" s="1063"/>
      <c r="BE238" s="1063"/>
      <c r="BF238" s="1063"/>
      <c r="BG238" s="1063"/>
      <c r="BH238" s="1063"/>
      <c r="BI238" s="1063"/>
      <c r="BJ238" s="1063"/>
      <c r="BK238" s="1063"/>
      <c r="BL238" s="1063"/>
      <c r="BM238" s="1063"/>
      <c r="BN238" s="1063"/>
      <c r="BO238" s="1063"/>
      <c r="BP238" s="1063"/>
    </row>
    <row r="239" spans="3:68">
      <c r="C239" s="1063"/>
      <c r="D239" s="1063"/>
      <c r="E239" s="1063"/>
      <c r="F239" s="1063"/>
      <c r="G239" s="1063"/>
      <c r="H239" s="1063"/>
      <c r="I239" s="1063"/>
      <c r="J239" s="1063"/>
      <c r="K239" s="1063"/>
      <c r="L239" s="1063"/>
      <c r="M239" s="1063"/>
      <c r="N239" s="1063"/>
      <c r="O239" s="1063"/>
      <c r="P239" s="1063"/>
      <c r="Q239" s="1063"/>
      <c r="R239" s="1063"/>
      <c r="S239" s="1063"/>
      <c r="T239" s="1063"/>
      <c r="U239" s="1063"/>
      <c r="V239" s="1063"/>
      <c r="W239" s="1063"/>
      <c r="X239" s="1063"/>
      <c r="Y239" s="1063"/>
      <c r="Z239" s="1063"/>
      <c r="AA239" s="1063"/>
      <c r="AB239" s="1063"/>
      <c r="AC239" s="1063"/>
      <c r="AD239" s="1063"/>
      <c r="AE239" s="1063"/>
      <c r="AF239" s="1063"/>
      <c r="AG239" s="1063"/>
      <c r="AH239" s="1063"/>
      <c r="AI239" s="1063"/>
      <c r="AJ239" s="1063"/>
      <c r="AK239" s="1063"/>
      <c r="AL239" s="1063"/>
      <c r="AM239" s="1063"/>
      <c r="AN239" s="1063"/>
      <c r="AO239" s="1063"/>
      <c r="AP239" s="1063"/>
      <c r="AQ239" s="1063"/>
      <c r="AR239" s="1063"/>
      <c r="AS239" s="1063"/>
      <c r="AT239" s="1063"/>
      <c r="AU239" s="1063"/>
      <c r="AV239" s="1063"/>
      <c r="AW239" s="1063"/>
      <c r="AX239" s="1063"/>
      <c r="AY239" s="1063"/>
      <c r="AZ239" s="1063"/>
      <c r="BA239" s="1063"/>
      <c r="BB239" s="1063"/>
      <c r="BC239" s="1063"/>
      <c r="BD239" s="1063"/>
      <c r="BE239" s="1063"/>
      <c r="BF239" s="1063"/>
      <c r="BG239" s="1063"/>
      <c r="BH239" s="1063"/>
      <c r="BI239" s="1063"/>
      <c r="BJ239" s="1063"/>
      <c r="BK239" s="1063"/>
      <c r="BL239" s="1063"/>
      <c r="BM239" s="1063"/>
      <c r="BN239" s="1063"/>
      <c r="BO239" s="1063"/>
      <c r="BP239" s="1063"/>
    </row>
    <row r="240" spans="3:68">
      <c r="C240" s="1063"/>
      <c r="D240" s="1063"/>
      <c r="E240" s="1063"/>
      <c r="F240" s="1063"/>
      <c r="G240" s="1063"/>
      <c r="H240" s="1063"/>
      <c r="I240" s="1063"/>
      <c r="J240" s="1063"/>
      <c r="K240" s="1063"/>
      <c r="L240" s="1063"/>
      <c r="M240" s="1063"/>
      <c r="N240" s="1063"/>
      <c r="O240" s="1063"/>
      <c r="P240" s="1063"/>
      <c r="Q240" s="1063"/>
      <c r="R240" s="1063"/>
      <c r="S240" s="1063"/>
      <c r="T240" s="1063"/>
      <c r="U240" s="1063"/>
      <c r="V240" s="1063"/>
      <c r="W240" s="1063"/>
      <c r="X240" s="1063"/>
      <c r="Y240" s="1063"/>
      <c r="Z240" s="1063"/>
      <c r="AA240" s="1063"/>
      <c r="AB240" s="1063"/>
      <c r="AC240" s="1063"/>
      <c r="AD240" s="1063"/>
      <c r="AE240" s="1063"/>
      <c r="AF240" s="1063"/>
      <c r="AG240" s="1063"/>
      <c r="AH240" s="1063"/>
      <c r="AI240" s="1063"/>
      <c r="AJ240" s="1063"/>
      <c r="AK240" s="1063"/>
      <c r="AL240" s="1063"/>
      <c r="AM240" s="1063"/>
      <c r="AN240" s="1063"/>
      <c r="AO240" s="1063"/>
      <c r="AP240" s="1063"/>
      <c r="AQ240" s="1063"/>
      <c r="AR240" s="1063"/>
      <c r="AS240" s="1063"/>
      <c r="AT240" s="1063"/>
      <c r="AU240" s="1063"/>
      <c r="AV240" s="1063"/>
      <c r="AW240" s="1063"/>
      <c r="AX240" s="1063"/>
      <c r="AY240" s="1063"/>
      <c r="AZ240" s="1063"/>
      <c r="BA240" s="1063"/>
      <c r="BB240" s="1063"/>
      <c r="BC240" s="1063"/>
      <c r="BD240" s="1063"/>
      <c r="BE240" s="1063"/>
      <c r="BF240" s="1063"/>
      <c r="BG240" s="1063"/>
      <c r="BH240" s="1063"/>
      <c r="BI240" s="1063"/>
      <c r="BJ240" s="1063"/>
      <c r="BK240" s="1063"/>
      <c r="BL240" s="1063"/>
      <c r="BM240" s="1063"/>
      <c r="BN240" s="1063"/>
      <c r="BO240" s="1063"/>
      <c r="BP240" s="1063"/>
    </row>
    <row r="241" spans="3:68">
      <c r="C241" s="1063"/>
      <c r="D241" s="1063"/>
      <c r="E241" s="1063"/>
      <c r="F241" s="1063"/>
      <c r="G241" s="1063"/>
      <c r="H241" s="1063"/>
      <c r="I241" s="1063"/>
      <c r="J241" s="1063"/>
      <c r="K241" s="1063"/>
      <c r="L241" s="1063"/>
      <c r="M241" s="1063"/>
      <c r="N241" s="1063"/>
      <c r="O241" s="1063"/>
      <c r="P241" s="1063"/>
      <c r="Q241" s="1063"/>
      <c r="R241" s="1063"/>
      <c r="S241" s="1063"/>
      <c r="T241" s="1063"/>
      <c r="U241" s="1063"/>
      <c r="V241" s="1063"/>
      <c r="W241" s="1063"/>
      <c r="X241" s="1063"/>
      <c r="Y241" s="1063"/>
      <c r="Z241" s="1063"/>
      <c r="AA241" s="1063"/>
      <c r="AB241" s="1063"/>
      <c r="AC241" s="1063"/>
      <c r="AD241" s="1063"/>
      <c r="AE241" s="1063"/>
      <c r="AF241" s="1063"/>
      <c r="AG241" s="1063"/>
      <c r="AH241" s="1063"/>
      <c r="AI241" s="1063"/>
      <c r="AJ241" s="1063"/>
      <c r="AK241" s="1063"/>
      <c r="AL241" s="1063"/>
      <c r="AM241" s="1063"/>
      <c r="AN241" s="1063"/>
      <c r="AO241" s="1063"/>
      <c r="AP241" s="1063"/>
      <c r="AQ241" s="1063"/>
      <c r="AR241" s="1063"/>
      <c r="AS241" s="1063"/>
      <c r="AT241" s="1063"/>
      <c r="AU241" s="1063"/>
      <c r="AV241" s="1063"/>
      <c r="AW241" s="1063"/>
      <c r="AX241" s="1063"/>
      <c r="AY241" s="1063"/>
      <c r="AZ241" s="1063"/>
      <c r="BA241" s="1063"/>
      <c r="BB241" s="1063"/>
      <c r="BC241" s="1063"/>
      <c r="BD241" s="1063"/>
      <c r="BE241" s="1063"/>
      <c r="BF241" s="1063"/>
      <c r="BG241" s="1063"/>
      <c r="BH241" s="1063"/>
      <c r="BI241" s="1063"/>
      <c r="BJ241" s="1063"/>
      <c r="BK241" s="1063"/>
      <c r="BL241" s="1063"/>
      <c r="BM241" s="1063"/>
      <c r="BN241" s="1063"/>
      <c r="BO241" s="1063"/>
      <c r="BP241" s="1063"/>
    </row>
    <row r="242" spans="3:68">
      <c r="C242" s="1063"/>
      <c r="D242" s="1063"/>
      <c r="E242" s="1063"/>
      <c r="F242" s="1063"/>
      <c r="G242" s="1063"/>
      <c r="H242" s="1063"/>
      <c r="I242" s="1063"/>
      <c r="J242" s="1063"/>
      <c r="K242" s="1063"/>
      <c r="L242" s="1063"/>
      <c r="M242" s="1063"/>
      <c r="N242" s="1063"/>
      <c r="O242" s="1063"/>
      <c r="P242" s="1063"/>
      <c r="Q242" s="1063"/>
      <c r="R242" s="1063"/>
      <c r="S242" s="1063"/>
      <c r="T242" s="1063"/>
      <c r="U242" s="1063"/>
      <c r="V242" s="1063"/>
      <c r="W242" s="1063"/>
      <c r="X242" s="1063"/>
      <c r="Y242" s="1063"/>
      <c r="Z242" s="1063"/>
      <c r="AA242" s="1063"/>
      <c r="AB242" s="1063"/>
      <c r="AC242" s="1063"/>
      <c r="AD242" s="1063"/>
      <c r="AE242" s="1063"/>
      <c r="AF242" s="1063"/>
      <c r="AG242" s="1063"/>
      <c r="AH242" s="1063"/>
      <c r="AI242" s="1063"/>
      <c r="AJ242" s="1063"/>
      <c r="AK242" s="1063"/>
      <c r="AL242" s="1063"/>
      <c r="AM242" s="1063"/>
      <c r="AN242" s="1063"/>
      <c r="AO242" s="1063"/>
      <c r="AP242" s="1063"/>
      <c r="AQ242" s="1063"/>
      <c r="AR242" s="1063"/>
      <c r="AS242" s="1063"/>
      <c r="AT242" s="1063"/>
      <c r="AU242" s="1063"/>
      <c r="AV242" s="1063"/>
      <c r="AW242" s="1063"/>
      <c r="AX242" s="1063"/>
      <c r="AY242" s="1063"/>
      <c r="AZ242" s="1063"/>
      <c r="BA242" s="1063"/>
      <c r="BB242" s="1063"/>
      <c r="BC242" s="1063"/>
      <c r="BD242" s="1063"/>
      <c r="BE242" s="1063"/>
      <c r="BF242" s="1063"/>
      <c r="BG242" s="1063"/>
      <c r="BH242" s="1063"/>
      <c r="BI242" s="1063"/>
      <c r="BJ242" s="1063"/>
      <c r="BK242" s="1063"/>
      <c r="BL242" s="1063"/>
      <c r="BM242" s="1063"/>
      <c r="BN242" s="1063"/>
      <c r="BO242" s="1063"/>
      <c r="BP242" s="1063"/>
    </row>
    <row r="243" spans="3:68">
      <c r="C243" s="1063"/>
      <c r="D243" s="1063"/>
      <c r="E243" s="1063"/>
      <c r="F243" s="1063"/>
      <c r="G243" s="1063"/>
      <c r="H243" s="1063"/>
      <c r="I243" s="1063"/>
      <c r="J243" s="1063"/>
      <c r="K243" s="1063"/>
      <c r="L243" s="1063"/>
      <c r="M243" s="1063"/>
      <c r="N243" s="1063"/>
      <c r="O243" s="1063"/>
      <c r="P243" s="1063"/>
      <c r="Q243" s="1063"/>
      <c r="R243" s="1063"/>
      <c r="S243" s="1063"/>
      <c r="T243" s="1063"/>
      <c r="U243" s="1063"/>
      <c r="V243" s="1063"/>
      <c r="W243" s="1063"/>
      <c r="X243" s="1063"/>
      <c r="Y243" s="1063"/>
      <c r="Z243" s="1063"/>
      <c r="AA243" s="1063"/>
      <c r="AB243" s="1063"/>
      <c r="AC243" s="1063"/>
      <c r="AD243" s="1063"/>
      <c r="AE243" s="1063"/>
      <c r="AF243" s="1063"/>
      <c r="AG243" s="1063"/>
      <c r="AH243" s="1063"/>
      <c r="AI243" s="1063"/>
      <c r="AJ243" s="1063"/>
      <c r="AK243" s="1063"/>
      <c r="AL243" s="1063"/>
      <c r="AM243" s="1063"/>
      <c r="AN243" s="1063"/>
      <c r="AO243" s="1063"/>
      <c r="AP243" s="1063"/>
      <c r="AQ243" s="1063"/>
      <c r="AR243" s="1063"/>
      <c r="AS243" s="1063"/>
      <c r="AT243" s="1063"/>
      <c r="AU243" s="1063"/>
      <c r="AV243" s="1063"/>
      <c r="AW243" s="1063"/>
      <c r="AX243" s="1063"/>
      <c r="AY243" s="1063"/>
      <c r="AZ243" s="1063"/>
      <c r="BA243" s="1063"/>
      <c r="BB243" s="1063"/>
      <c r="BC243" s="1063"/>
      <c r="BD243" s="1063"/>
      <c r="BE243" s="1063"/>
      <c r="BF243" s="1063"/>
      <c r="BG243" s="1063"/>
      <c r="BH243" s="1063"/>
      <c r="BI243" s="1063"/>
      <c r="BJ243" s="1063"/>
      <c r="BK243" s="1063"/>
      <c r="BL243" s="1063"/>
      <c r="BM243" s="1063"/>
      <c r="BN243" s="1063"/>
      <c r="BO243" s="1063"/>
      <c r="BP243" s="1063"/>
    </row>
    <row r="244" spans="3:68">
      <c r="C244" s="1063"/>
      <c r="D244" s="1063"/>
      <c r="E244" s="1063"/>
      <c r="F244" s="1063"/>
      <c r="G244" s="1063"/>
      <c r="H244" s="1063"/>
      <c r="I244" s="1063"/>
      <c r="J244" s="1063"/>
      <c r="K244" s="1063"/>
      <c r="L244" s="1063"/>
      <c r="M244" s="1063"/>
      <c r="N244" s="1063"/>
      <c r="O244" s="1063"/>
      <c r="P244" s="1063"/>
      <c r="Q244" s="1063"/>
      <c r="R244" s="1063"/>
      <c r="S244" s="1063"/>
      <c r="T244" s="1063"/>
      <c r="U244" s="1063"/>
      <c r="V244" s="1063"/>
      <c r="W244" s="1063"/>
      <c r="X244" s="1063"/>
      <c r="Y244" s="1063"/>
      <c r="Z244" s="1063"/>
      <c r="AA244" s="1063"/>
      <c r="AB244" s="1063"/>
      <c r="AC244" s="1063"/>
      <c r="AD244" s="1063"/>
      <c r="AE244" s="1063"/>
      <c r="AF244" s="1063"/>
      <c r="AG244" s="1063"/>
      <c r="AH244" s="1063"/>
      <c r="AI244" s="1063"/>
      <c r="AJ244" s="1063"/>
      <c r="AK244" s="1063"/>
      <c r="AL244" s="1063"/>
      <c r="AM244" s="1063"/>
      <c r="AN244" s="1063"/>
      <c r="AO244" s="1063"/>
      <c r="AP244" s="1063"/>
      <c r="AQ244" s="1063"/>
      <c r="AR244" s="1063"/>
      <c r="AS244" s="1063"/>
      <c r="AT244" s="1063"/>
      <c r="AU244" s="1063"/>
      <c r="AV244" s="1063"/>
      <c r="AW244" s="1063"/>
      <c r="AX244" s="1063"/>
      <c r="AY244" s="1063"/>
      <c r="AZ244" s="1063"/>
      <c r="BA244" s="1063"/>
      <c r="BB244" s="1063"/>
      <c r="BC244" s="1063"/>
      <c r="BD244" s="1063"/>
      <c r="BE244" s="1063"/>
      <c r="BF244" s="1063"/>
      <c r="BG244" s="1063"/>
      <c r="BH244" s="1063"/>
      <c r="BI244" s="1063"/>
      <c r="BJ244" s="1063"/>
      <c r="BK244" s="1063"/>
      <c r="BL244" s="1063"/>
      <c r="BM244" s="1063"/>
      <c r="BN244" s="1063"/>
      <c r="BO244" s="1063"/>
      <c r="BP244" s="1063"/>
    </row>
    <row r="245" spans="3:68">
      <c r="C245" s="1063"/>
      <c r="D245" s="1063"/>
      <c r="E245" s="1063"/>
      <c r="F245" s="1063"/>
      <c r="G245" s="1063"/>
      <c r="H245" s="1063"/>
      <c r="I245" s="1063"/>
      <c r="J245" s="1063"/>
      <c r="K245" s="1063"/>
      <c r="L245" s="1063"/>
      <c r="M245" s="1063"/>
      <c r="N245" s="1063"/>
      <c r="O245" s="1063"/>
      <c r="P245" s="1063"/>
      <c r="Q245" s="1063"/>
      <c r="R245" s="1063"/>
      <c r="S245" s="1063"/>
      <c r="T245" s="1063"/>
      <c r="U245" s="1063"/>
      <c r="V245" s="1063"/>
      <c r="W245" s="1063"/>
      <c r="X245" s="1063"/>
      <c r="Y245" s="1063"/>
      <c r="Z245" s="1063"/>
      <c r="AA245" s="1063"/>
      <c r="AB245" s="1063"/>
      <c r="AC245" s="1063"/>
      <c r="AD245" s="1063"/>
      <c r="AE245" s="1063"/>
      <c r="AF245" s="1063"/>
      <c r="AG245" s="1063"/>
      <c r="AH245" s="1063"/>
      <c r="AI245" s="1063"/>
      <c r="AJ245" s="1063"/>
      <c r="AK245" s="1063"/>
      <c r="AL245" s="1063"/>
      <c r="AM245" s="1063"/>
      <c r="AN245" s="1063"/>
      <c r="AO245" s="1063"/>
      <c r="AP245" s="1063"/>
      <c r="AQ245" s="1063"/>
      <c r="AR245" s="1063"/>
      <c r="AS245" s="1063"/>
      <c r="AT245" s="1063"/>
      <c r="AU245" s="1063"/>
      <c r="AV245" s="1063"/>
      <c r="AW245" s="1063"/>
      <c r="AX245" s="1063"/>
      <c r="AY245" s="1063"/>
      <c r="AZ245" s="1063"/>
      <c r="BA245" s="1063"/>
      <c r="BB245" s="1063"/>
      <c r="BC245" s="1063"/>
      <c r="BD245" s="1063"/>
      <c r="BE245" s="1063"/>
      <c r="BF245" s="1063"/>
      <c r="BG245" s="1063"/>
      <c r="BH245" s="1063"/>
      <c r="BI245" s="1063"/>
      <c r="BJ245" s="1063"/>
      <c r="BK245" s="1063"/>
      <c r="BL245" s="1063"/>
      <c r="BM245" s="1063"/>
      <c r="BN245" s="1063"/>
      <c r="BO245" s="1063"/>
      <c r="BP245" s="1063"/>
    </row>
    <row r="246" spans="3:68">
      <c r="C246" s="1063"/>
      <c r="D246" s="1063"/>
      <c r="E246" s="1063"/>
      <c r="F246" s="1063"/>
      <c r="G246" s="1063"/>
      <c r="H246" s="1063"/>
      <c r="I246" s="1063"/>
      <c r="J246" s="1063"/>
      <c r="K246" s="1063"/>
      <c r="L246" s="1063"/>
      <c r="M246" s="1063"/>
      <c r="N246" s="1063"/>
      <c r="O246" s="1063"/>
      <c r="P246" s="1063"/>
      <c r="Q246" s="1063"/>
      <c r="R246" s="1063"/>
      <c r="S246" s="1063"/>
      <c r="T246" s="1063"/>
      <c r="U246" s="1063"/>
      <c r="V246" s="1063"/>
      <c r="W246" s="1063"/>
      <c r="X246" s="1063"/>
      <c r="Y246" s="1063"/>
      <c r="Z246" s="1063"/>
      <c r="AA246" s="1063"/>
      <c r="AB246" s="1063"/>
      <c r="AC246" s="1063"/>
      <c r="AD246" s="1063"/>
      <c r="AE246" s="1063"/>
      <c r="AF246" s="1063"/>
      <c r="AG246" s="1063"/>
      <c r="AH246" s="1063"/>
      <c r="AI246" s="1063"/>
      <c r="AJ246" s="1063"/>
      <c r="AK246" s="1063"/>
      <c r="AL246" s="1063"/>
      <c r="AM246" s="1063"/>
      <c r="AN246" s="1063"/>
      <c r="AO246" s="1063"/>
      <c r="AP246" s="1063"/>
      <c r="AQ246" s="1063"/>
      <c r="AR246" s="1063"/>
      <c r="AS246" s="1063"/>
      <c r="AT246" s="1063"/>
      <c r="AU246" s="1063"/>
      <c r="AV246" s="1063"/>
      <c r="AW246" s="1063"/>
      <c r="AX246" s="1063"/>
      <c r="AY246" s="1063"/>
      <c r="AZ246" s="1063"/>
      <c r="BA246" s="1063"/>
      <c r="BB246" s="1063"/>
      <c r="BC246" s="1063"/>
      <c r="BD246" s="1063"/>
      <c r="BE246" s="1063"/>
      <c r="BF246" s="1063"/>
      <c r="BG246" s="1063"/>
      <c r="BH246" s="1063"/>
      <c r="BI246" s="1063"/>
      <c r="BJ246" s="1063"/>
      <c r="BK246" s="1063"/>
      <c r="BL246" s="1063"/>
      <c r="BM246" s="1063"/>
      <c r="BN246" s="1063"/>
      <c r="BO246" s="1063"/>
      <c r="BP246" s="1063"/>
    </row>
    <row r="247" spans="3:68">
      <c r="C247" s="1063"/>
      <c r="D247" s="1063"/>
      <c r="E247" s="1063"/>
      <c r="F247" s="1063"/>
      <c r="G247" s="1063"/>
      <c r="H247" s="1063"/>
      <c r="I247" s="1063"/>
      <c r="J247" s="1063"/>
      <c r="K247" s="1063"/>
      <c r="L247" s="1063"/>
      <c r="M247" s="1063"/>
      <c r="N247" s="1063"/>
      <c r="O247" s="1063"/>
      <c r="P247" s="1063"/>
      <c r="Q247" s="1063"/>
      <c r="R247" s="1063"/>
      <c r="S247" s="1063"/>
      <c r="T247" s="1063"/>
      <c r="U247" s="1063"/>
      <c r="V247" s="1063"/>
      <c r="W247" s="1063"/>
      <c r="X247" s="1063"/>
      <c r="Y247" s="1063"/>
      <c r="Z247" s="1063"/>
      <c r="AA247" s="1063"/>
      <c r="AB247" s="1063"/>
      <c r="AC247" s="1063"/>
      <c r="AD247" s="1063"/>
      <c r="AE247" s="1063"/>
      <c r="AF247" s="1063"/>
      <c r="AG247" s="1063"/>
      <c r="AH247" s="1063"/>
      <c r="AI247" s="1063"/>
      <c r="AJ247" s="1063"/>
      <c r="AK247" s="1063"/>
      <c r="AL247" s="1063"/>
      <c r="AM247" s="1063"/>
      <c r="AN247" s="1063"/>
      <c r="AO247" s="1063"/>
      <c r="AP247" s="1063"/>
      <c r="AQ247" s="1063"/>
      <c r="AR247" s="1063"/>
      <c r="AS247" s="1063"/>
      <c r="AT247" s="1063"/>
      <c r="AU247" s="1063"/>
      <c r="AV247" s="1063"/>
      <c r="AW247" s="1063"/>
      <c r="AX247" s="1063"/>
      <c r="AY247" s="1063"/>
      <c r="AZ247" s="1063"/>
      <c r="BA247" s="1063"/>
      <c r="BB247" s="1063"/>
      <c r="BC247" s="1063"/>
      <c r="BD247" s="1063"/>
      <c r="BE247" s="1063"/>
      <c r="BF247" s="1063"/>
      <c r="BG247" s="1063"/>
      <c r="BH247" s="1063"/>
      <c r="BI247" s="1063"/>
      <c r="BJ247" s="1063"/>
      <c r="BK247" s="1063"/>
      <c r="BL247" s="1063"/>
      <c r="BM247" s="1063"/>
      <c r="BN247" s="1063"/>
      <c r="BO247" s="1063"/>
      <c r="BP247" s="1063"/>
    </row>
    <row r="248" spans="3:68">
      <c r="C248" s="1063"/>
      <c r="D248" s="1063"/>
      <c r="E248" s="1063"/>
      <c r="F248" s="1063"/>
      <c r="G248" s="1063"/>
      <c r="H248" s="1063"/>
      <c r="I248" s="1063"/>
      <c r="J248" s="1063"/>
      <c r="K248" s="1063"/>
      <c r="L248" s="1063"/>
      <c r="M248" s="1063"/>
      <c r="N248" s="1063"/>
      <c r="O248" s="1063"/>
      <c r="P248" s="1063"/>
      <c r="Q248" s="1063"/>
      <c r="R248" s="1063"/>
      <c r="S248" s="1063"/>
      <c r="T248" s="1063"/>
      <c r="U248" s="1063"/>
      <c r="V248" s="1063"/>
      <c r="W248" s="1063"/>
      <c r="X248" s="1063"/>
      <c r="Y248" s="1063"/>
      <c r="Z248" s="1063"/>
      <c r="AA248" s="1063"/>
      <c r="AB248" s="1063"/>
      <c r="AC248" s="1063"/>
      <c r="AD248" s="1063"/>
      <c r="AE248" s="1063"/>
      <c r="AF248" s="1063"/>
      <c r="AG248" s="1063"/>
      <c r="AH248" s="1063"/>
      <c r="AI248" s="1063"/>
      <c r="AJ248" s="1063"/>
      <c r="AK248" s="1063"/>
      <c r="AL248" s="1063"/>
      <c r="AM248" s="1063"/>
      <c r="AN248" s="1063"/>
      <c r="AO248" s="1063"/>
      <c r="AP248" s="1063"/>
      <c r="AQ248" s="1063"/>
      <c r="AR248" s="1063"/>
      <c r="AS248" s="1063"/>
      <c r="AT248" s="1063"/>
      <c r="AU248" s="1063"/>
      <c r="AV248" s="1063"/>
      <c r="AW248" s="1063"/>
      <c r="AX248" s="1063"/>
      <c r="AY248" s="1063"/>
      <c r="AZ248" s="1063"/>
      <c r="BA248" s="1063"/>
      <c r="BB248" s="1063"/>
      <c r="BC248" s="1063"/>
      <c r="BD248" s="1063"/>
      <c r="BE248" s="1063"/>
      <c r="BF248" s="1063"/>
      <c r="BG248" s="1063"/>
      <c r="BH248" s="1063"/>
      <c r="BI248" s="1063"/>
      <c r="BJ248" s="1063"/>
      <c r="BK248" s="1063"/>
      <c r="BL248" s="1063"/>
      <c r="BM248" s="1063"/>
      <c r="BN248" s="1063"/>
      <c r="BO248" s="1063"/>
      <c r="BP248" s="1063"/>
    </row>
    <row r="249" spans="3:68">
      <c r="C249" s="1063"/>
      <c r="D249" s="1063"/>
      <c r="E249" s="1063"/>
      <c r="F249" s="1063"/>
      <c r="G249" s="1063"/>
      <c r="H249" s="1063"/>
      <c r="I249" s="1063"/>
      <c r="J249" s="1063"/>
      <c r="K249" s="1063"/>
      <c r="L249" s="1063"/>
      <c r="M249" s="1063"/>
      <c r="N249" s="1063"/>
      <c r="O249" s="1063"/>
      <c r="P249" s="1063"/>
      <c r="Q249" s="1063"/>
      <c r="R249" s="1063"/>
      <c r="S249" s="1063"/>
      <c r="T249" s="1063"/>
      <c r="U249" s="1063"/>
      <c r="V249" s="1063"/>
      <c r="W249" s="1063"/>
      <c r="X249" s="1063"/>
      <c r="Y249" s="1063"/>
      <c r="Z249" s="1063"/>
      <c r="AA249" s="1063"/>
      <c r="AB249" s="1063"/>
      <c r="AC249" s="1063"/>
      <c r="AD249" s="1063"/>
      <c r="AE249" s="1063"/>
      <c r="AF249" s="1063"/>
      <c r="AG249" s="1063"/>
      <c r="AH249" s="1063"/>
      <c r="AI249" s="1063"/>
      <c r="AJ249" s="1063"/>
      <c r="AK249" s="1063"/>
      <c r="AL249" s="1063"/>
      <c r="AM249" s="1063"/>
      <c r="AN249" s="1063"/>
      <c r="AO249" s="1063"/>
      <c r="AP249" s="1063"/>
      <c r="AQ249" s="1063"/>
      <c r="AR249" s="1063"/>
      <c r="AS249" s="1063"/>
      <c r="AT249" s="1063"/>
      <c r="AU249" s="1063"/>
      <c r="AV249" s="1063"/>
      <c r="AW249" s="1063"/>
      <c r="AX249" s="1063"/>
      <c r="AY249" s="1063"/>
      <c r="AZ249" s="1063"/>
      <c r="BA249" s="1063"/>
      <c r="BB249" s="1063"/>
      <c r="BC249" s="1063"/>
      <c r="BD249" s="1063"/>
      <c r="BE249" s="1063"/>
      <c r="BF249" s="1063"/>
      <c r="BG249" s="1063"/>
      <c r="BH249" s="1063"/>
      <c r="BI249" s="1063"/>
      <c r="BJ249" s="1063"/>
      <c r="BK249" s="1063"/>
      <c r="BL249" s="1063"/>
      <c r="BM249" s="1063"/>
      <c r="BN249" s="1063"/>
      <c r="BO249" s="1063"/>
      <c r="BP249" s="1063"/>
    </row>
    <row r="250" spans="3:68">
      <c r="C250" s="1063"/>
      <c r="D250" s="1063"/>
      <c r="E250" s="1063"/>
      <c r="F250" s="1063"/>
      <c r="G250" s="1063"/>
      <c r="H250" s="1063"/>
      <c r="I250" s="1063"/>
      <c r="J250" s="1063"/>
      <c r="K250" s="1063"/>
      <c r="L250" s="1063"/>
      <c r="M250" s="1063"/>
      <c r="N250" s="1063"/>
      <c r="O250" s="1063"/>
      <c r="P250" s="1063"/>
      <c r="Q250" s="1063"/>
      <c r="R250" s="1063"/>
      <c r="S250" s="1063"/>
      <c r="T250" s="1063"/>
      <c r="U250" s="1063"/>
      <c r="V250" s="1063"/>
      <c r="W250" s="1063"/>
      <c r="X250" s="1063"/>
      <c r="Y250" s="1063"/>
      <c r="Z250" s="1063"/>
      <c r="AA250" s="1063"/>
      <c r="AB250" s="1063"/>
      <c r="AC250" s="1063"/>
      <c r="AD250" s="1063"/>
      <c r="AE250" s="1063"/>
      <c r="AF250" s="1063"/>
      <c r="AG250" s="1063"/>
      <c r="AH250" s="1063"/>
      <c r="AI250" s="1063"/>
      <c r="AJ250" s="1063"/>
      <c r="AK250" s="1063"/>
      <c r="AL250" s="1063"/>
      <c r="AM250" s="1063"/>
      <c r="AN250" s="1063"/>
      <c r="AO250" s="1063"/>
      <c r="AP250" s="1063"/>
      <c r="AQ250" s="1063"/>
      <c r="AR250" s="1063"/>
      <c r="AS250" s="1063"/>
      <c r="AT250" s="1063"/>
      <c r="AU250" s="1063"/>
      <c r="AV250" s="1063"/>
      <c r="AW250" s="1063"/>
      <c r="AX250" s="1063"/>
      <c r="AY250" s="1063"/>
      <c r="AZ250" s="1063"/>
      <c r="BA250" s="1063"/>
      <c r="BB250" s="1063"/>
      <c r="BC250" s="1063"/>
      <c r="BD250" s="1063"/>
      <c r="BE250" s="1063"/>
      <c r="BF250" s="1063"/>
      <c r="BG250" s="1063"/>
      <c r="BH250" s="1063"/>
      <c r="BI250" s="1063"/>
      <c r="BJ250" s="1063"/>
      <c r="BK250" s="1063"/>
      <c r="BL250" s="1063"/>
      <c r="BM250" s="1063"/>
      <c r="BN250" s="1063"/>
      <c r="BO250" s="1063"/>
      <c r="BP250" s="1063"/>
    </row>
    <row r="251" spans="3:68">
      <c r="C251" s="1063"/>
      <c r="D251" s="1063"/>
      <c r="E251" s="1063"/>
      <c r="F251" s="1063"/>
      <c r="G251" s="1063"/>
      <c r="H251" s="1063"/>
      <c r="I251" s="1063"/>
      <c r="J251" s="1063"/>
      <c r="K251" s="1063"/>
      <c r="L251" s="1063"/>
      <c r="M251" s="1063"/>
      <c r="N251" s="1063"/>
      <c r="O251" s="1063"/>
      <c r="P251" s="1063"/>
      <c r="Q251" s="1063"/>
      <c r="R251" s="1063"/>
      <c r="S251" s="1063"/>
      <c r="T251" s="1063"/>
      <c r="U251" s="1063"/>
      <c r="V251" s="1063"/>
      <c r="W251" s="1063"/>
      <c r="X251" s="1063"/>
      <c r="Y251" s="1063"/>
      <c r="Z251" s="1063"/>
      <c r="AA251" s="1063"/>
      <c r="AB251" s="1063"/>
      <c r="AC251" s="1063"/>
      <c r="AD251" s="1063"/>
      <c r="AE251" s="1063"/>
      <c r="AF251" s="1063"/>
      <c r="AG251" s="1063"/>
      <c r="AH251" s="1063"/>
      <c r="AI251" s="1063"/>
      <c r="AJ251" s="1063"/>
      <c r="AK251" s="1063"/>
      <c r="AL251" s="1063"/>
      <c r="AM251" s="1063"/>
      <c r="AN251" s="1063"/>
      <c r="AO251" s="1063"/>
      <c r="AP251" s="1063"/>
      <c r="AQ251" s="1063"/>
      <c r="AR251" s="1063"/>
      <c r="AS251" s="1063"/>
      <c r="AT251" s="1063"/>
      <c r="AU251" s="1063"/>
      <c r="AV251" s="1063"/>
      <c r="AW251" s="1063"/>
      <c r="AX251" s="1063"/>
      <c r="AY251" s="1063"/>
      <c r="AZ251" s="1063"/>
      <c r="BA251" s="1063"/>
      <c r="BB251" s="1063"/>
      <c r="BC251" s="1063"/>
      <c r="BD251" s="1063"/>
      <c r="BE251" s="1063"/>
      <c r="BF251" s="1063"/>
      <c r="BG251" s="1063"/>
      <c r="BH251" s="1063"/>
      <c r="BI251" s="1063"/>
      <c r="BJ251" s="1063"/>
      <c r="BK251" s="1063"/>
      <c r="BL251" s="1063"/>
      <c r="BM251" s="1063"/>
      <c r="BN251" s="1063"/>
      <c r="BO251" s="1063"/>
      <c r="BP251" s="1063"/>
    </row>
    <row r="252" spans="3:68">
      <c r="C252" s="1063"/>
      <c r="D252" s="1063"/>
      <c r="E252" s="1063"/>
      <c r="F252" s="1063"/>
      <c r="G252" s="1063"/>
      <c r="H252" s="1063"/>
      <c r="I252" s="1063"/>
      <c r="J252" s="1063"/>
      <c r="K252" s="1063"/>
      <c r="L252" s="1063"/>
      <c r="M252" s="1063"/>
      <c r="N252" s="1063"/>
      <c r="O252" s="1063"/>
      <c r="P252" s="1063"/>
      <c r="Q252" s="1063"/>
      <c r="R252" s="1063"/>
      <c r="S252" s="1063"/>
      <c r="T252" s="1063"/>
      <c r="U252" s="1063"/>
      <c r="V252" s="1063"/>
      <c r="W252" s="1063"/>
      <c r="X252" s="1063"/>
      <c r="Y252" s="1063"/>
      <c r="Z252" s="1063"/>
      <c r="AA252" s="1063"/>
      <c r="AB252" s="1063"/>
      <c r="AC252" s="1063"/>
      <c r="AD252" s="1063"/>
      <c r="AE252" s="1063"/>
      <c r="AF252" s="1063"/>
      <c r="AG252" s="1063"/>
      <c r="AH252" s="1063"/>
      <c r="AI252" s="1063"/>
      <c r="AJ252" s="1063"/>
      <c r="AK252" s="1063"/>
      <c r="AL252" s="1063"/>
      <c r="AM252" s="1063"/>
      <c r="AN252" s="1063"/>
      <c r="AO252" s="1063"/>
      <c r="AP252" s="1063"/>
      <c r="AQ252" s="1063"/>
      <c r="AR252" s="1063"/>
      <c r="AS252" s="1063"/>
      <c r="AT252" s="1063"/>
      <c r="AU252" s="1063"/>
      <c r="AV252" s="1063"/>
      <c r="AW252" s="1063"/>
      <c r="AX252" s="1063"/>
      <c r="AY252" s="1063"/>
      <c r="AZ252" s="1063"/>
      <c r="BA252" s="1063"/>
      <c r="BB252" s="1063"/>
      <c r="BC252" s="1063"/>
      <c r="BD252" s="1063"/>
      <c r="BE252" s="1063"/>
      <c r="BF252" s="1063"/>
      <c r="BG252" s="1063"/>
      <c r="BH252" s="1063"/>
      <c r="BI252" s="1063"/>
      <c r="BJ252" s="1063"/>
      <c r="BK252" s="1063"/>
      <c r="BL252" s="1063"/>
      <c r="BM252" s="1063"/>
      <c r="BN252" s="1063"/>
      <c r="BO252" s="1063"/>
      <c r="BP252" s="1063"/>
    </row>
    <row r="253" spans="3:68">
      <c r="C253" s="1063"/>
      <c r="D253" s="1063"/>
      <c r="E253" s="1063"/>
      <c r="F253" s="1063"/>
      <c r="G253" s="1063"/>
      <c r="H253" s="1063"/>
      <c r="I253" s="1063"/>
      <c r="J253" s="1063"/>
      <c r="K253" s="1063"/>
      <c r="L253" s="1063"/>
      <c r="M253" s="1063"/>
      <c r="N253" s="1063"/>
      <c r="O253" s="1063"/>
      <c r="P253" s="1063"/>
      <c r="Q253" s="1063"/>
      <c r="R253" s="1063"/>
      <c r="S253" s="1063"/>
      <c r="T253" s="1063"/>
      <c r="U253" s="1063"/>
      <c r="V253" s="1063"/>
      <c r="W253" s="1063"/>
      <c r="X253" s="1063"/>
      <c r="Y253" s="1063"/>
      <c r="Z253" s="1063"/>
      <c r="AA253" s="1063"/>
      <c r="AB253" s="1063"/>
      <c r="AC253" s="1063"/>
      <c r="AD253" s="1063"/>
      <c r="AE253" s="1063"/>
      <c r="AF253" s="1063"/>
      <c r="AG253" s="1063"/>
      <c r="AH253" s="1063"/>
      <c r="AI253" s="1063"/>
      <c r="AJ253" s="1063"/>
      <c r="AK253" s="1063"/>
      <c r="AL253" s="1063"/>
      <c r="AM253" s="1063"/>
      <c r="AN253" s="1063"/>
      <c r="AO253" s="1063"/>
      <c r="AP253" s="1063"/>
      <c r="AQ253" s="1063"/>
      <c r="AR253" s="1063"/>
      <c r="AS253" s="1063"/>
      <c r="AT253" s="1063"/>
      <c r="AU253" s="1063"/>
      <c r="AV253" s="1063"/>
      <c r="AW253" s="1063"/>
      <c r="AX253" s="1063"/>
      <c r="AY253" s="1063"/>
      <c r="AZ253" s="1063"/>
      <c r="BA253" s="1063"/>
      <c r="BB253" s="1063"/>
      <c r="BC253" s="1063"/>
      <c r="BD253" s="1063"/>
      <c r="BE253" s="1063"/>
      <c r="BF253" s="1063"/>
      <c r="BG253" s="1063"/>
      <c r="BH253" s="1063"/>
      <c r="BI253" s="1063"/>
      <c r="BJ253" s="1063"/>
      <c r="BK253" s="1063"/>
      <c r="BL253" s="1063"/>
      <c r="BM253" s="1063"/>
      <c r="BN253" s="1063"/>
      <c r="BO253" s="1063"/>
      <c r="BP253" s="1063"/>
    </row>
    <row r="254" spans="3:68">
      <c r="C254" s="1063"/>
      <c r="D254" s="1063"/>
      <c r="E254" s="1063"/>
      <c r="F254" s="1063"/>
      <c r="G254" s="1063"/>
      <c r="H254" s="1063"/>
      <c r="I254" s="1063"/>
      <c r="J254" s="1063"/>
      <c r="K254" s="1063"/>
      <c r="L254" s="1063"/>
      <c r="M254" s="1063"/>
      <c r="N254" s="1063"/>
      <c r="O254" s="1063"/>
      <c r="P254" s="1063"/>
      <c r="Q254" s="1063"/>
      <c r="R254" s="1063"/>
      <c r="S254" s="1063"/>
      <c r="T254" s="1063"/>
      <c r="U254" s="1063"/>
      <c r="V254" s="1063"/>
      <c r="W254" s="1063"/>
      <c r="X254" s="1063"/>
      <c r="Y254" s="1063"/>
      <c r="Z254" s="1063"/>
      <c r="AA254" s="1063"/>
      <c r="AB254" s="1063"/>
      <c r="AC254" s="1063"/>
      <c r="AD254" s="1063"/>
      <c r="AE254" s="1063"/>
      <c r="AF254" s="1063"/>
      <c r="AG254" s="1063"/>
      <c r="AH254" s="1063"/>
      <c r="AI254" s="1063"/>
      <c r="AJ254" s="1063"/>
      <c r="AK254" s="1063"/>
      <c r="AL254" s="1063"/>
      <c r="AM254" s="1063"/>
      <c r="AN254" s="1063"/>
      <c r="AO254" s="1063"/>
      <c r="AP254" s="1063"/>
      <c r="AQ254" s="1063"/>
      <c r="AR254" s="1063"/>
      <c r="AS254" s="1063"/>
      <c r="AT254" s="1063"/>
      <c r="AU254" s="1063"/>
      <c r="AV254" s="1063"/>
      <c r="AW254" s="1063"/>
      <c r="AX254" s="1063"/>
      <c r="AY254" s="1063"/>
      <c r="AZ254" s="1063"/>
      <c r="BA254" s="1063"/>
      <c r="BB254" s="1063"/>
      <c r="BC254" s="1063"/>
      <c r="BD254" s="1063"/>
      <c r="BE254" s="1063"/>
      <c r="BF254" s="1063"/>
      <c r="BG254" s="1063"/>
      <c r="BH254" s="1063"/>
      <c r="BI254" s="1063"/>
      <c r="BJ254" s="1063"/>
      <c r="BK254" s="1063"/>
      <c r="BL254" s="1063"/>
      <c r="BM254" s="1063"/>
      <c r="BN254" s="1063"/>
      <c r="BO254" s="1063"/>
      <c r="BP254" s="1063"/>
    </row>
    <row r="255" spans="3:68">
      <c r="C255" s="1063"/>
      <c r="D255" s="1063"/>
      <c r="E255" s="1063"/>
      <c r="F255" s="1063"/>
      <c r="G255" s="1063"/>
      <c r="H255" s="1063"/>
      <c r="I255" s="1063"/>
      <c r="J255" s="1063"/>
      <c r="K255" s="1063"/>
      <c r="L255" s="1063"/>
      <c r="M255" s="1063"/>
      <c r="N255" s="1063"/>
      <c r="O255" s="1063"/>
      <c r="P255" s="1063"/>
      <c r="Q255" s="1063"/>
      <c r="R255" s="1063"/>
      <c r="S255" s="1063"/>
      <c r="T255" s="1063"/>
      <c r="U255" s="1063"/>
      <c r="V255" s="1063"/>
      <c r="W255" s="1063"/>
      <c r="X255" s="1063"/>
      <c r="Y255" s="1063"/>
      <c r="Z255" s="1063"/>
      <c r="AA255" s="1063"/>
      <c r="AB255" s="1063"/>
      <c r="AC255" s="1063"/>
      <c r="AD255" s="1063"/>
      <c r="AE255" s="1063"/>
      <c r="AF255" s="1063"/>
      <c r="AG255" s="1063"/>
      <c r="AH255" s="1063"/>
      <c r="AI255" s="1063"/>
      <c r="AJ255" s="1063"/>
      <c r="AK255" s="1063"/>
      <c r="AL255" s="1063"/>
      <c r="AM255" s="1063"/>
      <c r="AN255" s="1063"/>
      <c r="AO255" s="1063"/>
      <c r="AP255" s="1063"/>
      <c r="AQ255" s="1063"/>
      <c r="AR255" s="1063"/>
      <c r="AS255" s="1063"/>
      <c r="AT255" s="1063"/>
      <c r="AU255" s="1063"/>
      <c r="AV255" s="1063"/>
      <c r="AW255" s="1063"/>
      <c r="AX255" s="1063"/>
      <c r="AY255" s="1063"/>
      <c r="AZ255" s="1063"/>
      <c r="BA255" s="1063"/>
      <c r="BB255" s="1063"/>
      <c r="BC255" s="1063"/>
      <c r="BD255" s="1063"/>
      <c r="BE255" s="1063"/>
      <c r="BF255" s="1063"/>
      <c r="BG255" s="1063"/>
      <c r="BH255" s="1063"/>
      <c r="BI255" s="1063"/>
      <c r="BJ255" s="1063"/>
      <c r="BK255" s="1063"/>
      <c r="BL255" s="1063"/>
      <c r="BM255" s="1063"/>
      <c r="BN255" s="1063"/>
      <c r="BO255" s="1063"/>
      <c r="BP255" s="1063"/>
    </row>
    <row r="256" spans="3:68">
      <c r="C256" s="1063"/>
      <c r="D256" s="1063"/>
      <c r="E256" s="1063"/>
      <c r="F256" s="1063"/>
      <c r="G256" s="1063"/>
      <c r="H256" s="1063"/>
      <c r="I256" s="1063"/>
      <c r="J256" s="1063"/>
      <c r="K256" s="1063"/>
      <c r="L256" s="1063"/>
      <c r="M256" s="1063"/>
      <c r="N256" s="1063"/>
      <c r="O256" s="1063"/>
      <c r="P256" s="1063"/>
      <c r="Q256" s="1063"/>
      <c r="R256" s="1063"/>
      <c r="S256" s="1063"/>
      <c r="T256" s="1063"/>
      <c r="U256" s="1063"/>
      <c r="V256" s="1063"/>
      <c r="W256" s="1063"/>
      <c r="X256" s="1063"/>
      <c r="Y256" s="1063"/>
      <c r="Z256" s="1063"/>
      <c r="AA256" s="1063"/>
      <c r="AB256" s="1063"/>
      <c r="AC256" s="1063"/>
      <c r="AD256" s="1063"/>
      <c r="AE256" s="1063"/>
      <c r="AF256" s="1063"/>
      <c r="AG256" s="1063"/>
      <c r="AH256" s="1063"/>
      <c r="AI256" s="1063"/>
      <c r="AJ256" s="1063"/>
      <c r="AK256" s="1063"/>
      <c r="AL256" s="1063"/>
      <c r="AM256" s="1063"/>
      <c r="AN256" s="1063"/>
      <c r="AO256" s="1063"/>
      <c r="AP256" s="1063"/>
      <c r="AQ256" s="1063"/>
      <c r="AR256" s="1063"/>
      <c r="AS256" s="1063"/>
      <c r="AT256" s="1063"/>
      <c r="AU256" s="1063"/>
      <c r="AV256" s="1063"/>
      <c r="AW256" s="1063"/>
      <c r="AX256" s="1063"/>
      <c r="AY256" s="1063"/>
      <c r="AZ256" s="1063"/>
      <c r="BA256" s="1063"/>
      <c r="BB256" s="1063"/>
      <c r="BC256" s="1063"/>
      <c r="BD256" s="1063"/>
      <c r="BE256" s="1063"/>
      <c r="BF256" s="1063"/>
      <c r="BG256" s="1063"/>
      <c r="BH256" s="1063"/>
      <c r="BI256" s="1063"/>
      <c r="BJ256" s="1063"/>
      <c r="BK256" s="1063"/>
      <c r="BL256" s="1063"/>
      <c r="BM256" s="1063"/>
      <c r="BN256" s="1063"/>
      <c r="BO256" s="1063"/>
      <c r="BP256" s="1063"/>
    </row>
    <row r="257" spans="3:68">
      <c r="C257" s="1063"/>
      <c r="D257" s="1063"/>
      <c r="E257" s="1063"/>
      <c r="F257" s="1063"/>
      <c r="G257" s="1063"/>
      <c r="H257" s="1063"/>
      <c r="I257" s="1063"/>
      <c r="J257" s="1063"/>
      <c r="K257" s="1063"/>
      <c r="L257" s="1063"/>
      <c r="M257" s="1063"/>
      <c r="N257" s="1063"/>
      <c r="O257" s="1063"/>
      <c r="P257" s="1063"/>
      <c r="Q257" s="1063"/>
      <c r="R257" s="1063"/>
      <c r="S257" s="1063"/>
      <c r="T257" s="1063"/>
      <c r="U257" s="1063"/>
      <c r="V257" s="1063"/>
      <c r="W257" s="1063"/>
      <c r="X257" s="1063"/>
      <c r="Y257" s="1063"/>
      <c r="Z257" s="1063"/>
      <c r="AA257" s="1063"/>
      <c r="AB257" s="1063"/>
      <c r="AC257" s="1063"/>
      <c r="AD257" s="1063"/>
      <c r="AE257" s="1063"/>
      <c r="AF257" s="1063"/>
      <c r="AG257" s="1063"/>
      <c r="AH257" s="1063"/>
      <c r="AI257" s="1063"/>
      <c r="AJ257" s="1063"/>
      <c r="AK257" s="1063"/>
      <c r="AL257" s="1063"/>
      <c r="AM257" s="1063"/>
      <c r="AN257" s="1063"/>
      <c r="AO257" s="1063"/>
      <c r="AP257" s="1063"/>
      <c r="AQ257" s="1063"/>
      <c r="AR257" s="1063"/>
      <c r="AS257" s="1063"/>
      <c r="AT257" s="1063"/>
      <c r="AU257" s="1063"/>
      <c r="AV257" s="1063"/>
      <c r="AW257" s="1063"/>
      <c r="AX257" s="1063"/>
      <c r="AY257" s="1063"/>
      <c r="AZ257" s="1063"/>
      <c r="BA257" s="1063"/>
      <c r="BB257" s="1063"/>
      <c r="BC257" s="1063"/>
      <c r="BD257" s="1063"/>
      <c r="BE257" s="1063"/>
      <c r="BF257" s="1063"/>
      <c r="BG257" s="1063"/>
      <c r="BH257" s="1063"/>
      <c r="BI257" s="1063"/>
      <c r="BJ257" s="1063"/>
      <c r="BK257" s="1063"/>
      <c r="BL257" s="1063"/>
      <c r="BM257" s="1063"/>
      <c r="BN257" s="1063"/>
      <c r="BO257" s="1063"/>
      <c r="BP257" s="1063"/>
    </row>
    <row r="258" spans="3:68">
      <c r="C258" s="1063"/>
      <c r="D258" s="1063"/>
      <c r="E258" s="1063"/>
      <c r="F258" s="1063"/>
      <c r="G258" s="1063"/>
      <c r="H258" s="1063"/>
      <c r="I258" s="1063"/>
      <c r="J258" s="1063"/>
      <c r="K258" s="1063"/>
      <c r="L258" s="1063"/>
      <c r="M258" s="1063"/>
      <c r="N258" s="1063"/>
      <c r="O258" s="1063"/>
      <c r="P258" s="1063"/>
      <c r="Q258" s="1063"/>
      <c r="R258" s="1063"/>
      <c r="S258" s="1063"/>
      <c r="T258" s="1063"/>
      <c r="U258" s="1063"/>
      <c r="V258" s="1063"/>
      <c r="W258" s="1063"/>
      <c r="X258" s="1063"/>
      <c r="Y258" s="1063"/>
      <c r="Z258" s="1063"/>
      <c r="AA258" s="1063"/>
      <c r="AB258" s="1063"/>
      <c r="AC258" s="1063"/>
      <c r="AD258" s="1063"/>
      <c r="AE258" s="1063"/>
      <c r="AF258" s="1063"/>
      <c r="AG258" s="1063"/>
      <c r="AH258" s="1063"/>
      <c r="AI258" s="1063"/>
      <c r="AJ258" s="1063"/>
      <c r="AK258" s="1063"/>
      <c r="AL258" s="1063"/>
      <c r="AM258" s="1063"/>
      <c r="AN258" s="1063"/>
      <c r="AO258" s="1063"/>
      <c r="AP258" s="1063"/>
      <c r="AQ258" s="1063"/>
      <c r="AR258" s="1063"/>
      <c r="AS258" s="1063"/>
      <c r="AT258" s="1063"/>
      <c r="AU258" s="1063"/>
      <c r="AV258" s="1063"/>
      <c r="AW258" s="1063"/>
      <c r="AX258" s="1063"/>
      <c r="AY258" s="1063"/>
      <c r="AZ258" s="1063"/>
      <c r="BA258" s="1063"/>
      <c r="BB258" s="1063"/>
      <c r="BC258" s="1063"/>
      <c r="BD258" s="1063"/>
      <c r="BE258" s="1063"/>
      <c r="BF258" s="1063"/>
      <c r="BG258" s="1063"/>
      <c r="BH258" s="1063"/>
      <c r="BI258" s="1063"/>
      <c r="BJ258" s="1063"/>
      <c r="BK258" s="1063"/>
      <c r="BL258" s="1063"/>
      <c r="BM258" s="1063"/>
      <c r="BN258" s="1063"/>
      <c r="BO258" s="1063"/>
      <c r="BP258" s="1063"/>
    </row>
    <row r="259" spans="3:68">
      <c r="C259" s="1063"/>
      <c r="D259" s="1063"/>
      <c r="E259" s="1063"/>
      <c r="F259" s="1063"/>
      <c r="G259" s="1063"/>
      <c r="H259" s="1063"/>
      <c r="I259" s="1063"/>
      <c r="J259" s="1063"/>
      <c r="K259" s="1063"/>
      <c r="L259" s="1063"/>
      <c r="M259" s="1063"/>
      <c r="N259" s="1063"/>
      <c r="O259" s="1063"/>
      <c r="P259" s="1063"/>
      <c r="Q259" s="1063"/>
      <c r="R259" s="1063"/>
      <c r="S259" s="1063"/>
      <c r="T259" s="1063"/>
      <c r="U259" s="1063"/>
      <c r="V259" s="1063"/>
      <c r="W259" s="1063"/>
      <c r="X259" s="1063"/>
      <c r="Y259" s="1063"/>
      <c r="Z259" s="1063"/>
      <c r="AA259" s="1063"/>
      <c r="AB259" s="1063"/>
      <c r="AC259" s="1063"/>
      <c r="AD259" s="1063"/>
      <c r="AE259" s="1063"/>
      <c r="AF259" s="1063"/>
      <c r="AG259" s="1063"/>
      <c r="AH259" s="1063"/>
      <c r="AI259" s="1063"/>
      <c r="AJ259" s="1063"/>
      <c r="AK259" s="1063"/>
      <c r="AL259" s="1063"/>
      <c r="AM259" s="1063"/>
      <c r="AN259" s="1063"/>
      <c r="AO259" s="1063"/>
      <c r="AP259" s="1063"/>
      <c r="AQ259" s="1063"/>
      <c r="AR259" s="1063"/>
      <c r="AS259" s="1063"/>
      <c r="AT259" s="1063"/>
      <c r="AU259" s="1063"/>
      <c r="AV259" s="1063"/>
      <c r="AW259" s="1063"/>
      <c r="AX259" s="1063"/>
      <c r="AY259" s="1063"/>
      <c r="AZ259" s="1063"/>
      <c r="BA259" s="1063"/>
      <c r="BB259" s="1063"/>
      <c r="BC259" s="1063"/>
      <c r="BD259" s="1063"/>
      <c r="BE259" s="1063"/>
      <c r="BF259" s="1063"/>
      <c r="BG259" s="1063"/>
      <c r="BH259" s="1063"/>
      <c r="BI259" s="1063"/>
      <c r="BJ259" s="1063"/>
      <c r="BK259" s="1063"/>
      <c r="BL259" s="1063"/>
      <c r="BM259" s="1063"/>
      <c r="BN259" s="1063"/>
      <c r="BO259" s="1063"/>
      <c r="BP259" s="1063"/>
    </row>
    <row r="260" spans="3:68">
      <c r="C260" s="1063"/>
      <c r="D260" s="1063"/>
      <c r="E260" s="1063"/>
      <c r="F260" s="1063"/>
      <c r="G260" s="1063"/>
      <c r="H260" s="1063"/>
      <c r="I260" s="1063"/>
      <c r="J260" s="1063"/>
      <c r="K260" s="1063"/>
      <c r="L260" s="1063"/>
      <c r="M260" s="1063"/>
      <c r="N260" s="1063"/>
      <c r="O260" s="1063"/>
      <c r="P260" s="1063"/>
      <c r="Q260" s="1063"/>
      <c r="R260" s="1063"/>
      <c r="S260" s="1063"/>
      <c r="T260" s="1063"/>
      <c r="U260" s="1063"/>
      <c r="V260" s="1063"/>
      <c r="W260" s="1063"/>
      <c r="X260" s="1063"/>
      <c r="Y260" s="1063"/>
      <c r="Z260" s="1063"/>
      <c r="AA260" s="1063"/>
      <c r="AB260" s="1063"/>
      <c r="AC260" s="1063"/>
      <c r="AD260" s="1063"/>
      <c r="AE260" s="1063"/>
      <c r="AF260" s="1063"/>
      <c r="AG260" s="1063"/>
      <c r="AH260" s="1063"/>
      <c r="AI260" s="1063"/>
      <c r="AJ260" s="1063"/>
      <c r="AK260" s="1063"/>
      <c r="AL260" s="1063"/>
      <c r="AM260" s="1063"/>
      <c r="AN260" s="1063"/>
      <c r="AO260" s="1063"/>
      <c r="AP260" s="1063"/>
      <c r="AQ260" s="1063"/>
      <c r="AR260" s="1063"/>
      <c r="AS260" s="1063"/>
      <c r="AT260" s="1063"/>
      <c r="AU260" s="1063"/>
      <c r="AV260" s="1063"/>
      <c r="AW260" s="1063"/>
      <c r="AX260" s="1063"/>
      <c r="AY260" s="1063"/>
      <c r="AZ260" s="1063"/>
      <c r="BA260" s="1063"/>
      <c r="BB260" s="1063"/>
      <c r="BC260" s="1063"/>
      <c r="BD260" s="1063"/>
      <c r="BE260" s="1063"/>
      <c r="BF260" s="1063"/>
      <c r="BG260" s="1063"/>
      <c r="BH260" s="1063"/>
      <c r="BI260" s="1063"/>
      <c r="BJ260" s="1063"/>
      <c r="BK260" s="1063"/>
      <c r="BL260" s="1063"/>
      <c r="BM260" s="1063"/>
      <c r="BN260" s="1063"/>
      <c r="BO260" s="1063"/>
      <c r="BP260" s="1063"/>
    </row>
    <row r="261" spans="3:68">
      <c r="C261" s="1063"/>
      <c r="D261" s="1063"/>
      <c r="E261" s="1063"/>
      <c r="F261" s="1063"/>
      <c r="G261" s="1063"/>
      <c r="H261" s="1063"/>
      <c r="I261" s="1063"/>
      <c r="J261" s="1063"/>
      <c r="K261" s="1063"/>
      <c r="L261" s="1063"/>
      <c r="M261" s="1063"/>
      <c r="N261" s="1063"/>
      <c r="O261" s="1063"/>
      <c r="P261" s="1063"/>
      <c r="Q261" s="1063"/>
      <c r="R261" s="1063"/>
      <c r="S261" s="1063"/>
      <c r="T261" s="1063"/>
      <c r="U261" s="1063"/>
      <c r="V261" s="1063"/>
      <c r="W261" s="1063"/>
      <c r="X261" s="1063"/>
      <c r="Y261" s="1063"/>
      <c r="Z261" s="1063"/>
      <c r="AA261" s="1063"/>
      <c r="AB261" s="1063"/>
      <c r="AC261" s="1063"/>
      <c r="AD261" s="1063"/>
      <c r="AE261" s="1063"/>
      <c r="AF261" s="1063"/>
      <c r="AG261" s="1063"/>
      <c r="AH261" s="1063"/>
      <c r="AI261" s="1063"/>
      <c r="AJ261" s="1063"/>
      <c r="AK261" s="1063"/>
      <c r="AL261" s="1063"/>
      <c r="AM261" s="1063"/>
      <c r="AN261" s="1063"/>
      <c r="AO261" s="1063"/>
      <c r="AP261" s="1063"/>
      <c r="AQ261" s="1063"/>
      <c r="AR261" s="1063"/>
      <c r="AS261" s="1063"/>
      <c r="AT261" s="1063"/>
      <c r="AU261" s="1063"/>
      <c r="AV261" s="1063"/>
      <c r="AW261" s="1063"/>
      <c r="AX261" s="1063"/>
      <c r="AY261" s="1063"/>
      <c r="AZ261" s="1063"/>
      <c r="BA261" s="1063"/>
      <c r="BB261" s="1063"/>
      <c r="BC261" s="1063"/>
      <c r="BD261" s="1063"/>
      <c r="BE261" s="1063"/>
      <c r="BF261" s="1063"/>
      <c r="BG261" s="1063"/>
      <c r="BH261" s="1063"/>
      <c r="BI261" s="1063"/>
      <c r="BJ261" s="1063"/>
      <c r="BK261" s="1063"/>
      <c r="BL261" s="1063"/>
      <c r="BM261" s="1063"/>
      <c r="BN261" s="1063"/>
      <c r="BO261" s="1063"/>
      <c r="BP261" s="1063"/>
    </row>
    <row r="262" spans="3:68">
      <c r="C262" s="1063"/>
      <c r="D262" s="1063"/>
      <c r="E262" s="1063"/>
      <c r="F262" s="1063"/>
      <c r="G262" s="1063"/>
      <c r="H262" s="1063"/>
      <c r="I262" s="1063"/>
      <c r="J262" s="1063"/>
      <c r="K262" s="1063"/>
      <c r="L262" s="1063"/>
      <c r="M262" s="1063"/>
      <c r="N262" s="1063"/>
      <c r="O262" s="1063"/>
      <c r="P262" s="1063"/>
      <c r="Q262" s="1063"/>
      <c r="R262" s="1063"/>
      <c r="S262" s="1063"/>
      <c r="T262" s="1063"/>
      <c r="U262" s="1063"/>
      <c r="V262" s="1063"/>
      <c r="W262" s="1063"/>
      <c r="X262" s="1063"/>
      <c r="Y262" s="1063"/>
      <c r="Z262" s="1063"/>
      <c r="AA262" s="1063"/>
      <c r="AB262" s="1063"/>
      <c r="AC262" s="1063"/>
      <c r="AD262" s="1063"/>
      <c r="AE262" s="1063"/>
      <c r="AF262" s="1063"/>
      <c r="AG262" s="1063"/>
      <c r="AH262" s="1063"/>
      <c r="AI262" s="1063"/>
      <c r="AJ262" s="1063"/>
      <c r="AK262" s="1063"/>
      <c r="AL262" s="1063"/>
      <c r="AM262" s="1063"/>
      <c r="AN262" s="1063"/>
      <c r="AO262" s="1063"/>
      <c r="AP262" s="1063"/>
      <c r="AQ262" s="1063"/>
      <c r="AR262" s="1063"/>
      <c r="AS262" s="1063"/>
      <c r="AT262" s="1063"/>
      <c r="AU262" s="1063"/>
      <c r="AV262" s="1063"/>
      <c r="AW262" s="1063"/>
      <c r="AX262" s="1063"/>
      <c r="AY262" s="1063"/>
      <c r="AZ262" s="1063"/>
      <c r="BA262" s="1063"/>
      <c r="BB262" s="1063"/>
      <c r="BC262" s="1063"/>
      <c r="BD262" s="1063"/>
      <c r="BE262" s="1063"/>
      <c r="BF262" s="1063"/>
      <c r="BG262" s="1063"/>
      <c r="BH262" s="1063"/>
      <c r="BI262" s="1063"/>
      <c r="BJ262" s="1063"/>
      <c r="BK262" s="1063"/>
      <c r="BL262" s="1063"/>
      <c r="BM262" s="1063"/>
      <c r="BN262" s="1063"/>
      <c r="BO262" s="1063"/>
      <c r="BP262" s="1063"/>
    </row>
    <row r="263" spans="3:68">
      <c r="C263" s="1063"/>
      <c r="D263" s="1063"/>
      <c r="E263" s="1063"/>
      <c r="F263" s="1063"/>
      <c r="G263" s="1063"/>
      <c r="H263" s="1063"/>
      <c r="I263" s="1063"/>
      <c r="J263" s="1063"/>
      <c r="K263" s="1063"/>
      <c r="L263" s="1063"/>
      <c r="M263" s="1063"/>
      <c r="N263" s="1063"/>
      <c r="O263" s="1063"/>
      <c r="P263" s="1063"/>
      <c r="Q263" s="1063"/>
      <c r="R263" s="1063"/>
      <c r="S263" s="1063"/>
      <c r="T263" s="1063"/>
      <c r="U263" s="1063"/>
      <c r="V263" s="1063"/>
      <c r="W263" s="1063"/>
      <c r="X263" s="1063"/>
      <c r="Y263" s="1063"/>
      <c r="Z263" s="1063"/>
      <c r="AA263" s="1063"/>
      <c r="AB263" s="1063"/>
      <c r="AC263" s="1063"/>
      <c r="AD263" s="1063"/>
      <c r="AE263" s="1063"/>
      <c r="AF263" s="1063"/>
      <c r="AG263" s="1063"/>
      <c r="AH263" s="1063"/>
      <c r="AI263" s="1063"/>
      <c r="AJ263" s="1063"/>
      <c r="AK263" s="1063"/>
      <c r="AL263" s="1063"/>
      <c r="AM263" s="1063"/>
      <c r="AN263" s="1063"/>
      <c r="AO263" s="1063"/>
      <c r="AP263" s="1063"/>
      <c r="AQ263" s="1063"/>
      <c r="AR263" s="1063"/>
      <c r="AS263" s="1063"/>
      <c r="AT263" s="1063"/>
      <c r="AU263" s="1063"/>
      <c r="AV263" s="1063"/>
      <c r="AW263" s="1063"/>
      <c r="AX263" s="1063"/>
      <c r="AY263" s="1063"/>
      <c r="AZ263" s="1063"/>
      <c r="BA263" s="1063"/>
      <c r="BB263" s="1063"/>
      <c r="BC263" s="1063"/>
      <c r="BD263" s="1063"/>
      <c r="BE263" s="1063"/>
      <c r="BF263" s="1063"/>
      <c r="BG263" s="1063"/>
      <c r="BH263" s="1063"/>
      <c r="BI263" s="1063"/>
      <c r="BJ263" s="1063"/>
      <c r="BK263" s="1063"/>
      <c r="BL263" s="1063"/>
      <c r="BM263" s="1063"/>
      <c r="BN263" s="1063"/>
      <c r="BO263" s="1063"/>
      <c r="BP263" s="1063"/>
    </row>
    <row r="264" spans="3:68">
      <c r="C264" s="1063"/>
      <c r="D264" s="1063"/>
      <c r="E264" s="1063"/>
      <c r="F264" s="1063"/>
      <c r="G264" s="1063"/>
      <c r="H264" s="1063"/>
      <c r="I264" s="1063"/>
      <c r="J264" s="1063"/>
      <c r="K264" s="1063"/>
      <c r="L264" s="1063"/>
      <c r="M264" s="1063"/>
      <c r="N264" s="1063"/>
      <c r="O264" s="1063"/>
      <c r="P264" s="1063"/>
      <c r="Q264" s="1063"/>
      <c r="R264" s="1063"/>
      <c r="S264" s="1063"/>
      <c r="T264" s="1063"/>
      <c r="U264" s="1063"/>
      <c r="V264" s="1063"/>
      <c r="W264" s="1063"/>
      <c r="X264" s="1063"/>
      <c r="Y264" s="1063"/>
      <c r="Z264" s="1063"/>
      <c r="AA264" s="1063"/>
      <c r="AB264" s="1063"/>
      <c r="AC264" s="1063"/>
      <c r="AD264" s="1063"/>
      <c r="AE264" s="1063"/>
      <c r="AF264" s="1063"/>
      <c r="AG264" s="1063"/>
      <c r="AH264" s="1063"/>
      <c r="AI264" s="1063"/>
      <c r="AJ264" s="1063"/>
      <c r="AK264" s="1063"/>
      <c r="AL264" s="1063"/>
      <c r="AM264" s="1063"/>
      <c r="AN264" s="1063"/>
      <c r="AO264" s="1063"/>
      <c r="AP264" s="1063"/>
      <c r="AQ264" s="1063"/>
      <c r="AR264" s="1063"/>
      <c r="AS264" s="1063"/>
      <c r="AT264" s="1063"/>
      <c r="AU264" s="1063"/>
      <c r="AV264" s="1063"/>
      <c r="AW264" s="1063"/>
      <c r="AX264" s="1063"/>
      <c r="AY264" s="1063"/>
      <c r="AZ264" s="1063"/>
      <c r="BA264" s="1063"/>
      <c r="BB264" s="1063"/>
      <c r="BC264" s="1063"/>
      <c r="BD264" s="1063"/>
      <c r="BE264" s="1063"/>
      <c r="BF264" s="1063"/>
      <c r="BG264" s="1063"/>
      <c r="BH264" s="1063"/>
      <c r="BI264" s="1063"/>
      <c r="BJ264" s="1063"/>
      <c r="BK264" s="1063"/>
      <c r="BL264" s="1063"/>
      <c r="BM264" s="1063"/>
      <c r="BN264" s="1063"/>
      <c r="BO264" s="1063"/>
      <c r="BP264" s="1063"/>
    </row>
    <row r="265" spans="3:68">
      <c r="C265" s="1063"/>
      <c r="D265" s="1063"/>
      <c r="E265" s="1063"/>
      <c r="F265" s="1063"/>
      <c r="G265" s="1063"/>
      <c r="H265" s="1063"/>
      <c r="I265" s="1063"/>
      <c r="J265" s="1063"/>
      <c r="K265" s="1063"/>
      <c r="L265" s="1063"/>
      <c r="M265" s="1063"/>
      <c r="N265" s="1063"/>
      <c r="O265" s="1063"/>
      <c r="P265" s="1063"/>
      <c r="Q265" s="1063"/>
      <c r="R265" s="1063"/>
      <c r="S265" s="1063"/>
      <c r="T265" s="1063"/>
      <c r="U265" s="1063"/>
      <c r="V265" s="1063"/>
      <c r="W265" s="1063"/>
      <c r="X265" s="1063"/>
      <c r="Y265" s="1063"/>
      <c r="Z265" s="1063"/>
      <c r="AA265" s="1063"/>
      <c r="AB265" s="1063"/>
      <c r="AC265" s="1063"/>
      <c r="AD265" s="1063"/>
      <c r="AE265" s="1063"/>
      <c r="AF265" s="1063"/>
      <c r="AG265" s="1063"/>
      <c r="AH265" s="1063"/>
      <c r="AI265" s="1063"/>
      <c r="AJ265" s="1063"/>
      <c r="AK265" s="1063"/>
      <c r="AL265" s="1063"/>
      <c r="AM265" s="1063"/>
      <c r="AN265" s="1063"/>
      <c r="AO265" s="1063"/>
      <c r="AP265" s="1063"/>
      <c r="AQ265" s="1063"/>
      <c r="AR265" s="1063"/>
      <c r="AS265" s="1063"/>
      <c r="AT265" s="1063"/>
      <c r="AU265" s="1063"/>
      <c r="AV265" s="1063"/>
      <c r="AW265" s="1063"/>
      <c r="AX265" s="1063"/>
      <c r="AY265" s="1063"/>
      <c r="AZ265" s="1063"/>
      <c r="BA265" s="1063"/>
      <c r="BB265" s="1063"/>
      <c r="BC265" s="1063"/>
      <c r="BD265" s="1063"/>
      <c r="BE265" s="1063"/>
      <c r="BF265" s="1063"/>
      <c r="BG265" s="1063"/>
      <c r="BH265" s="1063"/>
      <c r="BI265" s="1063"/>
      <c r="BJ265" s="1063"/>
      <c r="BK265" s="1063"/>
      <c r="BL265" s="1063"/>
      <c r="BM265" s="1063"/>
      <c r="BN265" s="1063"/>
      <c r="BO265" s="1063"/>
      <c r="BP265" s="1063"/>
    </row>
    <row r="266" spans="3:68">
      <c r="C266" s="1063"/>
      <c r="D266" s="1063"/>
      <c r="E266" s="1063"/>
      <c r="F266" s="1063"/>
      <c r="G266" s="1063"/>
      <c r="H266" s="1063"/>
      <c r="I266" s="1063"/>
      <c r="J266" s="1063"/>
      <c r="K266" s="1063"/>
      <c r="L266" s="1063"/>
      <c r="M266" s="1063"/>
      <c r="N266" s="1063"/>
      <c r="O266" s="1063"/>
      <c r="P266" s="1063"/>
      <c r="Q266" s="1063"/>
      <c r="R266" s="1063"/>
      <c r="S266" s="1063"/>
      <c r="T266" s="1063"/>
      <c r="U266" s="1063"/>
      <c r="V266" s="1063"/>
      <c r="W266" s="1063"/>
      <c r="X266" s="1063"/>
      <c r="Y266" s="1063"/>
      <c r="Z266" s="1063"/>
      <c r="AA266" s="1063"/>
      <c r="AB266" s="1063"/>
      <c r="AC266" s="1063"/>
      <c r="AD266" s="1063"/>
      <c r="AE266" s="1063"/>
      <c r="AF266" s="1063"/>
      <c r="AG266" s="1063"/>
      <c r="AH266" s="1063"/>
      <c r="AI266" s="1063"/>
      <c r="AJ266" s="1063"/>
      <c r="AK266" s="1063"/>
      <c r="AL266" s="1063"/>
      <c r="AM266" s="1063"/>
      <c r="AN266" s="1063"/>
      <c r="AO266" s="1063"/>
      <c r="AP266" s="1063"/>
      <c r="AQ266" s="1063"/>
      <c r="AR266" s="1063"/>
      <c r="AS266" s="1063"/>
      <c r="AT266" s="1063"/>
      <c r="AU266" s="1063"/>
      <c r="AV266" s="1063"/>
      <c r="AW266" s="1063"/>
      <c r="AX266" s="1063"/>
      <c r="AY266" s="1063"/>
      <c r="AZ266" s="1063"/>
      <c r="BA266" s="1063"/>
      <c r="BB266" s="1063"/>
      <c r="BC266" s="1063"/>
      <c r="BD266" s="1063"/>
      <c r="BE266" s="1063"/>
      <c r="BF266" s="1063"/>
      <c r="BG266" s="1063"/>
      <c r="BH266" s="1063"/>
      <c r="BI266" s="1063"/>
      <c r="BJ266" s="1063"/>
      <c r="BK266" s="1063"/>
      <c r="BL266" s="1063"/>
      <c r="BM266" s="1063"/>
      <c r="BN266" s="1063"/>
      <c r="BO266" s="1063"/>
      <c r="BP266" s="1063"/>
    </row>
  </sheetData>
  <phoneticPr fontId="5"/>
  <pageMargins left="0.56999999999999995" right="0.31" top="0.33" bottom="0.28999999999999998" header="0.26" footer="0.2"/>
  <pageSetup paperSize="9" scale="68" fitToWidth="2" orientation="portrait" r:id="rId1"/>
  <headerFooter alignWithMargins="0"/>
  <colBreaks count="1" manualBreakCount="1">
    <brk id="1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56A9-8BE3-4E4C-8354-91D52E730020}">
  <sheetPr codeName="Sheet15"/>
  <dimension ref="A1:V63"/>
  <sheetViews>
    <sheetView view="pageBreakPreview" zoomScale="115" zoomScaleNormal="75" zoomScaleSheetLayoutView="115" workbookViewId="0"/>
  </sheetViews>
  <sheetFormatPr defaultColWidth="8.75" defaultRowHeight="12"/>
  <cols>
    <col min="1" max="1" width="4" style="450" customWidth="1"/>
    <col min="2" max="2" width="10.25" style="625" customWidth="1"/>
    <col min="3" max="3" width="9.375" style="450" customWidth="1"/>
    <col min="4" max="4" width="3.5" style="450" customWidth="1"/>
    <col min="5" max="5" width="8.875" style="450" customWidth="1"/>
    <col min="6" max="6" width="3.875" style="450" customWidth="1"/>
    <col min="7" max="7" width="9.375" style="450" customWidth="1"/>
    <col min="8" max="8" width="3.5" style="450" customWidth="1"/>
    <col min="9" max="9" width="8.875" style="450" customWidth="1"/>
    <col min="10" max="10" width="3.875" style="450" customWidth="1"/>
    <col min="11" max="11" width="9.375" style="450" customWidth="1"/>
    <col min="12" max="12" width="3.5" style="450" customWidth="1"/>
    <col min="13" max="13" width="8.875" style="450" customWidth="1"/>
    <col min="14" max="14" width="4.375" style="450" customWidth="1"/>
    <col min="15" max="15" width="4.5" style="450" customWidth="1"/>
    <col min="16" max="16" width="9.375" style="590" hidden="1" customWidth="1"/>
    <col min="17" max="17" width="15.125" style="450" hidden="1" customWidth="1"/>
    <col min="18" max="18" width="16" style="590" hidden="1" customWidth="1"/>
    <col min="19" max="19" width="15.5" style="450" hidden="1" customWidth="1"/>
    <col min="20" max="21" width="8.875" style="450" hidden="1" customWidth="1"/>
    <col min="22" max="22" width="10.25" style="450" hidden="1" customWidth="1"/>
    <col min="23" max="239" width="8.75" style="450"/>
    <col min="240" max="240" width="4" style="450" customWidth="1"/>
    <col min="241" max="241" width="10.25" style="450" customWidth="1"/>
    <col min="242" max="242" width="9.375" style="450" customWidth="1"/>
    <col min="243" max="243" width="3.5" style="450" customWidth="1"/>
    <col min="244" max="244" width="8.875" style="450" customWidth="1"/>
    <col min="245" max="245" width="3.875" style="450" customWidth="1"/>
    <col min="246" max="246" width="9.375" style="450" customWidth="1"/>
    <col min="247" max="247" width="3.5" style="450" customWidth="1"/>
    <col min="248" max="248" width="8.875" style="450" customWidth="1"/>
    <col min="249" max="249" width="3.875" style="450" customWidth="1"/>
    <col min="250" max="250" width="9.375" style="450" customWidth="1"/>
    <col min="251" max="251" width="3.5" style="450" customWidth="1"/>
    <col min="252" max="252" width="8.875" style="450" customWidth="1"/>
    <col min="253" max="253" width="4.375" style="450" customWidth="1"/>
    <col min="254" max="254" width="10.25" style="450" customWidth="1"/>
    <col min="255" max="256" width="4" style="450" customWidth="1"/>
    <col min="257" max="257" width="8.75" style="450" customWidth="1"/>
    <col min="258" max="258" width="16.875" style="450" customWidth="1"/>
    <col min="259" max="259" width="15.5" style="450" customWidth="1"/>
    <col min="260" max="260" width="17.125" style="450" customWidth="1"/>
    <col min="261" max="261" width="10.25" style="450" customWidth="1"/>
    <col min="262" max="262" width="9.375" style="450" customWidth="1"/>
    <col min="263" max="263" width="10.125" style="450" customWidth="1"/>
    <col min="264" max="264" width="8.75" style="450" customWidth="1"/>
    <col min="265" max="265" width="8.875" style="450" customWidth="1"/>
    <col min="266" max="266" width="4.125" style="450" customWidth="1"/>
    <col min="267" max="267" width="9.375" style="450" bestFit="1" customWidth="1"/>
    <col min="268" max="268" width="4.625" style="450" customWidth="1"/>
    <col min="269" max="269" width="9.375" style="450" bestFit="1" customWidth="1"/>
    <col min="270" max="270" width="4" style="450" customWidth="1"/>
    <col min="271" max="271" width="4.5" style="450" customWidth="1"/>
    <col min="272" max="278" width="0" style="450" hidden="1" customWidth="1"/>
    <col min="279" max="495" width="8.75" style="450"/>
    <col min="496" max="496" width="4" style="450" customWidth="1"/>
    <col min="497" max="497" width="10.25" style="450" customWidth="1"/>
    <col min="498" max="498" width="9.375" style="450" customWidth="1"/>
    <col min="499" max="499" width="3.5" style="450" customWidth="1"/>
    <col min="500" max="500" width="8.875" style="450" customWidth="1"/>
    <col min="501" max="501" width="3.875" style="450" customWidth="1"/>
    <col min="502" max="502" width="9.375" style="450" customWidth="1"/>
    <col min="503" max="503" width="3.5" style="450" customWidth="1"/>
    <col min="504" max="504" width="8.875" style="450" customWidth="1"/>
    <col min="505" max="505" width="3.875" style="450" customWidth="1"/>
    <col min="506" max="506" width="9.375" style="450" customWidth="1"/>
    <col min="507" max="507" width="3.5" style="450" customWidth="1"/>
    <col min="508" max="508" width="8.875" style="450" customWidth="1"/>
    <col min="509" max="509" width="4.375" style="450" customWidth="1"/>
    <col min="510" max="510" width="10.25" style="450" customWidth="1"/>
    <col min="511" max="512" width="4" style="450" customWidth="1"/>
    <col min="513" max="513" width="8.75" style="450" customWidth="1"/>
    <col min="514" max="514" width="16.875" style="450" customWidth="1"/>
    <col min="515" max="515" width="15.5" style="450" customWidth="1"/>
    <col min="516" max="516" width="17.125" style="450" customWidth="1"/>
    <col min="517" max="517" width="10.25" style="450" customWidth="1"/>
    <col min="518" max="518" width="9.375" style="450" customWidth="1"/>
    <col min="519" max="519" width="10.125" style="450" customWidth="1"/>
    <col min="520" max="520" width="8.75" style="450" customWidth="1"/>
    <col min="521" max="521" width="8.875" style="450" customWidth="1"/>
    <col min="522" max="522" width="4.125" style="450" customWidth="1"/>
    <col min="523" max="523" width="9.375" style="450" bestFit="1" customWidth="1"/>
    <col min="524" max="524" width="4.625" style="450" customWidth="1"/>
    <col min="525" max="525" width="9.375" style="450" bestFit="1" customWidth="1"/>
    <col min="526" max="526" width="4" style="450" customWidth="1"/>
    <col min="527" max="527" width="4.5" style="450" customWidth="1"/>
    <col min="528" max="534" width="0" style="450" hidden="1" customWidth="1"/>
    <col min="535" max="751" width="8.75" style="450"/>
    <col min="752" max="752" width="4" style="450" customWidth="1"/>
    <col min="753" max="753" width="10.25" style="450" customWidth="1"/>
    <col min="754" max="754" width="9.375" style="450" customWidth="1"/>
    <col min="755" max="755" width="3.5" style="450" customWidth="1"/>
    <col min="756" max="756" width="8.875" style="450" customWidth="1"/>
    <col min="757" max="757" width="3.875" style="450" customWidth="1"/>
    <col min="758" max="758" width="9.375" style="450" customWidth="1"/>
    <col min="759" max="759" width="3.5" style="450" customWidth="1"/>
    <col min="760" max="760" width="8.875" style="450" customWidth="1"/>
    <col min="761" max="761" width="3.875" style="450" customWidth="1"/>
    <col min="762" max="762" width="9.375" style="450" customWidth="1"/>
    <col min="763" max="763" width="3.5" style="450" customWidth="1"/>
    <col min="764" max="764" width="8.875" style="450" customWidth="1"/>
    <col min="765" max="765" width="4.375" style="450" customWidth="1"/>
    <col min="766" max="766" width="10.25" style="450" customWidth="1"/>
    <col min="767" max="768" width="4" style="450" customWidth="1"/>
    <col min="769" max="769" width="8.75" style="450" customWidth="1"/>
    <col min="770" max="770" width="16.875" style="450" customWidth="1"/>
    <col min="771" max="771" width="15.5" style="450" customWidth="1"/>
    <col min="772" max="772" width="17.125" style="450" customWidth="1"/>
    <col min="773" max="773" width="10.25" style="450" customWidth="1"/>
    <col min="774" max="774" width="9.375" style="450" customWidth="1"/>
    <col min="775" max="775" width="10.125" style="450" customWidth="1"/>
    <col min="776" max="776" width="8.75" style="450" customWidth="1"/>
    <col min="777" max="777" width="8.875" style="450" customWidth="1"/>
    <col min="778" max="778" width="4.125" style="450" customWidth="1"/>
    <col min="779" max="779" width="9.375" style="450" bestFit="1" customWidth="1"/>
    <col min="780" max="780" width="4.625" style="450" customWidth="1"/>
    <col min="781" max="781" width="9.375" style="450" bestFit="1" customWidth="1"/>
    <col min="782" max="782" width="4" style="450" customWidth="1"/>
    <col min="783" max="783" width="4.5" style="450" customWidth="1"/>
    <col min="784" max="790" width="0" style="450" hidden="1" customWidth="1"/>
    <col min="791" max="1007" width="8.75" style="450"/>
    <col min="1008" max="1008" width="4" style="450" customWidth="1"/>
    <col min="1009" max="1009" width="10.25" style="450" customWidth="1"/>
    <col min="1010" max="1010" width="9.375" style="450" customWidth="1"/>
    <col min="1011" max="1011" width="3.5" style="450" customWidth="1"/>
    <col min="1012" max="1012" width="8.875" style="450" customWidth="1"/>
    <col min="1013" max="1013" width="3.875" style="450" customWidth="1"/>
    <col min="1014" max="1014" width="9.375" style="450" customWidth="1"/>
    <col min="1015" max="1015" width="3.5" style="450" customWidth="1"/>
    <col min="1016" max="1016" width="8.875" style="450" customWidth="1"/>
    <col min="1017" max="1017" width="3.875" style="450" customWidth="1"/>
    <col min="1018" max="1018" width="9.375" style="450" customWidth="1"/>
    <col min="1019" max="1019" width="3.5" style="450" customWidth="1"/>
    <col min="1020" max="1020" width="8.875" style="450" customWidth="1"/>
    <col min="1021" max="1021" width="4.375" style="450" customWidth="1"/>
    <col min="1022" max="1022" width="10.25" style="450" customWidth="1"/>
    <col min="1023" max="1024" width="4" style="450" customWidth="1"/>
    <col min="1025" max="1025" width="8.75" style="450" customWidth="1"/>
    <col min="1026" max="1026" width="16.875" style="450" customWidth="1"/>
    <col min="1027" max="1027" width="15.5" style="450" customWidth="1"/>
    <col min="1028" max="1028" width="17.125" style="450" customWidth="1"/>
    <col min="1029" max="1029" width="10.25" style="450" customWidth="1"/>
    <col min="1030" max="1030" width="9.375" style="450" customWidth="1"/>
    <col min="1031" max="1031" width="10.125" style="450" customWidth="1"/>
    <col min="1032" max="1032" width="8.75" style="450" customWidth="1"/>
    <col min="1033" max="1033" width="8.875" style="450" customWidth="1"/>
    <col min="1034" max="1034" width="4.125" style="450" customWidth="1"/>
    <col min="1035" max="1035" width="9.375" style="450" bestFit="1" customWidth="1"/>
    <col min="1036" max="1036" width="4.625" style="450" customWidth="1"/>
    <col min="1037" max="1037" width="9.375" style="450" bestFit="1" customWidth="1"/>
    <col min="1038" max="1038" width="4" style="450" customWidth="1"/>
    <col min="1039" max="1039" width="4.5" style="450" customWidth="1"/>
    <col min="1040" max="1046" width="0" style="450" hidden="1" customWidth="1"/>
    <col min="1047" max="1263" width="8.75" style="450"/>
    <col min="1264" max="1264" width="4" style="450" customWidth="1"/>
    <col min="1265" max="1265" width="10.25" style="450" customWidth="1"/>
    <col min="1266" max="1266" width="9.375" style="450" customWidth="1"/>
    <col min="1267" max="1267" width="3.5" style="450" customWidth="1"/>
    <col min="1268" max="1268" width="8.875" style="450" customWidth="1"/>
    <col min="1269" max="1269" width="3.875" style="450" customWidth="1"/>
    <col min="1270" max="1270" width="9.375" style="450" customWidth="1"/>
    <col min="1271" max="1271" width="3.5" style="450" customWidth="1"/>
    <col min="1272" max="1272" width="8.875" style="450" customWidth="1"/>
    <col min="1273" max="1273" width="3.875" style="450" customWidth="1"/>
    <col min="1274" max="1274" width="9.375" style="450" customWidth="1"/>
    <col min="1275" max="1275" width="3.5" style="450" customWidth="1"/>
    <col min="1276" max="1276" width="8.875" style="450" customWidth="1"/>
    <col min="1277" max="1277" width="4.375" style="450" customWidth="1"/>
    <col min="1278" max="1278" width="10.25" style="450" customWidth="1"/>
    <col min="1279" max="1280" width="4" style="450" customWidth="1"/>
    <col min="1281" max="1281" width="8.75" style="450" customWidth="1"/>
    <col min="1282" max="1282" width="16.875" style="450" customWidth="1"/>
    <col min="1283" max="1283" width="15.5" style="450" customWidth="1"/>
    <col min="1284" max="1284" width="17.125" style="450" customWidth="1"/>
    <col min="1285" max="1285" width="10.25" style="450" customWidth="1"/>
    <col min="1286" max="1286" width="9.375" style="450" customWidth="1"/>
    <col min="1287" max="1287" width="10.125" style="450" customWidth="1"/>
    <col min="1288" max="1288" width="8.75" style="450" customWidth="1"/>
    <col min="1289" max="1289" width="8.875" style="450" customWidth="1"/>
    <col min="1290" max="1290" width="4.125" style="450" customWidth="1"/>
    <col min="1291" max="1291" width="9.375" style="450" bestFit="1" customWidth="1"/>
    <col min="1292" max="1292" width="4.625" style="450" customWidth="1"/>
    <col min="1293" max="1293" width="9.375" style="450" bestFit="1" customWidth="1"/>
    <col min="1294" max="1294" width="4" style="450" customWidth="1"/>
    <col min="1295" max="1295" width="4.5" style="450" customWidth="1"/>
    <col min="1296" max="1302" width="0" style="450" hidden="1" customWidth="1"/>
    <col min="1303" max="1519" width="8.75" style="450"/>
    <col min="1520" max="1520" width="4" style="450" customWidth="1"/>
    <col min="1521" max="1521" width="10.25" style="450" customWidth="1"/>
    <col min="1522" max="1522" width="9.375" style="450" customWidth="1"/>
    <col min="1523" max="1523" width="3.5" style="450" customWidth="1"/>
    <col min="1524" max="1524" width="8.875" style="450" customWidth="1"/>
    <col min="1525" max="1525" width="3.875" style="450" customWidth="1"/>
    <col min="1526" max="1526" width="9.375" style="450" customWidth="1"/>
    <col min="1527" max="1527" width="3.5" style="450" customWidth="1"/>
    <col min="1528" max="1528" width="8.875" style="450" customWidth="1"/>
    <col min="1529" max="1529" width="3.875" style="450" customWidth="1"/>
    <col min="1530" max="1530" width="9.375" style="450" customWidth="1"/>
    <col min="1531" max="1531" width="3.5" style="450" customWidth="1"/>
    <col min="1532" max="1532" width="8.875" style="450" customWidth="1"/>
    <col min="1533" max="1533" width="4.375" style="450" customWidth="1"/>
    <col min="1534" max="1534" width="10.25" style="450" customWidth="1"/>
    <col min="1535" max="1536" width="4" style="450" customWidth="1"/>
    <col min="1537" max="1537" width="8.75" style="450" customWidth="1"/>
    <col min="1538" max="1538" width="16.875" style="450" customWidth="1"/>
    <col min="1539" max="1539" width="15.5" style="450" customWidth="1"/>
    <col min="1540" max="1540" width="17.125" style="450" customWidth="1"/>
    <col min="1541" max="1541" width="10.25" style="450" customWidth="1"/>
    <col min="1542" max="1542" width="9.375" style="450" customWidth="1"/>
    <col min="1543" max="1543" width="10.125" style="450" customWidth="1"/>
    <col min="1544" max="1544" width="8.75" style="450" customWidth="1"/>
    <col min="1545" max="1545" width="8.875" style="450" customWidth="1"/>
    <col min="1546" max="1546" width="4.125" style="450" customWidth="1"/>
    <col min="1547" max="1547" width="9.375" style="450" bestFit="1" customWidth="1"/>
    <col min="1548" max="1548" width="4.625" style="450" customWidth="1"/>
    <col min="1549" max="1549" width="9.375" style="450" bestFit="1" customWidth="1"/>
    <col min="1550" max="1550" width="4" style="450" customWidth="1"/>
    <col min="1551" max="1551" width="4.5" style="450" customWidth="1"/>
    <col min="1552" max="1558" width="0" style="450" hidden="1" customWidth="1"/>
    <col min="1559" max="1775" width="8.75" style="450"/>
    <col min="1776" max="1776" width="4" style="450" customWidth="1"/>
    <col min="1777" max="1777" width="10.25" style="450" customWidth="1"/>
    <col min="1778" max="1778" width="9.375" style="450" customWidth="1"/>
    <col min="1779" max="1779" width="3.5" style="450" customWidth="1"/>
    <col min="1780" max="1780" width="8.875" style="450" customWidth="1"/>
    <col min="1781" max="1781" width="3.875" style="450" customWidth="1"/>
    <col min="1782" max="1782" width="9.375" style="450" customWidth="1"/>
    <col min="1783" max="1783" width="3.5" style="450" customWidth="1"/>
    <col min="1784" max="1784" width="8.875" style="450" customWidth="1"/>
    <col min="1785" max="1785" width="3.875" style="450" customWidth="1"/>
    <col min="1786" max="1786" width="9.375" style="450" customWidth="1"/>
    <col min="1787" max="1787" width="3.5" style="450" customWidth="1"/>
    <col min="1788" max="1788" width="8.875" style="450" customWidth="1"/>
    <col min="1789" max="1789" width="4.375" style="450" customWidth="1"/>
    <col min="1790" max="1790" width="10.25" style="450" customWidth="1"/>
    <col min="1791" max="1792" width="4" style="450" customWidth="1"/>
    <col min="1793" max="1793" width="8.75" style="450" customWidth="1"/>
    <col min="1794" max="1794" width="16.875" style="450" customWidth="1"/>
    <col min="1795" max="1795" width="15.5" style="450" customWidth="1"/>
    <col min="1796" max="1796" width="17.125" style="450" customWidth="1"/>
    <col min="1797" max="1797" width="10.25" style="450" customWidth="1"/>
    <col min="1798" max="1798" width="9.375" style="450" customWidth="1"/>
    <col min="1799" max="1799" width="10.125" style="450" customWidth="1"/>
    <col min="1800" max="1800" width="8.75" style="450" customWidth="1"/>
    <col min="1801" max="1801" width="8.875" style="450" customWidth="1"/>
    <col min="1802" max="1802" width="4.125" style="450" customWidth="1"/>
    <col min="1803" max="1803" width="9.375" style="450" bestFit="1" customWidth="1"/>
    <col min="1804" max="1804" width="4.625" style="450" customWidth="1"/>
    <col min="1805" max="1805" width="9.375" style="450" bestFit="1" customWidth="1"/>
    <col min="1806" max="1806" width="4" style="450" customWidth="1"/>
    <col min="1807" max="1807" width="4.5" style="450" customWidth="1"/>
    <col min="1808" max="1814" width="0" style="450" hidden="1" customWidth="1"/>
    <col min="1815" max="2031" width="8.75" style="450"/>
    <col min="2032" max="2032" width="4" style="450" customWidth="1"/>
    <col min="2033" max="2033" width="10.25" style="450" customWidth="1"/>
    <col min="2034" max="2034" width="9.375" style="450" customWidth="1"/>
    <col min="2035" max="2035" width="3.5" style="450" customWidth="1"/>
    <col min="2036" max="2036" width="8.875" style="450" customWidth="1"/>
    <col min="2037" max="2037" width="3.875" style="450" customWidth="1"/>
    <col min="2038" max="2038" width="9.375" style="450" customWidth="1"/>
    <col min="2039" max="2039" width="3.5" style="450" customWidth="1"/>
    <col min="2040" max="2040" width="8.875" style="450" customWidth="1"/>
    <col min="2041" max="2041" width="3.875" style="450" customWidth="1"/>
    <col min="2042" max="2042" width="9.375" style="450" customWidth="1"/>
    <col min="2043" max="2043" width="3.5" style="450" customWidth="1"/>
    <col min="2044" max="2044" width="8.875" style="450" customWidth="1"/>
    <col min="2045" max="2045" width="4.375" style="450" customWidth="1"/>
    <col min="2046" max="2046" width="10.25" style="450" customWidth="1"/>
    <col min="2047" max="2048" width="4" style="450" customWidth="1"/>
    <col min="2049" max="2049" width="8.75" style="450" customWidth="1"/>
    <col min="2050" max="2050" width="16.875" style="450" customWidth="1"/>
    <col min="2051" max="2051" width="15.5" style="450" customWidth="1"/>
    <col min="2052" max="2052" width="17.125" style="450" customWidth="1"/>
    <col min="2053" max="2053" width="10.25" style="450" customWidth="1"/>
    <col min="2054" max="2054" width="9.375" style="450" customWidth="1"/>
    <col min="2055" max="2055" width="10.125" style="450" customWidth="1"/>
    <col min="2056" max="2056" width="8.75" style="450" customWidth="1"/>
    <col min="2057" max="2057" width="8.875" style="450" customWidth="1"/>
    <col min="2058" max="2058" width="4.125" style="450" customWidth="1"/>
    <col min="2059" max="2059" width="9.375" style="450" bestFit="1" customWidth="1"/>
    <col min="2060" max="2060" width="4.625" style="450" customWidth="1"/>
    <col min="2061" max="2061" width="9.375" style="450" bestFit="1" customWidth="1"/>
    <col min="2062" max="2062" width="4" style="450" customWidth="1"/>
    <col min="2063" max="2063" width="4.5" style="450" customWidth="1"/>
    <col min="2064" max="2070" width="0" style="450" hidden="1" customWidth="1"/>
    <col min="2071" max="2287" width="8.75" style="450"/>
    <col min="2288" max="2288" width="4" style="450" customWidth="1"/>
    <col min="2289" max="2289" width="10.25" style="450" customWidth="1"/>
    <col min="2290" max="2290" width="9.375" style="450" customWidth="1"/>
    <col min="2291" max="2291" width="3.5" style="450" customWidth="1"/>
    <col min="2292" max="2292" width="8.875" style="450" customWidth="1"/>
    <col min="2293" max="2293" width="3.875" style="450" customWidth="1"/>
    <col min="2294" max="2294" width="9.375" style="450" customWidth="1"/>
    <col min="2295" max="2295" width="3.5" style="450" customWidth="1"/>
    <col min="2296" max="2296" width="8.875" style="450" customWidth="1"/>
    <col min="2297" max="2297" width="3.875" style="450" customWidth="1"/>
    <col min="2298" max="2298" width="9.375" style="450" customWidth="1"/>
    <col min="2299" max="2299" width="3.5" style="450" customWidth="1"/>
    <col min="2300" max="2300" width="8.875" style="450" customWidth="1"/>
    <col min="2301" max="2301" width="4.375" style="450" customWidth="1"/>
    <col min="2302" max="2302" width="10.25" style="450" customWidth="1"/>
    <col min="2303" max="2304" width="4" style="450" customWidth="1"/>
    <col min="2305" max="2305" width="8.75" style="450" customWidth="1"/>
    <col min="2306" max="2306" width="16.875" style="450" customWidth="1"/>
    <col min="2307" max="2307" width="15.5" style="450" customWidth="1"/>
    <col min="2308" max="2308" width="17.125" style="450" customWidth="1"/>
    <col min="2309" max="2309" width="10.25" style="450" customWidth="1"/>
    <col min="2310" max="2310" width="9.375" style="450" customWidth="1"/>
    <col min="2311" max="2311" width="10.125" style="450" customWidth="1"/>
    <col min="2312" max="2312" width="8.75" style="450" customWidth="1"/>
    <col min="2313" max="2313" width="8.875" style="450" customWidth="1"/>
    <col min="2314" max="2314" width="4.125" style="450" customWidth="1"/>
    <col min="2315" max="2315" width="9.375" style="450" bestFit="1" customWidth="1"/>
    <col min="2316" max="2316" width="4.625" style="450" customWidth="1"/>
    <col min="2317" max="2317" width="9.375" style="450" bestFit="1" customWidth="1"/>
    <col min="2318" max="2318" width="4" style="450" customWidth="1"/>
    <col min="2319" max="2319" width="4.5" style="450" customWidth="1"/>
    <col min="2320" max="2326" width="0" style="450" hidden="1" customWidth="1"/>
    <col min="2327" max="2543" width="8.75" style="450"/>
    <col min="2544" max="2544" width="4" style="450" customWidth="1"/>
    <col min="2545" max="2545" width="10.25" style="450" customWidth="1"/>
    <col min="2546" max="2546" width="9.375" style="450" customWidth="1"/>
    <col min="2547" max="2547" width="3.5" style="450" customWidth="1"/>
    <col min="2548" max="2548" width="8.875" style="450" customWidth="1"/>
    <col min="2549" max="2549" width="3.875" style="450" customWidth="1"/>
    <col min="2550" max="2550" width="9.375" style="450" customWidth="1"/>
    <col min="2551" max="2551" width="3.5" style="450" customWidth="1"/>
    <col min="2552" max="2552" width="8.875" style="450" customWidth="1"/>
    <col min="2553" max="2553" width="3.875" style="450" customWidth="1"/>
    <col min="2554" max="2554" width="9.375" style="450" customWidth="1"/>
    <col min="2555" max="2555" width="3.5" style="450" customWidth="1"/>
    <col min="2556" max="2556" width="8.875" style="450" customWidth="1"/>
    <col min="2557" max="2557" width="4.375" style="450" customWidth="1"/>
    <col min="2558" max="2558" width="10.25" style="450" customWidth="1"/>
    <col min="2559" max="2560" width="4" style="450" customWidth="1"/>
    <col min="2561" max="2561" width="8.75" style="450" customWidth="1"/>
    <col min="2562" max="2562" width="16.875" style="450" customWidth="1"/>
    <col min="2563" max="2563" width="15.5" style="450" customWidth="1"/>
    <col min="2564" max="2564" width="17.125" style="450" customWidth="1"/>
    <col min="2565" max="2565" width="10.25" style="450" customWidth="1"/>
    <col min="2566" max="2566" width="9.375" style="450" customWidth="1"/>
    <col min="2567" max="2567" width="10.125" style="450" customWidth="1"/>
    <col min="2568" max="2568" width="8.75" style="450" customWidth="1"/>
    <col min="2569" max="2569" width="8.875" style="450" customWidth="1"/>
    <col min="2570" max="2570" width="4.125" style="450" customWidth="1"/>
    <col min="2571" max="2571" width="9.375" style="450" bestFit="1" customWidth="1"/>
    <col min="2572" max="2572" width="4.625" style="450" customWidth="1"/>
    <col min="2573" max="2573" width="9.375" style="450" bestFit="1" customWidth="1"/>
    <col min="2574" max="2574" width="4" style="450" customWidth="1"/>
    <col min="2575" max="2575" width="4.5" style="450" customWidth="1"/>
    <col min="2576" max="2582" width="0" style="450" hidden="1" customWidth="1"/>
    <col min="2583" max="2799" width="8.75" style="450"/>
    <col min="2800" max="2800" width="4" style="450" customWidth="1"/>
    <col min="2801" max="2801" width="10.25" style="450" customWidth="1"/>
    <col min="2802" max="2802" width="9.375" style="450" customWidth="1"/>
    <col min="2803" max="2803" width="3.5" style="450" customWidth="1"/>
    <col min="2804" max="2804" width="8.875" style="450" customWidth="1"/>
    <col min="2805" max="2805" width="3.875" style="450" customWidth="1"/>
    <col min="2806" max="2806" width="9.375" style="450" customWidth="1"/>
    <col min="2807" max="2807" width="3.5" style="450" customWidth="1"/>
    <col min="2808" max="2808" width="8.875" style="450" customWidth="1"/>
    <col min="2809" max="2809" width="3.875" style="450" customWidth="1"/>
    <col min="2810" max="2810" width="9.375" style="450" customWidth="1"/>
    <col min="2811" max="2811" width="3.5" style="450" customWidth="1"/>
    <col min="2812" max="2812" width="8.875" style="450" customWidth="1"/>
    <col min="2813" max="2813" width="4.375" style="450" customWidth="1"/>
    <col min="2814" max="2814" width="10.25" style="450" customWidth="1"/>
    <col min="2815" max="2816" width="4" style="450" customWidth="1"/>
    <col min="2817" max="2817" width="8.75" style="450" customWidth="1"/>
    <col min="2818" max="2818" width="16.875" style="450" customWidth="1"/>
    <col min="2819" max="2819" width="15.5" style="450" customWidth="1"/>
    <col min="2820" max="2820" width="17.125" style="450" customWidth="1"/>
    <col min="2821" max="2821" width="10.25" style="450" customWidth="1"/>
    <col min="2822" max="2822" width="9.375" style="450" customWidth="1"/>
    <col min="2823" max="2823" width="10.125" style="450" customWidth="1"/>
    <col min="2824" max="2824" width="8.75" style="450" customWidth="1"/>
    <col min="2825" max="2825" width="8.875" style="450" customWidth="1"/>
    <col min="2826" max="2826" width="4.125" style="450" customWidth="1"/>
    <col min="2827" max="2827" width="9.375" style="450" bestFit="1" customWidth="1"/>
    <col min="2828" max="2828" width="4.625" style="450" customWidth="1"/>
    <col min="2829" max="2829" width="9.375" style="450" bestFit="1" customWidth="1"/>
    <col min="2830" max="2830" width="4" style="450" customWidth="1"/>
    <col min="2831" max="2831" width="4.5" style="450" customWidth="1"/>
    <col min="2832" max="2838" width="0" style="450" hidden="1" customWidth="1"/>
    <col min="2839" max="3055" width="8.75" style="450"/>
    <col min="3056" max="3056" width="4" style="450" customWidth="1"/>
    <col min="3057" max="3057" width="10.25" style="450" customWidth="1"/>
    <col min="3058" max="3058" width="9.375" style="450" customWidth="1"/>
    <col min="3059" max="3059" width="3.5" style="450" customWidth="1"/>
    <col min="3060" max="3060" width="8.875" style="450" customWidth="1"/>
    <col min="3061" max="3061" width="3.875" style="450" customWidth="1"/>
    <col min="3062" max="3062" width="9.375" style="450" customWidth="1"/>
    <col min="3063" max="3063" width="3.5" style="450" customWidth="1"/>
    <col min="3064" max="3064" width="8.875" style="450" customWidth="1"/>
    <col min="3065" max="3065" width="3.875" style="450" customWidth="1"/>
    <col min="3066" max="3066" width="9.375" style="450" customWidth="1"/>
    <col min="3067" max="3067" width="3.5" style="450" customWidth="1"/>
    <col min="3068" max="3068" width="8.875" style="450" customWidth="1"/>
    <col min="3069" max="3069" width="4.375" style="450" customWidth="1"/>
    <col min="3070" max="3070" width="10.25" style="450" customWidth="1"/>
    <col min="3071" max="3072" width="4" style="450" customWidth="1"/>
    <col min="3073" max="3073" width="8.75" style="450" customWidth="1"/>
    <col min="3074" max="3074" width="16.875" style="450" customWidth="1"/>
    <col min="3075" max="3075" width="15.5" style="450" customWidth="1"/>
    <col min="3076" max="3076" width="17.125" style="450" customWidth="1"/>
    <col min="3077" max="3077" width="10.25" style="450" customWidth="1"/>
    <col min="3078" max="3078" width="9.375" style="450" customWidth="1"/>
    <col min="3079" max="3079" width="10.125" style="450" customWidth="1"/>
    <col min="3080" max="3080" width="8.75" style="450" customWidth="1"/>
    <col min="3081" max="3081" width="8.875" style="450" customWidth="1"/>
    <col min="3082" max="3082" width="4.125" style="450" customWidth="1"/>
    <col min="3083" max="3083" width="9.375" style="450" bestFit="1" customWidth="1"/>
    <col min="3084" max="3084" width="4.625" style="450" customWidth="1"/>
    <col min="3085" max="3085" width="9.375" style="450" bestFit="1" customWidth="1"/>
    <col min="3086" max="3086" width="4" style="450" customWidth="1"/>
    <col min="3087" max="3087" width="4.5" style="450" customWidth="1"/>
    <col min="3088" max="3094" width="0" style="450" hidden="1" customWidth="1"/>
    <col min="3095" max="3311" width="8.75" style="450"/>
    <col min="3312" max="3312" width="4" style="450" customWidth="1"/>
    <col min="3313" max="3313" width="10.25" style="450" customWidth="1"/>
    <col min="3314" max="3314" width="9.375" style="450" customWidth="1"/>
    <col min="3315" max="3315" width="3.5" style="450" customWidth="1"/>
    <col min="3316" max="3316" width="8.875" style="450" customWidth="1"/>
    <col min="3317" max="3317" width="3.875" style="450" customWidth="1"/>
    <col min="3318" max="3318" width="9.375" style="450" customWidth="1"/>
    <col min="3319" max="3319" width="3.5" style="450" customWidth="1"/>
    <col min="3320" max="3320" width="8.875" style="450" customWidth="1"/>
    <col min="3321" max="3321" width="3.875" style="450" customWidth="1"/>
    <col min="3322" max="3322" width="9.375" style="450" customWidth="1"/>
    <col min="3323" max="3323" width="3.5" style="450" customWidth="1"/>
    <col min="3324" max="3324" width="8.875" style="450" customWidth="1"/>
    <col min="3325" max="3325" width="4.375" style="450" customWidth="1"/>
    <col min="3326" max="3326" width="10.25" style="450" customWidth="1"/>
    <col min="3327" max="3328" width="4" style="450" customWidth="1"/>
    <col min="3329" max="3329" width="8.75" style="450" customWidth="1"/>
    <col min="3330" max="3330" width="16.875" style="450" customWidth="1"/>
    <col min="3331" max="3331" width="15.5" style="450" customWidth="1"/>
    <col min="3332" max="3332" width="17.125" style="450" customWidth="1"/>
    <col min="3333" max="3333" width="10.25" style="450" customWidth="1"/>
    <col min="3334" max="3334" width="9.375" style="450" customWidth="1"/>
    <col min="3335" max="3335" width="10.125" style="450" customWidth="1"/>
    <col min="3336" max="3336" width="8.75" style="450" customWidth="1"/>
    <col min="3337" max="3337" width="8.875" style="450" customWidth="1"/>
    <col min="3338" max="3338" width="4.125" style="450" customWidth="1"/>
    <col min="3339" max="3339" width="9.375" style="450" bestFit="1" customWidth="1"/>
    <col min="3340" max="3340" width="4.625" style="450" customWidth="1"/>
    <col min="3341" max="3341" width="9.375" style="450" bestFit="1" customWidth="1"/>
    <col min="3342" max="3342" width="4" style="450" customWidth="1"/>
    <col min="3343" max="3343" width="4.5" style="450" customWidth="1"/>
    <col min="3344" max="3350" width="0" style="450" hidden="1" customWidth="1"/>
    <col min="3351" max="3567" width="8.75" style="450"/>
    <col min="3568" max="3568" width="4" style="450" customWidth="1"/>
    <col min="3569" max="3569" width="10.25" style="450" customWidth="1"/>
    <col min="3570" max="3570" width="9.375" style="450" customWidth="1"/>
    <col min="3571" max="3571" width="3.5" style="450" customWidth="1"/>
    <col min="3572" max="3572" width="8.875" style="450" customWidth="1"/>
    <col min="3573" max="3573" width="3.875" style="450" customWidth="1"/>
    <col min="3574" max="3574" width="9.375" style="450" customWidth="1"/>
    <col min="3575" max="3575" width="3.5" style="450" customWidth="1"/>
    <col min="3576" max="3576" width="8.875" style="450" customWidth="1"/>
    <col min="3577" max="3577" width="3.875" style="450" customWidth="1"/>
    <col min="3578" max="3578" width="9.375" style="450" customWidth="1"/>
    <col min="3579" max="3579" width="3.5" style="450" customWidth="1"/>
    <col min="3580" max="3580" width="8.875" style="450" customWidth="1"/>
    <col min="3581" max="3581" width="4.375" style="450" customWidth="1"/>
    <col min="3582" max="3582" width="10.25" style="450" customWidth="1"/>
    <col min="3583" max="3584" width="4" style="450" customWidth="1"/>
    <col min="3585" max="3585" width="8.75" style="450" customWidth="1"/>
    <col min="3586" max="3586" width="16.875" style="450" customWidth="1"/>
    <col min="3587" max="3587" width="15.5" style="450" customWidth="1"/>
    <col min="3588" max="3588" width="17.125" style="450" customWidth="1"/>
    <col min="3589" max="3589" width="10.25" style="450" customWidth="1"/>
    <col min="3590" max="3590" width="9.375" style="450" customWidth="1"/>
    <col min="3591" max="3591" width="10.125" style="450" customWidth="1"/>
    <col min="3592" max="3592" width="8.75" style="450" customWidth="1"/>
    <col min="3593" max="3593" width="8.875" style="450" customWidth="1"/>
    <col min="3594" max="3594" width="4.125" style="450" customWidth="1"/>
    <col min="3595" max="3595" width="9.375" style="450" bestFit="1" customWidth="1"/>
    <col min="3596" max="3596" width="4.625" style="450" customWidth="1"/>
    <col min="3597" max="3597" width="9.375" style="450" bestFit="1" customWidth="1"/>
    <col min="3598" max="3598" width="4" style="450" customWidth="1"/>
    <col min="3599" max="3599" width="4.5" style="450" customWidth="1"/>
    <col min="3600" max="3606" width="0" style="450" hidden="1" customWidth="1"/>
    <col min="3607" max="3823" width="8.75" style="450"/>
    <col min="3824" max="3824" width="4" style="450" customWidth="1"/>
    <col min="3825" max="3825" width="10.25" style="450" customWidth="1"/>
    <col min="3826" max="3826" width="9.375" style="450" customWidth="1"/>
    <col min="3827" max="3827" width="3.5" style="450" customWidth="1"/>
    <col min="3828" max="3828" width="8.875" style="450" customWidth="1"/>
    <col min="3829" max="3829" width="3.875" style="450" customWidth="1"/>
    <col min="3830" max="3830" width="9.375" style="450" customWidth="1"/>
    <col min="3831" max="3831" width="3.5" style="450" customWidth="1"/>
    <col min="3832" max="3832" width="8.875" style="450" customWidth="1"/>
    <col min="3833" max="3833" width="3.875" style="450" customWidth="1"/>
    <col min="3834" max="3834" width="9.375" style="450" customWidth="1"/>
    <col min="3835" max="3835" width="3.5" style="450" customWidth="1"/>
    <col min="3836" max="3836" width="8.875" style="450" customWidth="1"/>
    <col min="3837" max="3837" width="4.375" style="450" customWidth="1"/>
    <col min="3838" max="3838" width="10.25" style="450" customWidth="1"/>
    <col min="3839" max="3840" width="4" style="450" customWidth="1"/>
    <col min="3841" max="3841" width="8.75" style="450" customWidth="1"/>
    <col min="3842" max="3842" width="16.875" style="450" customWidth="1"/>
    <col min="3843" max="3843" width="15.5" style="450" customWidth="1"/>
    <col min="3844" max="3844" width="17.125" style="450" customWidth="1"/>
    <col min="3845" max="3845" width="10.25" style="450" customWidth="1"/>
    <col min="3846" max="3846" width="9.375" style="450" customWidth="1"/>
    <col min="3847" max="3847" width="10.125" style="450" customWidth="1"/>
    <col min="3848" max="3848" width="8.75" style="450" customWidth="1"/>
    <col min="3849" max="3849" width="8.875" style="450" customWidth="1"/>
    <col min="3850" max="3850" width="4.125" style="450" customWidth="1"/>
    <col min="3851" max="3851" width="9.375" style="450" bestFit="1" customWidth="1"/>
    <col min="3852" max="3852" width="4.625" style="450" customWidth="1"/>
    <col min="3853" max="3853" width="9.375" style="450" bestFit="1" customWidth="1"/>
    <col min="3854" max="3854" width="4" style="450" customWidth="1"/>
    <col min="3855" max="3855" width="4.5" style="450" customWidth="1"/>
    <col min="3856" max="3862" width="0" style="450" hidden="1" customWidth="1"/>
    <col min="3863" max="4079" width="8.75" style="450"/>
    <col min="4080" max="4080" width="4" style="450" customWidth="1"/>
    <col min="4081" max="4081" width="10.25" style="450" customWidth="1"/>
    <col min="4082" max="4082" width="9.375" style="450" customWidth="1"/>
    <col min="4083" max="4083" width="3.5" style="450" customWidth="1"/>
    <col min="4084" max="4084" width="8.875" style="450" customWidth="1"/>
    <col min="4085" max="4085" width="3.875" style="450" customWidth="1"/>
    <col min="4086" max="4086" width="9.375" style="450" customWidth="1"/>
    <col min="4087" max="4087" width="3.5" style="450" customWidth="1"/>
    <col min="4088" max="4088" width="8.875" style="450" customWidth="1"/>
    <col min="4089" max="4089" width="3.875" style="450" customWidth="1"/>
    <col min="4090" max="4090" width="9.375" style="450" customWidth="1"/>
    <col min="4091" max="4091" width="3.5" style="450" customWidth="1"/>
    <col min="4092" max="4092" width="8.875" style="450" customWidth="1"/>
    <col min="4093" max="4093" width="4.375" style="450" customWidth="1"/>
    <col min="4094" max="4094" width="10.25" style="450" customWidth="1"/>
    <col min="4095" max="4096" width="4" style="450" customWidth="1"/>
    <col min="4097" max="4097" width="8.75" style="450" customWidth="1"/>
    <col min="4098" max="4098" width="16.875" style="450" customWidth="1"/>
    <col min="4099" max="4099" width="15.5" style="450" customWidth="1"/>
    <col min="4100" max="4100" width="17.125" style="450" customWidth="1"/>
    <col min="4101" max="4101" width="10.25" style="450" customWidth="1"/>
    <col min="4102" max="4102" width="9.375" style="450" customWidth="1"/>
    <col min="4103" max="4103" width="10.125" style="450" customWidth="1"/>
    <col min="4104" max="4104" width="8.75" style="450" customWidth="1"/>
    <col min="4105" max="4105" width="8.875" style="450" customWidth="1"/>
    <col min="4106" max="4106" width="4.125" style="450" customWidth="1"/>
    <col min="4107" max="4107" width="9.375" style="450" bestFit="1" customWidth="1"/>
    <col min="4108" max="4108" width="4.625" style="450" customWidth="1"/>
    <col min="4109" max="4109" width="9.375" style="450" bestFit="1" customWidth="1"/>
    <col min="4110" max="4110" width="4" style="450" customWidth="1"/>
    <col min="4111" max="4111" width="4.5" style="450" customWidth="1"/>
    <col min="4112" max="4118" width="0" style="450" hidden="1" customWidth="1"/>
    <col min="4119" max="4335" width="8.75" style="450"/>
    <col min="4336" max="4336" width="4" style="450" customWidth="1"/>
    <col min="4337" max="4337" width="10.25" style="450" customWidth="1"/>
    <col min="4338" max="4338" width="9.375" style="450" customWidth="1"/>
    <col min="4339" max="4339" width="3.5" style="450" customWidth="1"/>
    <col min="4340" max="4340" width="8.875" style="450" customWidth="1"/>
    <col min="4341" max="4341" width="3.875" style="450" customWidth="1"/>
    <col min="4342" max="4342" width="9.375" style="450" customWidth="1"/>
    <col min="4343" max="4343" width="3.5" style="450" customWidth="1"/>
    <col min="4344" max="4344" width="8.875" style="450" customWidth="1"/>
    <col min="4345" max="4345" width="3.875" style="450" customWidth="1"/>
    <col min="4346" max="4346" width="9.375" style="450" customWidth="1"/>
    <col min="4347" max="4347" width="3.5" style="450" customWidth="1"/>
    <col min="4348" max="4348" width="8.875" style="450" customWidth="1"/>
    <col min="4349" max="4349" width="4.375" style="450" customWidth="1"/>
    <col min="4350" max="4350" width="10.25" style="450" customWidth="1"/>
    <col min="4351" max="4352" width="4" style="450" customWidth="1"/>
    <col min="4353" max="4353" width="8.75" style="450" customWidth="1"/>
    <col min="4354" max="4354" width="16.875" style="450" customWidth="1"/>
    <col min="4355" max="4355" width="15.5" style="450" customWidth="1"/>
    <col min="4356" max="4356" width="17.125" style="450" customWidth="1"/>
    <col min="4357" max="4357" width="10.25" style="450" customWidth="1"/>
    <col min="4358" max="4358" width="9.375" style="450" customWidth="1"/>
    <col min="4359" max="4359" width="10.125" style="450" customWidth="1"/>
    <col min="4360" max="4360" width="8.75" style="450" customWidth="1"/>
    <col min="4361" max="4361" width="8.875" style="450" customWidth="1"/>
    <col min="4362" max="4362" width="4.125" style="450" customWidth="1"/>
    <col min="4363" max="4363" width="9.375" style="450" bestFit="1" customWidth="1"/>
    <col min="4364" max="4364" width="4.625" style="450" customWidth="1"/>
    <col min="4365" max="4365" width="9.375" style="450" bestFit="1" customWidth="1"/>
    <col min="4366" max="4366" width="4" style="450" customWidth="1"/>
    <col min="4367" max="4367" width="4.5" style="450" customWidth="1"/>
    <col min="4368" max="4374" width="0" style="450" hidden="1" customWidth="1"/>
    <col min="4375" max="4591" width="8.75" style="450"/>
    <col min="4592" max="4592" width="4" style="450" customWidth="1"/>
    <col min="4593" max="4593" width="10.25" style="450" customWidth="1"/>
    <col min="4594" max="4594" width="9.375" style="450" customWidth="1"/>
    <col min="4595" max="4595" width="3.5" style="450" customWidth="1"/>
    <col min="4596" max="4596" width="8.875" style="450" customWidth="1"/>
    <col min="4597" max="4597" width="3.875" style="450" customWidth="1"/>
    <col min="4598" max="4598" width="9.375" style="450" customWidth="1"/>
    <col min="4599" max="4599" width="3.5" style="450" customWidth="1"/>
    <col min="4600" max="4600" width="8.875" style="450" customWidth="1"/>
    <col min="4601" max="4601" width="3.875" style="450" customWidth="1"/>
    <col min="4602" max="4602" width="9.375" style="450" customWidth="1"/>
    <col min="4603" max="4603" width="3.5" style="450" customWidth="1"/>
    <col min="4604" max="4604" width="8.875" style="450" customWidth="1"/>
    <col min="4605" max="4605" width="4.375" style="450" customWidth="1"/>
    <col min="4606" max="4606" width="10.25" style="450" customWidth="1"/>
    <col min="4607" max="4608" width="4" style="450" customWidth="1"/>
    <col min="4609" max="4609" width="8.75" style="450" customWidth="1"/>
    <col min="4610" max="4610" width="16.875" style="450" customWidth="1"/>
    <col min="4611" max="4611" width="15.5" style="450" customWidth="1"/>
    <col min="4612" max="4612" width="17.125" style="450" customWidth="1"/>
    <col min="4613" max="4613" width="10.25" style="450" customWidth="1"/>
    <col min="4614" max="4614" width="9.375" style="450" customWidth="1"/>
    <col min="4615" max="4615" width="10.125" style="450" customWidth="1"/>
    <col min="4616" max="4616" width="8.75" style="450" customWidth="1"/>
    <col min="4617" max="4617" width="8.875" style="450" customWidth="1"/>
    <col min="4618" max="4618" width="4.125" style="450" customWidth="1"/>
    <col min="4619" max="4619" width="9.375" style="450" bestFit="1" customWidth="1"/>
    <col min="4620" max="4620" width="4.625" style="450" customWidth="1"/>
    <col min="4621" max="4621" width="9.375" style="450" bestFit="1" customWidth="1"/>
    <col min="4622" max="4622" width="4" style="450" customWidth="1"/>
    <col min="4623" max="4623" width="4.5" style="450" customWidth="1"/>
    <col min="4624" max="4630" width="0" style="450" hidden="1" customWidth="1"/>
    <col min="4631" max="4847" width="8.75" style="450"/>
    <col min="4848" max="4848" width="4" style="450" customWidth="1"/>
    <col min="4849" max="4849" width="10.25" style="450" customWidth="1"/>
    <col min="4850" max="4850" width="9.375" style="450" customWidth="1"/>
    <col min="4851" max="4851" width="3.5" style="450" customWidth="1"/>
    <col min="4852" max="4852" width="8.875" style="450" customWidth="1"/>
    <col min="4853" max="4853" width="3.875" style="450" customWidth="1"/>
    <col min="4854" max="4854" width="9.375" style="450" customWidth="1"/>
    <col min="4855" max="4855" width="3.5" style="450" customWidth="1"/>
    <col min="4856" max="4856" width="8.875" style="450" customWidth="1"/>
    <col min="4857" max="4857" width="3.875" style="450" customWidth="1"/>
    <col min="4858" max="4858" width="9.375" style="450" customWidth="1"/>
    <col min="4859" max="4859" width="3.5" style="450" customWidth="1"/>
    <col min="4860" max="4860" width="8.875" style="450" customWidth="1"/>
    <col min="4861" max="4861" width="4.375" style="450" customWidth="1"/>
    <col min="4862" max="4862" width="10.25" style="450" customWidth="1"/>
    <col min="4863" max="4864" width="4" style="450" customWidth="1"/>
    <col min="4865" max="4865" width="8.75" style="450" customWidth="1"/>
    <col min="4866" max="4866" width="16.875" style="450" customWidth="1"/>
    <col min="4867" max="4867" width="15.5" style="450" customWidth="1"/>
    <col min="4868" max="4868" width="17.125" style="450" customWidth="1"/>
    <col min="4869" max="4869" width="10.25" style="450" customWidth="1"/>
    <col min="4870" max="4870" width="9.375" style="450" customWidth="1"/>
    <col min="4871" max="4871" width="10.125" style="450" customWidth="1"/>
    <col min="4872" max="4872" width="8.75" style="450" customWidth="1"/>
    <col min="4873" max="4873" width="8.875" style="450" customWidth="1"/>
    <col min="4874" max="4874" width="4.125" style="450" customWidth="1"/>
    <col min="4875" max="4875" width="9.375" style="450" bestFit="1" customWidth="1"/>
    <col min="4876" max="4876" width="4.625" style="450" customWidth="1"/>
    <col min="4877" max="4877" width="9.375" style="450" bestFit="1" customWidth="1"/>
    <col min="4878" max="4878" width="4" style="450" customWidth="1"/>
    <col min="4879" max="4879" width="4.5" style="450" customWidth="1"/>
    <col min="4880" max="4886" width="0" style="450" hidden="1" customWidth="1"/>
    <col min="4887" max="5103" width="8.75" style="450"/>
    <col min="5104" max="5104" width="4" style="450" customWidth="1"/>
    <col min="5105" max="5105" width="10.25" style="450" customWidth="1"/>
    <col min="5106" max="5106" width="9.375" style="450" customWidth="1"/>
    <col min="5107" max="5107" width="3.5" style="450" customWidth="1"/>
    <col min="5108" max="5108" width="8.875" style="450" customWidth="1"/>
    <col min="5109" max="5109" width="3.875" style="450" customWidth="1"/>
    <col min="5110" max="5110" width="9.375" style="450" customWidth="1"/>
    <col min="5111" max="5111" width="3.5" style="450" customWidth="1"/>
    <col min="5112" max="5112" width="8.875" style="450" customWidth="1"/>
    <col min="5113" max="5113" width="3.875" style="450" customWidth="1"/>
    <col min="5114" max="5114" width="9.375" style="450" customWidth="1"/>
    <col min="5115" max="5115" width="3.5" style="450" customWidth="1"/>
    <col min="5116" max="5116" width="8.875" style="450" customWidth="1"/>
    <col min="5117" max="5117" width="4.375" style="450" customWidth="1"/>
    <col min="5118" max="5118" width="10.25" style="450" customWidth="1"/>
    <col min="5119" max="5120" width="4" style="450" customWidth="1"/>
    <col min="5121" max="5121" width="8.75" style="450" customWidth="1"/>
    <col min="5122" max="5122" width="16.875" style="450" customWidth="1"/>
    <col min="5123" max="5123" width="15.5" style="450" customWidth="1"/>
    <col min="5124" max="5124" width="17.125" style="450" customWidth="1"/>
    <col min="5125" max="5125" width="10.25" style="450" customWidth="1"/>
    <col min="5126" max="5126" width="9.375" style="450" customWidth="1"/>
    <col min="5127" max="5127" width="10.125" style="450" customWidth="1"/>
    <col min="5128" max="5128" width="8.75" style="450" customWidth="1"/>
    <col min="5129" max="5129" width="8.875" style="450" customWidth="1"/>
    <col min="5130" max="5130" width="4.125" style="450" customWidth="1"/>
    <col min="5131" max="5131" width="9.375" style="450" bestFit="1" customWidth="1"/>
    <col min="5132" max="5132" width="4.625" style="450" customWidth="1"/>
    <col min="5133" max="5133" width="9.375" style="450" bestFit="1" customWidth="1"/>
    <col min="5134" max="5134" width="4" style="450" customWidth="1"/>
    <col min="5135" max="5135" width="4.5" style="450" customWidth="1"/>
    <col min="5136" max="5142" width="0" style="450" hidden="1" customWidth="1"/>
    <col min="5143" max="5359" width="8.75" style="450"/>
    <col min="5360" max="5360" width="4" style="450" customWidth="1"/>
    <col min="5361" max="5361" width="10.25" style="450" customWidth="1"/>
    <col min="5362" max="5362" width="9.375" style="450" customWidth="1"/>
    <col min="5363" max="5363" width="3.5" style="450" customWidth="1"/>
    <col min="5364" max="5364" width="8.875" style="450" customWidth="1"/>
    <col min="5365" max="5365" width="3.875" style="450" customWidth="1"/>
    <col min="5366" max="5366" width="9.375" style="450" customWidth="1"/>
    <col min="5367" max="5367" width="3.5" style="450" customWidth="1"/>
    <col min="5368" max="5368" width="8.875" style="450" customWidth="1"/>
    <col min="5369" max="5369" width="3.875" style="450" customWidth="1"/>
    <col min="5370" max="5370" width="9.375" style="450" customWidth="1"/>
    <col min="5371" max="5371" width="3.5" style="450" customWidth="1"/>
    <col min="5372" max="5372" width="8.875" style="450" customWidth="1"/>
    <col min="5373" max="5373" width="4.375" style="450" customWidth="1"/>
    <col min="5374" max="5374" width="10.25" style="450" customWidth="1"/>
    <col min="5375" max="5376" width="4" style="450" customWidth="1"/>
    <col min="5377" max="5377" width="8.75" style="450" customWidth="1"/>
    <col min="5378" max="5378" width="16.875" style="450" customWidth="1"/>
    <col min="5379" max="5379" width="15.5" style="450" customWidth="1"/>
    <col min="5380" max="5380" width="17.125" style="450" customWidth="1"/>
    <col min="5381" max="5381" width="10.25" style="450" customWidth="1"/>
    <col min="5382" max="5382" width="9.375" style="450" customWidth="1"/>
    <col min="5383" max="5383" width="10.125" style="450" customWidth="1"/>
    <col min="5384" max="5384" width="8.75" style="450" customWidth="1"/>
    <col min="5385" max="5385" width="8.875" style="450" customWidth="1"/>
    <col min="5386" max="5386" width="4.125" style="450" customWidth="1"/>
    <col min="5387" max="5387" width="9.375" style="450" bestFit="1" customWidth="1"/>
    <col min="5388" max="5388" width="4.625" style="450" customWidth="1"/>
    <col min="5389" max="5389" width="9.375" style="450" bestFit="1" customWidth="1"/>
    <col min="5390" max="5390" width="4" style="450" customWidth="1"/>
    <col min="5391" max="5391" width="4.5" style="450" customWidth="1"/>
    <col min="5392" max="5398" width="0" style="450" hidden="1" customWidth="1"/>
    <col min="5399" max="5615" width="8.75" style="450"/>
    <col min="5616" max="5616" width="4" style="450" customWidth="1"/>
    <col min="5617" max="5617" width="10.25" style="450" customWidth="1"/>
    <col min="5618" max="5618" width="9.375" style="450" customWidth="1"/>
    <col min="5619" max="5619" width="3.5" style="450" customWidth="1"/>
    <col min="5620" max="5620" width="8.875" style="450" customWidth="1"/>
    <col min="5621" max="5621" width="3.875" style="450" customWidth="1"/>
    <col min="5622" max="5622" width="9.375" style="450" customWidth="1"/>
    <col min="5623" max="5623" width="3.5" style="450" customWidth="1"/>
    <col min="5624" max="5624" width="8.875" style="450" customWidth="1"/>
    <col min="5625" max="5625" width="3.875" style="450" customWidth="1"/>
    <col min="5626" max="5626" width="9.375" style="450" customWidth="1"/>
    <col min="5627" max="5627" width="3.5" style="450" customWidth="1"/>
    <col min="5628" max="5628" width="8.875" style="450" customWidth="1"/>
    <col min="5629" max="5629" width="4.375" style="450" customWidth="1"/>
    <col min="5630" max="5630" width="10.25" style="450" customWidth="1"/>
    <col min="5631" max="5632" width="4" style="450" customWidth="1"/>
    <col min="5633" max="5633" width="8.75" style="450" customWidth="1"/>
    <col min="5634" max="5634" width="16.875" style="450" customWidth="1"/>
    <col min="5635" max="5635" width="15.5" style="450" customWidth="1"/>
    <col min="5636" max="5636" width="17.125" style="450" customWidth="1"/>
    <col min="5637" max="5637" width="10.25" style="450" customWidth="1"/>
    <col min="5638" max="5638" width="9.375" style="450" customWidth="1"/>
    <col min="5639" max="5639" width="10.125" style="450" customWidth="1"/>
    <col min="5640" max="5640" width="8.75" style="450" customWidth="1"/>
    <col min="5641" max="5641" width="8.875" style="450" customWidth="1"/>
    <col min="5642" max="5642" width="4.125" style="450" customWidth="1"/>
    <col min="5643" max="5643" width="9.375" style="450" bestFit="1" customWidth="1"/>
    <col min="5644" max="5644" width="4.625" style="450" customWidth="1"/>
    <col min="5645" max="5645" width="9.375" style="450" bestFit="1" customWidth="1"/>
    <col min="5646" max="5646" width="4" style="450" customWidth="1"/>
    <col min="5647" max="5647" width="4.5" style="450" customWidth="1"/>
    <col min="5648" max="5654" width="0" style="450" hidden="1" customWidth="1"/>
    <col min="5655" max="5871" width="8.75" style="450"/>
    <col min="5872" max="5872" width="4" style="450" customWidth="1"/>
    <col min="5873" max="5873" width="10.25" style="450" customWidth="1"/>
    <col min="5874" max="5874" width="9.375" style="450" customWidth="1"/>
    <col min="5875" max="5875" width="3.5" style="450" customWidth="1"/>
    <col min="5876" max="5876" width="8.875" style="450" customWidth="1"/>
    <col min="5877" max="5877" width="3.875" style="450" customWidth="1"/>
    <col min="5878" max="5878" width="9.375" style="450" customWidth="1"/>
    <col min="5879" max="5879" width="3.5" style="450" customWidth="1"/>
    <col min="5880" max="5880" width="8.875" style="450" customWidth="1"/>
    <col min="5881" max="5881" width="3.875" style="450" customWidth="1"/>
    <col min="5882" max="5882" width="9.375" style="450" customWidth="1"/>
    <col min="5883" max="5883" width="3.5" style="450" customWidth="1"/>
    <col min="5884" max="5884" width="8.875" style="450" customWidth="1"/>
    <col min="5885" max="5885" width="4.375" style="450" customWidth="1"/>
    <col min="5886" max="5886" width="10.25" style="450" customWidth="1"/>
    <col min="5887" max="5888" width="4" style="450" customWidth="1"/>
    <col min="5889" max="5889" width="8.75" style="450" customWidth="1"/>
    <col min="5890" max="5890" width="16.875" style="450" customWidth="1"/>
    <col min="5891" max="5891" width="15.5" style="450" customWidth="1"/>
    <col min="5892" max="5892" width="17.125" style="450" customWidth="1"/>
    <col min="5893" max="5893" width="10.25" style="450" customWidth="1"/>
    <col min="5894" max="5894" width="9.375" style="450" customWidth="1"/>
    <col min="5895" max="5895" width="10.125" style="450" customWidth="1"/>
    <col min="5896" max="5896" width="8.75" style="450" customWidth="1"/>
    <col min="5897" max="5897" width="8.875" style="450" customWidth="1"/>
    <col min="5898" max="5898" width="4.125" style="450" customWidth="1"/>
    <col min="5899" max="5899" width="9.375" style="450" bestFit="1" customWidth="1"/>
    <col min="5900" max="5900" width="4.625" style="450" customWidth="1"/>
    <col min="5901" max="5901" width="9.375" style="450" bestFit="1" customWidth="1"/>
    <col min="5902" max="5902" width="4" style="450" customWidth="1"/>
    <col min="5903" max="5903" width="4.5" style="450" customWidth="1"/>
    <col min="5904" max="5910" width="0" style="450" hidden="1" customWidth="1"/>
    <col min="5911" max="6127" width="8.75" style="450"/>
    <col min="6128" max="6128" width="4" style="450" customWidth="1"/>
    <col min="6129" max="6129" width="10.25" style="450" customWidth="1"/>
    <col min="6130" max="6130" width="9.375" style="450" customWidth="1"/>
    <col min="6131" max="6131" width="3.5" style="450" customWidth="1"/>
    <col min="6132" max="6132" width="8.875" style="450" customWidth="1"/>
    <col min="6133" max="6133" width="3.875" style="450" customWidth="1"/>
    <col min="6134" max="6134" width="9.375" style="450" customWidth="1"/>
    <col min="6135" max="6135" width="3.5" style="450" customWidth="1"/>
    <col min="6136" max="6136" width="8.875" style="450" customWidth="1"/>
    <col min="6137" max="6137" width="3.875" style="450" customWidth="1"/>
    <col min="6138" max="6138" width="9.375" style="450" customWidth="1"/>
    <col min="6139" max="6139" width="3.5" style="450" customWidth="1"/>
    <col min="6140" max="6140" width="8.875" style="450" customWidth="1"/>
    <col min="6141" max="6141" width="4.375" style="450" customWidth="1"/>
    <col min="6142" max="6142" width="10.25" style="450" customWidth="1"/>
    <col min="6143" max="6144" width="4" style="450" customWidth="1"/>
    <col min="6145" max="6145" width="8.75" style="450" customWidth="1"/>
    <col min="6146" max="6146" width="16.875" style="450" customWidth="1"/>
    <col min="6147" max="6147" width="15.5" style="450" customWidth="1"/>
    <col min="6148" max="6148" width="17.125" style="450" customWidth="1"/>
    <col min="6149" max="6149" width="10.25" style="450" customWidth="1"/>
    <col min="6150" max="6150" width="9.375" style="450" customWidth="1"/>
    <col min="6151" max="6151" width="10.125" style="450" customWidth="1"/>
    <col min="6152" max="6152" width="8.75" style="450" customWidth="1"/>
    <col min="6153" max="6153" width="8.875" style="450" customWidth="1"/>
    <col min="6154" max="6154" width="4.125" style="450" customWidth="1"/>
    <col min="6155" max="6155" width="9.375" style="450" bestFit="1" customWidth="1"/>
    <col min="6156" max="6156" width="4.625" style="450" customWidth="1"/>
    <col min="6157" max="6157" width="9.375" style="450" bestFit="1" customWidth="1"/>
    <col min="6158" max="6158" width="4" style="450" customWidth="1"/>
    <col min="6159" max="6159" width="4.5" style="450" customWidth="1"/>
    <col min="6160" max="6166" width="0" style="450" hidden="1" customWidth="1"/>
    <col min="6167" max="6383" width="8.75" style="450"/>
    <col min="6384" max="6384" width="4" style="450" customWidth="1"/>
    <col min="6385" max="6385" width="10.25" style="450" customWidth="1"/>
    <col min="6386" max="6386" width="9.375" style="450" customWidth="1"/>
    <col min="6387" max="6387" width="3.5" style="450" customWidth="1"/>
    <col min="6388" max="6388" width="8.875" style="450" customWidth="1"/>
    <col min="6389" max="6389" width="3.875" style="450" customWidth="1"/>
    <col min="6390" max="6390" width="9.375" style="450" customWidth="1"/>
    <col min="6391" max="6391" width="3.5" style="450" customWidth="1"/>
    <col min="6392" max="6392" width="8.875" style="450" customWidth="1"/>
    <col min="6393" max="6393" width="3.875" style="450" customWidth="1"/>
    <col min="6394" max="6394" width="9.375" style="450" customWidth="1"/>
    <col min="6395" max="6395" width="3.5" style="450" customWidth="1"/>
    <col min="6396" max="6396" width="8.875" style="450" customWidth="1"/>
    <col min="6397" max="6397" width="4.375" style="450" customWidth="1"/>
    <col min="6398" max="6398" width="10.25" style="450" customWidth="1"/>
    <col min="6399" max="6400" width="4" style="450" customWidth="1"/>
    <col min="6401" max="6401" width="8.75" style="450" customWidth="1"/>
    <col min="6402" max="6402" width="16.875" style="450" customWidth="1"/>
    <col min="6403" max="6403" width="15.5" style="450" customWidth="1"/>
    <col min="6404" max="6404" width="17.125" style="450" customWidth="1"/>
    <col min="6405" max="6405" width="10.25" style="450" customWidth="1"/>
    <col min="6406" max="6406" width="9.375" style="450" customWidth="1"/>
    <col min="6407" max="6407" width="10.125" style="450" customWidth="1"/>
    <col min="6408" max="6408" width="8.75" style="450" customWidth="1"/>
    <col min="6409" max="6409" width="8.875" style="450" customWidth="1"/>
    <col min="6410" max="6410" width="4.125" style="450" customWidth="1"/>
    <col min="6411" max="6411" width="9.375" style="450" bestFit="1" customWidth="1"/>
    <col min="6412" max="6412" width="4.625" style="450" customWidth="1"/>
    <col min="6413" max="6413" width="9.375" style="450" bestFit="1" customWidth="1"/>
    <col min="6414" max="6414" width="4" style="450" customWidth="1"/>
    <col min="6415" max="6415" width="4.5" style="450" customWidth="1"/>
    <col min="6416" max="6422" width="0" style="450" hidden="1" customWidth="1"/>
    <col min="6423" max="6639" width="8.75" style="450"/>
    <col min="6640" max="6640" width="4" style="450" customWidth="1"/>
    <col min="6641" max="6641" width="10.25" style="450" customWidth="1"/>
    <col min="6642" max="6642" width="9.375" style="450" customWidth="1"/>
    <col min="6643" max="6643" width="3.5" style="450" customWidth="1"/>
    <col min="6644" max="6644" width="8.875" style="450" customWidth="1"/>
    <col min="6645" max="6645" width="3.875" style="450" customWidth="1"/>
    <col min="6646" max="6646" width="9.375" style="450" customWidth="1"/>
    <col min="6647" max="6647" width="3.5" style="450" customWidth="1"/>
    <col min="6648" max="6648" width="8.875" style="450" customWidth="1"/>
    <col min="6649" max="6649" width="3.875" style="450" customWidth="1"/>
    <col min="6650" max="6650" width="9.375" style="450" customWidth="1"/>
    <col min="6651" max="6651" width="3.5" style="450" customWidth="1"/>
    <col min="6652" max="6652" width="8.875" style="450" customWidth="1"/>
    <col min="6653" max="6653" width="4.375" style="450" customWidth="1"/>
    <col min="6654" max="6654" width="10.25" style="450" customWidth="1"/>
    <col min="6655" max="6656" width="4" style="450" customWidth="1"/>
    <col min="6657" max="6657" width="8.75" style="450" customWidth="1"/>
    <col min="6658" max="6658" width="16.875" style="450" customWidth="1"/>
    <col min="6659" max="6659" width="15.5" style="450" customWidth="1"/>
    <col min="6660" max="6660" width="17.125" style="450" customWidth="1"/>
    <col min="6661" max="6661" width="10.25" style="450" customWidth="1"/>
    <col min="6662" max="6662" width="9.375" style="450" customWidth="1"/>
    <col min="6663" max="6663" width="10.125" style="450" customWidth="1"/>
    <col min="6664" max="6664" width="8.75" style="450" customWidth="1"/>
    <col min="6665" max="6665" width="8.875" style="450" customWidth="1"/>
    <col min="6666" max="6666" width="4.125" style="450" customWidth="1"/>
    <col min="6667" max="6667" width="9.375" style="450" bestFit="1" customWidth="1"/>
    <col min="6668" max="6668" width="4.625" style="450" customWidth="1"/>
    <col min="6669" max="6669" width="9.375" style="450" bestFit="1" customWidth="1"/>
    <col min="6670" max="6670" width="4" style="450" customWidth="1"/>
    <col min="6671" max="6671" width="4.5" style="450" customWidth="1"/>
    <col min="6672" max="6678" width="0" style="450" hidden="1" customWidth="1"/>
    <col min="6679" max="6895" width="8.75" style="450"/>
    <col min="6896" max="6896" width="4" style="450" customWidth="1"/>
    <col min="6897" max="6897" width="10.25" style="450" customWidth="1"/>
    <col min="6898" max="6898" width="9.375" style="450" customWidth="1"/>
    <col min="6899" max="6899" width="3.5" style="450" customWidth="1"/>
    <col min="6900" max="6900" width="8.875" style="450" customWidth="1"/>
    <col min="6901" max="6901" width="3.875" style="450" customWidth="1"/>
    <col min="6902" max="6902" width="9.375" style="450" customWidth="1"/>
    <col min="6903" max="6903" width="3.5" style="450" customWidth="1"/>
    <col min="6904" max="6904" width="8.875" style="450" customWidth="1"/>
    <col min="6905" max="6905" width="3.875" style="450" customWidth="1"/>
    <col min="6906" max="6906" width="9.375" style="450" customWidth="1"/>
    <col min="6907" max="6907" width="3.5" style="450" customWidth="1"/>
    <col min="6908" max="6908" width="8.875" style="450" customWidth="1"/>
    <col min="6909" max="6909" width="4.375" style="450" customWidth="1"/>
    <col min="6910" max="6910" width="10.25" style="450" customWidth="1"/>
    <col min="6911" max="6912" width="4" style="450" customWidth="1"/>
    <col min="6913" max="6913" width="8.75" style="450" customWidth="1"/>
    <col min="6914" max="6914" width="16.875" style="450" customWidth="1"/>
    <col min="6915" max="6915" width="15.5" style="450" customWidth="1"/>
    <col min="6916" max="6916" width="17.125" style="450" customWidth="1"/>
    <col min="6917" max="6917" width="10.25" style="450" customWidth="1"/>
    <col min="6918" max="6918" width="9.375" style="450" customWidth="1"/>
    <col min="6919" max="6919" width="10.125" style="450" customWidth="1"/>
    <col min="6920" max="6920" width="8.75" style="450" customWidth="1"/>
    <col min="6921" max="6921" width="8.875" style="450" customWidth="1"/>
    <col min="6922" max="6922" width="4.125" style="450" customWidth="1"/>
    <col min="6923" max="6923" width="9.375" style="450" bestFit="1" customWidth="1"/>
    <col min="6924" max="6924" width="4.625" style="450" customWidth="1"/>
    <col min="6925" max="6925" width="9.375" style="450" bestFit="1" customWidth="1"/>
    <col min="6926" max="6926" width="4" style="450" customWidth="1"/>
    <col min="6927" max="6927" width="4.5" style="450" customWidth="1"/>
    <col min="6928" max="6934" width="0" style="450" hidden="1" customWidth="1"/>
    <col min="6935" max="7151" width="8.75" style="450"/>
    <col min="7152" max="7152" width="4" style="450" customWidth="1"/>
    <col min="7153" max="7153" width="10.25" style="450" customWidth="1"/>
    <col min="7154" max="7154" width="9.375" style="450" customWidth="1"/>
    <col min="7155" max="7155" width="3.5" style="450" customWidth="1"/>
    <col min="7156" max="7156" width="8.875" style="450" customWidth="1"/>
    <col min="7157" max="7157" width="3.875" style="450" customWidth="1"/>
    <col min="7158" max="7158" width="9.375" style="450" customWidth="1"/>
    <col min="7159" max="7159" width="3.5" style="450" customWidth="1"/>
    <col min="7160" max="7160" width="8.875" style="450" customWidth="1"/>
    <col min="7161" max="7161" width="3.875" style="450" customWidth="1"/>
    <col min="7162" max="7162" width="9.375" style="450" customWidth="1"/>
    <col min="7163" max="7163" width="3.5" style="450" customWidth="1"/>
    <col min="7164" max="7164" width="8.875" style="450" customWidth="1"/>
    <col min="7165" max="7165" width="4.375" style="450" customWidth="1"/>
    <col min="7166" max="7166" width="10.25" style="450" customWidth="1"/>
    <col min="7167" max="7168" width="4" style="450" customWidth="1"/>
    <col min="7169" max="7169" width="8.75" style="450" customWidth="1"/>
    <col min="7170" max="7170" width="16.875" style="450" customWidth="1"/>
    <col min="7171" max="7171" width="15.5" style="450" customWidth="1"/>
    <col min="7172" max="7172" width="17.125" style="450" customWidth="1"/>
    <col min="7173" max="7173" width="10.25" style="450" customWidth="1"/>
    <col min="7174" max="7174" width="9.375" style="450" customWidth="1"/>
    <col min="7175" max="7175" width="10.125" style="450" customWidth="1"/>
    <col min="7176" max="7176" width="8.75" style="450" customWidth="1"/>
    <col min="7177" max="7177" width="8.875" style="450" customWidth="1"/>
    <col min="7178" max="7178" width="4.125" style="450" customWidth="1"/>
    <col min="7179" max="7179" width="9.375" style="450" bestFit="1" customWidth="1"/>
    <col min="7180" max="7180" width="4.625" style="450" customWidth="1"/>
    <col min="7181" max="7181" width="9.375" style="450" bestFit="1" customWidth="1"/>
    <col min="7182" max="7182" width="4" style="450" customWidth="1"/>
    <col min="7183" max="7183" width="4.5" style="450" customWidth="1"/>
    <col min="7184" max="7190" width="0" style="450" hidden="1" customWidth="1"/>
    <col min="7191" max="7407" width="8.75" style="450"/>
    <col min="7408" max="7408" width="4" style="450" customWidth="1"/>
    <col min="7409" max="7409" width="10.25" style="450" customWidth="1"/>
    <col min="7410" max="7410" width="9.375" style="450" customWidth="1"/>
    <col min="7411" max="7411" width="3.5" style="450" customWidth="1"/>
    <col min="7412" max="7412" width="8.875" style="450" customWidth="1"/>
    <col min="7413" max="7413" width="3.875" style="450" customWidth="1"/>
    <col min="7414" max="7414" width="9.375" style="450" customWidth="1"/>
    <col min="7415" max="7415" width="3.5" style="450" customWidth="1"/>
    <col min="7416" max="7416" width="8.875" style="450" customWidth="1"/>
    <col min="7417" max="7417" width="3.875" style="450" customWidth="1"/>
    <col min="7418" max="7418" width="9.375" style="450" customWidth="1"/>
    <col min="7419" max="7419" width="3.5" style="450" customWidth="1"/>
    <col min="7420" max="7420" width="8.875" style="450" customWidth="1"/>
    <col min="7421" max="7421" width="4.375" style="450" customWidth="1"/>
    <col min="7422" max="7422" width="10.25" style="450" customWidth="1"/>
    <col min="7423" max="7424" width="4" style="450" customWidth="1"/>
    <col min="7425" max="7425" width="8.75" style="450" customWidth="1"/>
    <col min="7426" max="7426" width="16.875" style="450" customWidth="1"/>
    <col min="7427" max="7427" width="15.5" style="450" customWidth="1"/>
    <col min="7428" max="7428" width="17.125" style="450" customWidth="1"/>
    <col min="7429" max="7429" width="10.25" style="450" customWidth="1"/>
    <col min="7430" max="7430" width="9.375" style="450" customWidth="1"/>
    <col min="7431" max="7431" width="10.125" style="450" customWidth="1"/>
    <col min="7432" max="7432" width="8.75" style="450" customWidth="1"/>
    <col min="7433" max="7433" width="8.875" style="450" customWidth="1"/>
    <col min="7434" max="7434" width="4.125" style="450" customWidth="1"/>
    <col min="7435" max="7435" width="9.375" style="450" bestFit="1" customWidth="1"/>
    <col min="7436" max="7436" width="4.625" style="450" customWidth="1"/>
    <col min="7437" max="7437" width="9.375" style="450" bestFit="1" customWidth="1"/>
    <col min="7438" max="7438" width="4" style="450" customWidth="1"/>
    <col min="7439" max="7439" width="4.5" style="450" customWidth="1"/>
    <col min="7440" max="7446" width="0" style="450" hidden="1" customWidth="1"/>
    <col min="7447" max="7663" width="8.75" style="450"/>
    <col min="7664" max="7664" width="4" style="450" customWidth="1"/>
    <col min="7665" max="7665" width="10.25" style="450" customWidth="1"/>
    <col min="7666" max="7666" width="9.375" style="450" customWidth="1"/>
    <col min="7667" max="7667" width="3.5" style="450" customWidth="1"/>
    <col min="7668" max="7668" width="8.875" style="450" customWidth="1"/>
    <col min="7669" max="7669" width="3.875" style="450" customWidth="1"/>
    <col min="7670" max="7670" width="9.375" style="450" customWidth="1"/>
    <col min="7671" max="7671" width="3.5" style="450" customWidth="1"/>
    <col min="7672" max="7672" width="8.875" style="450" customWidth="1"/>
    <col min="7673" max="7673" width="3.875" style="450" customWidth="1"/>
    <col min="7674" max="7674" width="9.375" style="450" customWidth="1"/>
    <col min="7675" max="7675" width="3.5" style="450" customWidth="1"/>
    <col min="7676" max="7676" width="8.875" style="450" customWidth="1"/>
    <col min="7677" max="7677" width="4.375" style="450" customWidth="1"/>
    <col min="7678" max="7678" width="10.25" style="450" customWidth="1"/>
    <col min="7679" max="7680" width="4" style="450" customWidth="1"/>
    <col min="7681" max="7681" width="8.75" style="450" customWidth="1"/>
    <col min="7682" max="7682" width="16.875" style="450" customWidth="1"/>
    <col min="7683" max="7683" width="15.5" style="450" customWidth="1"/>
    <col min="7684" max="7684" width="17.125" style="450" customWidth="1"/>
    <col min="7685" max="7685" width="10.25" style="450" customWidth="1"/>
    <col min="7686" max="7686" width="9.375" style="450" customWidth="1"/>
    <col min="7687" max="7687" width="10.125" style="450" customWidth="1"/>
    <col min="7688" max="7688" width="8.75" style="450" customWidth="1"/>
    <col min="7689" max="7689" width="8.875" style="450" customWidth="1"/>
    <col min="7690" max="7690" width="4.125" style="450" customWidth="1"/>
    <col min="7691" max="7691" width="9.375" style="450" bestFit="1" customWidth="1"/>
    <col min="7692" max="7692" width="4.625" style="450" customWidth="1"/>
    <col min="7693" max="7693" width="9.375" style="450" bestFit="1" customWidth="1"/>
    <col min="7694" max="7694" width="4" style="450" customWidth="1"/>
    <col min="7695" max="7695" width="4.5" style="450" customWidth="1"/>
    <col min="7696" max="7702" width="0" style="450" hidden="1" customWidth="1"/>
    <col min="7703" max="7919" width="8.75" style="450"/>
    <col min="7920" max="7920" width="4" style="450" customWidth="1"/>
    <col min="7921" max="7921" width="10.25" style="450" customWidth="1"/>
    <col min="7922" max="7922" width="9.375" style="450" customWidth="1"/>
    <col min="7923" max="7923" width="3.5" style="450" customWidth="1"/>
    <col min="7924" max="7924" width="8.875" style="450" customWidth="1"/>
    <col min="7925" max="7925" width="3.875" style="450" customWidth="1"/>
    <col min="7926" max="7926" width="9.375" style="450" customWidth="1"/>
    <col min="7927" max="7927" width="3.5" style="450" customWidth="1"/>
    <col min="7928" max="7928" width="8.875" style="450" customWidth="1"/>
    <col min="7929" max="7929" width="3.875" style="450" customWidth="1"/>
    <col min="7930" max="7930" width="9.375" style="450" customWidth="1"/>
    <col min="7931" max="7931" width="3.5" style="450" customWidth="1"/>
    <col min="7932" max="7932" width="8.875" style="450" customWidth="1"/>
    <col min="7933" max="7933" width="4.375" style="450" customWidth="1"/>
    <col min="7934" max="7934" width="10.25" style="450" customWidth="1"/>
    <col min="7935" max="7936" width="4" style="450" customWidth="1"/>
    <col min="7937" max="7937" width="8.75" style="450" customWidth="1"/>
    <col min="7938" max="7938" width="16.875" style="450" customWidth="1"/>
    <col min="7939" max="7939" width="15.5" style="450" customWidth="1"/>
    <col min="7940" max="7940" width="17.125" style="450" customWidth="1"/>
    <col min="7941" max="7941" width="10.25" style="450" customWidth="1"/>
    <col min="7942" max="7942" width="9.375" style="450" customWidth="1"/>
    <col min="7943" max="7943" width="10.125" style="450" customWidth="1"/>
    <col min="7944" max="7944" width="8.75" style="450" customWidth="1"/>
    <col min="7945" max="7945" width="8.875" style="450" customWidth="1"/>
    <col min="7946" max="7946" width="4.125" style="450" customWidth="1"/>
    <col min="7947" max="7947" width="9.375" style="450" bestFit="1" customWidth="1"/>
    <col min="7948" max="7948" width="4.625" style="450" customWidth="1"/>
    <col min="7949" max="7949" width="9.375" style="450" bestFit="1" customWidth="1"/>
    <col min="7950" max="7950" width="4" style="450" customWidth="1"/>
    <col min="7951" max="7951" width="4.5" style="450" customWidth="1"/>
    <col min="7952" max="7958" width="0" style="450" hidden="1" customWidth="1"/>
    <col min="7959" max="8175" width="8.75" style="450"/>
    <col min="8176" max="8176" width="4" style="450" customWidth="1"/>
    <col min="8177" max="8177" width="10.25" style="450" customWidth="1"/>
    <col min="8178" max="8178" width="9.375" style="450" customWidth="1"/>
    <col min="8179" max="8179" width="3.5" style="450" customWidth="1"/>
    <col min="8180" max="8180" width="8.875" style="450" customWidth="1"/>
    <col min="8181" max="8181" width="3.875" style="450" customWidth="1"/>
    <col min="8182" max="8182" width="9.375" style="450" customWidth="1"/>
    <col min="8183" max="8183" width="3.5" style="450" customWidth="1"/>
    <col min="8184" max="8184" width="8.875" style="450" customWidth="1"/>
    <col min="8185" max="8185" width="3.875" style="450" customWidth="1"/>
    <col min="8186" max="8186" width="9.375" style="450" customWidth="1"/>
    <col min="8187" max="8187" width="3.5" style="450" customWidth="1"/>
    <col min="8188" max="8188" width="8.875" style="450" customWidth="1"/>
    <col min="8189" max="8189" width="4.375" style="450" customWidth="1"/>
    <col min="8190" max="8190" width="10.25" style="450" customWidth="1"/>
    <col min="8191" max="8192" width="4" style="450" customWidth="1"/>
    <col min="8193" max="8193" width="8.75" style="450" customWidth="1"/>
    <col min="8194" max="8194" width="16.875" style="450" customWidth="1"/>
    <col min="8195" max="8195" width="15.5" style="450" customWidth="1"/>
    <col min="8196" max="8196" width="17.125" style="450" customWidth="1"/>
    <col min="8197" max="8197" width="10.25" style="450" customWidth="1"/>
    <col min="8198" max="8198" width="9.375" style="450" customWidth="1"/>
    <col min="8199" max="8199" width="10.125" style="450" customWidth="1"/>
    <col min="8200" max="8200" width="8.75" style="450" customWidth="1"/>
    <col min="8201" max="8201" width="8.875" style="450" customWidth="1"/>
    <col min="8202" max="8202" width="4.125" style="450" customWidth="1"/>
    <col min="8203" max="8203" width="9.375" style="450" bestFit="1" customWidth="1"/>
    <col min="8204" max="8204" width="4.625" style="450" customWidth="1"/>
    <col min="8205" max="8205" width="9.375" style="450" bestFit="1" customWidth="1"/>
    <col min="8206" max="8206" width="4" style="450" customWidth="1"/>
    <col min="8207" max="8207" width="4.5" style="450" customWidth="1"/>
    <col min="8208" max="8214" width="0" style="450" hidden="1" customWidth="1"/>
    <col min="8215" max="8431" width="8.75" style="450"/>
    <col min="8432" max="8432" width="4" style="450" customWidth="1"/>
    <col min="8433" max="8433" width="10.25" style="450" customWidth="1"/>
    <col min="8434" max="8434" width="9.375" style="450" customWidth="1"/>
    <col min="8435" max="8435" width="3.5" style="450" customWidth="1"/>
    <col min="8436" max="8436" width="8.875" style="450" customWidth="1"/>
    <col min="8437" max="8437" width="3.875" style="450" customWidth="1"/>
    <col min="8438" max="8438" width="9.375" style="450" customWidth="1"/>
    <col min="8439" max="8439" width="3.5" style="450" customWidth="1"/>
    <col min="8440" max="8440" width="8.875" style="450" customWidth="1"/>
    <col min="8441" max="8441" width="3.875" style="450" customWidth="1"/>
    <col min="8442" max="8442" width="9.375" style="450" customWidth="1"/>
    <col min="8443" max="8443" width="3.5" style="450" customWidth="1"/>
    <col min="8444" max="8444" width="8.875" style="450" customWidth="1"/>
    <col min="8445" max="8445" width="4.375" style="450" customWidth="1"/>
    <col min="8446" max="8446" width="10.25" style="450" customWidth="1"/>
    <col min="8447" max="8448" width="4" style="450" customWidth="1"/>
    <col min="8449" max="8449" width="8.75" style="450" customWidth="1"/>
    <col min="8450" max="8450" width="16.875" style="450" customWidth="1"/>
    <col min="8451" max="8451" width="15.5" style="450" customWidth="1"/>
    <col min="8452" max="8452" width="17.125" style="450" customWidth="1"/>
    <col min="8453" max="8453" width="10.25" style="450" customWidth="1"/>
    <col min="8454" max="8454" width="9.375" style="450" customWidth="1"/>
    <col min="8455" max="8455" width="10.125" style="450" customWidth="1"/>
    <col min="8456" max="8456" width="8.75" style="450" customWidth="1"/>
    <col min="8457" max="8457" width="8.875" style="450" customWidth="1"/>
    <col min="8458" max="8458" width="4.125" style="450" customWidth="1"/>
    <col min="8459" max="8459" width="9.375" style="450" bestFit="1" customWidth="1"/>
    <col min="8460" max="8460" width="4.625" style="450" customWidth="1"/>
    <col min="8461" max="8461" width="9.375" style="450" bestFit="1" customWidth="1"/>
    <col min="8462" max="8462" width="4" style="450" customWidth="1"/>
    <col min="8463" max="8463" width="4.5" style="450" customWidth="1"/>
    <col min="8464" max="8470" width="0" style="450" hidden="1" customWidth="1"/>
    <col min="8471" max="8687" width="8.75" style="450"/>
    <col min="8688" max="8688" width="4" style="450" customWidth="1"/>
    <col min="8689" max="8689" width="10.25" style="450" customWidth="1"/>
    <col min="8690" max="8690" width="9.375" style="450" customWidth="1"/>
    <col min="8691" max="8691" width="3.5" style="450" customWidth="1"/>
    <col min="8692" max="8692" width="8.875" style="450" customWidth="1"/>
    <col min="8693" max="8693" width="3.875" style="450" customWidth="1"/>
    <col min="8694" max="8694" width="9.375" style="450" customWidth="1"/>
    <col min="8695" max="8695" width="3.5" style="450" customWidth="1"/>
    <col min="8696" max="8696" width="8.875" style="450" customWidth="1"/>
    <col min="8697" max="8697" width="3.875" style="450" customWidth="1"/>
    <col min="8698" max="8698" width="9.375" style="450" customWidth="1"/>
    <col min="8699" max="8699" width="3.5" style="450" customWidth="1"/>
    <col min="8700" max="8700" width="8.875" style="450" customWidth="1"/>
    <col min="8701" max="8701" width="4.375" style="450" customWidth="1"/>
    <col min="8702" max="8702" width="10.25" style="450" customWidth="1"/>
    <col min="8703" max="8704" width="4" style="450" customWidth="1"/>
    <col min="8705" max="8705" width="8.75" style="450" customWidth="1"/>
    <col min="8706" max="8706" width="16.875" style="450" customWidth="1"/>
    <col min="8707" max="8707" width="15.5" style="450" customWidth="1"/>
    <col min="8708" max="8708" width="17.125" style="450" customWidth="1"/>
    <col min="8709" max="8709" width="10.25" style="450" customWidth="1"/>
    <col min="8710" max="8710" width="9.375" style="450" customWidth="1"/>
    <col min="8711" max="8711" width="10.125" style="450" customWidth="1"/>
    <col min="8712" max="8712" width="8.75" style="450" customWidth="1"/>
    <col min="8713" max="8713" width="8.875" style="450" customWidth="1"/>
    <col min="8714" max="8714" width="4.125" style="450" customWidth="1"/>
    <col min="8715" max="8715" width="9.375" style="450" bestFit="1" customWidth="1"/>
    <col min="8716" max="8716" width="4.625" style="450" customWidth="1"/>
    <col min="8717" max="8717" width="9.375" style="450" bestFit="1" customWidth="1"/>
    <col min="8718" max="8718" width="4" style="450" customWidth="1"/>
    <col min="8719" max="8719" width="4.5" style="450" customWidth="1"/>
    <col min="8720" max="8726" width="0" style="450" hidden="1" customWidth="1"/>
    <col min="8727" max="8943" width="8.75" style="450"/>
    <col min="8944" max="8944" width="4" style="450" customWidth="1"/>
    <col min="8945" max="8945" width="10.25" style="450" customWidth="1"/>
    <col min="8946" max="8946" width="9.375" style="450" customWidth="1"/>
    <col min="8947" max="8947" width="3.5" style="450" customWidth="1"/>
    <col min="8948" max="8948" width="8.875" style="450" customWidth="1"/>
    <col min="8949" max="8949" width="3.875" style="450" customWidth="1"/>
    <col min="8950" max="8950" width="9.375" style="450" customWidth="1"/>
    <col min="8951" max="8951" width="3.5" style="450" customWidth="1"/>
    <col min="8952" max="8952" width="8.875" style="450" customWidth="1"/>
    <col min="8953" max="8953" width="3.875" style="450" customWidth="1"/>
    <col min="8954" max="8954" width="9.375" style="450" customWidth="1"/>
    <col min="8955" max="8955" width="3.5" style="450" customWidth="1"/>
    <col min="8956" max="8956" width="8.875" style="450" customWidth="1"/>
    <col min="8957" max="8957" width="4.375" style="450" customWidth="1"/>
    <col min="8958" max="8958" width="10.25" style="450" customWidth="1"/>
    <col min="8959" max="8960" width="4" style="450" customWidth="1"/>
    <col min="8961" max="8961" width="8.75" style="450" customWidth="1"/>
    <col min="8962" max="8962" width="16.875" style="450" customWidth="1"/>
    <col min="8963" max="8963" width="15.5" style="450" customWidth="1"/>
    <col min="8964" max="8964" width="17.125" style="450" customWidth="1"/>
    <col min="8965" max="8965" width="10.25" style="450" customWidth="1"/>
    <col min="8966" max="8966" width="9.375" style="450" customWidth="1"/>
    <col min="8967" max="8967" width="10.125" style="450" customWidth="1"/>
    <col min="8968" max="8968" width="8.75" style="450" customWidth="1"/>
    <col min="8969" max="8969" width="8.875" style="450" customWidth="1"/>
    <col min="8970" max="8970" width="4.125" style="450" customWidth="1"/>
    <col min="8971" max="8971" width="9.375" style="450" bestFit="1" customWidth="1"/>
    <col min="8972" max="8972" width="4.625" style="450" customWidth="1"/>
    <col min="8973" max="8973" width="9.375" style="450" bestFit="1" customWidth="1"/>
    <col min="8974" max="8974" width="4" style="450" customWidth="1"/>
    <col min="8975" max="8975" width="4.5" style="450" customWidth="1"/>
    <col min="8976" max="8982" width="0" style="450" hidden="1" customWidth="1"/>
    <col min="8983" max="9199" width="8.75" style="450"/>
    <col min="9200" max="9200" width="4" style="450" customWidth="1"/>
    <col min="9201" max="9201" width="10.25" style="450" customWidth="1"/>
    <col min="9202" max="9202" width="9.375" style="450" customWidth="1"/>
    <col min="9203" max="9203" width="3.5" style="450" customWidth="1"/>
    <col min="9204" max="9204" width="8.875" style="450" customWidth="1"/>
    <col min="9205" max="9205" width="3.875" style="450" customWidth="1"/>
    <col min="9206" max="9206" width="9.375" style="450" customWidth="1"/>
    <col min="9207" max="9207" width="3.5" style="450" customWidth="1"/>
    <col min="9208" max="9208" width="8.875" style="450" customWidth="1"/>
    <col min="9209" max="9209" width="3.875" style="450" customWidth="1"/>
    <col min="9210" max="9210" width="9.375" style="450" customWidth="1"/>
    <col min="9211" max="9211" width="3.5" style="450" customWidth="1"/>
    <col min="9212" max="9212" width="8.875" style="450" customWidth="1"/>
    <col min="9213" max="9213" width="4.375" style="450" customWidth="1"/>
    <col min="9214" max="9214" width="10.25" style="450" customWidth="1"/>
    <col min="9215" max="9216" width="4" style="450" customWidth="1"/>
    <col min="9217" max="9217" width="8.75" style="450" customWidth="1"/>
    <col min="9218" max="9218" width="16.875" style="450" customWidth="1"/>
    <col min="9219" max="9219" width="15.5" style="450" customWidth="1"/>
    <col min="9220" max="9220" width="17.125" style="450" customWidth="1"/>
    <col min="9221" max="9221" width="10.25" style="450" customWidth="1"/>
    <col min="9222" max="9222" width="9.375" style="450" customWidth="1"/>
    <col min="9223" max="9223" width="10.125" style="450" customWidth="1"/>
    <col min="9224" max="9224" width="8.75" style="450" customWidth="1"/>
    <col min="9225" max="9225" width="8.875" style="450" customWidth="1"/>
    <col min="9226" max="9226" width="4.125" style="450" customWidth="1"/>
    <col min="9227" max="9227" width="9.375" style="450" bestFit="1" customWidth="1"/>
    <col min="9228" max="9228" width="4.625" style="450" customWidth="1"/>
    <col min="9229" max="9229" width="9.375" style="450" bestFit="1" customWidth="1"/>
    <col min="9230" max="9230" width="4" style="450" customWidth="1"/>
    <col min="9231" max="9231" width="4.5" style="450" customWidth="1"/>
    <col min="9232" max="9238" width="0" style="450" hidden="1" customWidth="1"/>
    <col min="9239" max="9455" width="8.75" style="450"/>
    <col min="9456" max="9456" width="4" style="450" customWidth="1"/>
    <col min="9457" max="9457" width="10.25" style="450" customWidth="1"/>
    <col min="9458" max="9458" width="9.375" style="450" customWidth="1"/>
    <col min="9459" max="9459" width="3.5" style="450" customWidth="1"/>
    <col min="9460" max="9460" width="8.875" style="450" customWidth="1"/>
    <col min="9461" max="9461" width="3.875" style="450" customWidth="1"/>
    <col min="9462" max="9462" width="9.375" style="450" customWidth="1"/>
    <col min="9463" max="9463" width="3.5" style="450" customWidth="1"/>
    <col min="9464" max="9464" width="8.875" style="450" customWidth="1"/>
    <col min="9465" max="9465" width="3.875" style="450" customWidth="1"/>
    <col min="9466" max="9466" width="9.375" style="450" customWidth="1"/>
    <col min="9467" max="9467" width="3.5" style="450" customWidth="1"/>
    <col min="9468" max="9468" width="8.875" style="450" customWidth="1"/>
    <col min="9469" max="9469" width="4.375" style="450" customWidth="1"/>
    <col min="9470" max="9470" width="10.25" style="450" customWidth="1"/>
    <col min="9471" max="9472" width="4" style="450" customWidth="1"/>
    <col min="9473" max="9473" width="8.75" style="450" customWidth="1"/>
    <col min="9474" max="9474" width="16.875" style="450" customWidth="1"/>
    <col min="9475" max="9475" width="15.5" style="450" customWidth="1"/>
    <col min="9476" max="9476" width="17.125" style="450" customWidth="1"/>
    <col min="9477" max="9477" width="10.25" style="450" customWidth="1"/>
    <col min="9478" max="9478" width="9.375" style="450" customWidth="1"/>
    <col min="9479" max="9479" width="10.125" style="450" customWidth="1"/>
    <col min="9480" max="9480" width="8.75" style="450" customWidth="1"/>
    <col min="9481" max="9481" width="8.875" style="450" customWidth="1"/>
    <col min="9482" max="9482" width="4.125" style="450" customWidth="1"/>
    <col min="9483" max="9483" width="9.375" style="450" bestFit="1" customWidth="1"/>
    <col min="9484" max="9484" width="4.625" style="450" customWidth="1"/>
    <col min="9485" max="9485" width="9.375" style="450" bestFit="1" customWidth="1"/>
    <col min="9486" max="9486" width="4" style="450" customWidth="1"/>
    <col min="9487" max="9487" width="4.5" style="450" customWidth="1"/>
    <col min="9488" max="9494" width="0" style="450" hidden="1" customWidth="1"/>
    <col min="9495" max="9711" width="8.75" style="450"/>
    <col min="9712" max="9712" width="4" style="450" customWidth="1"/>
    <col min="9713" max="9713" width="10.25" style="450" customWidth="1"/>
    <col min="9714" max="9714" width="9.375" style="450" customWidth="1"/>
    <col min="9715" max="9715" width="3.5" style="450" customWidth="1"/>
    <col min="9716" max="9716" width="8.875" style="450" customWidth="1"/>
    <col min="9717" max="9717" width="3.875" style="450" customWidth="1"/>
    <col min="9718" max="9718" width="9.375" style="450" customWidth="1"/>
    <col min="9719" max="9719" width="3.5" style="450" customWidth="1"/>
    <col min="9720" max="9720" width="8.875" style="450" customWidth="1"/>
    <col min="9721" max="9721" width="3.875" style="450" customWidth="1"/>
    <col min="9722" max="9722" width="9.375" style="450" customWidth="1"/>
    <col min="9723" max="9723" width="3.5" style="450" customWidth="1"/>
    <col min="9724" max="9724" width="8.875" style="450" customWidth="1"/>
    <col min="9725" max="9725" width="4.375" style="450" customWidth="1"/>
    <col min="9726" max="9726" width="10.25" style="450" customWidth="1"/>
    <col min="9727" max="9728" width="4" style="450" customWidth="1"/>
    <col min="9729" max="9729" width="8.75" style="450" customWidth="1"/>
    <col min="9730" max="9730" width="16.875" style="450" customWidth="1"/>
    <col min="9731" max="9731" width="15.5" style="450" customWidth="1"/>
    <col min="9732" max="9732" width="17.125" style="450" customWidth="1"/>
    <col min="9733" max="9733" width="10.25" style="450" customWidth="1"/>
    <col min="9734" max="9734" width="9.375" style="450" customWidth="1"/>
    <col min="9735" max="9735" width="10.125" style="450" customWidth="1"/>
    <col min="9736" max="9736" width="8.75" style="450" customWidth="1"/>
    <col min="9737" max="9737" width="8.875" style="450" customWidth="1"/>
    <col min="9738" max="9738" width="4.125" style="450" customWidth="1"/>
    <col min="9739" max="9739" width="9.375" style="450" bestFit="1" customWidth="1"/>
    <col min="9740" max="9740" width="4.625" style="450" customWidth="1"/>
    <col min="9741" max="9741" width="9.375" style="450" bestFit="1" customWidth="1"/>
    <col min="9742" max="9742" width="4" style="450" customWidth="1"/>
    <col min="9743" max="9743" width="4.5" style="450" customWidth="1"/>
    <col min="9744" max="9750" width="0" style="450" hidden="1" customWidth="1"/>
    <col min="9751" max="9967" width="8.75" style="450"/>
    <col min="9968" max="9968" width="4" style="450" customWidth="1"/>
    <col min="9969" max="9969" width="10.25" style="450" customWidth="1"/>
    <col min="9970" max="9970" width="9.375" style="450" customWidth="1"/>
    <col min="9971" max="9971" width="3.5" style="450" customWidth="1"/>
    <col min="9972" max="9972" width="8.875" style="450" customWidth="1"/>
    <col min="9973" max="9973" width="3.875" style="450" customWidth="1"/>
    <col min="9974" max="9974" width="9.375" style="450" customWidth="1"/>
    <col min="9975" max="9975" width="3.5" style="450" customWidth="1"/>
    <col min="9976" max="9976" width="8.875" style="450" customWidth="1"/>
    <col min="9977" max="9977" width="3.875" style="450" customWidth="1"/>
    <col min="9978" max="9978" width="9.375" style="450" customWidth="1"/>
    <col min="9979" max="9979" width="3.5" style="450" customWidth="1"/>
    <col min="9980" max="9980" width="8.875" style="450" customWidth="1"/>
    <col min="9981" max="9981" width="4.375" style="450" customWidth="1"/>
    <col min="9982" max="9982" width="10.25" style="450" customWidth="1"/>
    <col min="9983" max="9984" width="4" style="450" customWidth="1"/>
    <col min="9985" max="9985" width="8.75" style="450" customWidth="1"/>
    <col min="9986" max="9986" width="16.875" style="450" customWidth="1"/>
    <col min="9987" max="9987" width="15.5" style="450" customWidth="1"/>
    <col min="9988" max="9988" width="17.125" style="450" customWidth="1"/>
    <col min="9989" max="9989" width="10.25" style="450" customWidth="1"/>
    <col min="9990" max="9990" width="9.375" style="450" customWidth="1"/>
    <col min="9991" max="9991" width="10.125" style="450" customWidth="1"/>
    <col min="9992" max="9992" width="8.75" style="450" customWidth="1"/>
    <col min="9993" max="9993" width="8.875" style="450" customWidth="1"/>
    <col min="9994" max="9994" width="4.125" style="450" customWidth="1"/>
    <col min="9995" max="9995" width="9.375" style="450" bestFit="1" customWidth="1"/>
    <col min="9996" max="9996" width="4.625" style="450" customWidth="1"/>
    <col min="9997" max="9997" width="9.375" style="450" bestFit="1" customWidth="1"/>
    <col min="9998" max="9998" width="4" style="450" customWidth="1"/>
    <col min="9999" max="9999" width="4.5" style="450" customWidth="1"/>
    <col min="10000" max="10006" width="0" style="450" hidden="1" customWidth="1"/>
    <col min="10007" max="10223" width="8.75" style="450"/>
    <col min="10224" max="10224" width="4" style="450" customWidth="1"/>
    <col min="10225" max="10225" width="10.25" style="450" customWidth="1"/>
    <col min="10226" max="10226" width="9.375" style="450" customWidth="1"/>
    <col min="10227" max="10227" width="3.5" style="450" customWidth="1"/>
    <col min="10228" max="10228" width="8.875" style="450" customWidth="1"/>
    <col min="10229" max="10229" width="3.875" style="450" customWidth="1"/>
    <col min="10230" max="10230" width="9.375" style="450" customWidth="1"/>
    <col min="10231" max="10231" width="3.5" style="450" customWidth="1"/>
    <col min="10232" max="10232" width="8.875" style="450" customWidth="1"/>
    <col min="10233" max="10233" width="3.875" style="450" customWidth="1"/>
    <col min="10234" max="10234" width="9.375" style="450" customWidth="1"/>
    <col min="10235" max="10235" width="3.5" style="450" customWidth="1"/>
    <col min="10236" max="10236" width="8.875" style="450" customWidth="1"/>
    <col min="10237" max="10237" width="4.375" style="450" customWidth="1"/>
    <col min="10238" max="10238" width="10.25" style="450" customWidth="1"/>
    <col min="10239" max="10240" width="4" style="450" customWidth="1"/>
    <col min="10241" max="10241" width="8.75" style="450" customWidth="1"/>
    <col min="10242" max="10242" width="16.875" style="450" customWidth="1"/>
    <col min="10243" max="10243" width="15.5" style="450" customWidth="1"/>
    <col min="10244" max="10244" width="17.125" style="450" customWidth="1"/>
    <col min="10245" max="10245" width="10.25" style="450" customWidth="1"/>
    <col min="10246" max="10246" width="9.375" style="450" customWidth="1"/>
    <col min="10247" max="10247" width="10.125" style="450" customWidth="1"/>
    <col min="10248" max="10248" width="8.75" style="450" customWidth="1"/>
    <col min="10249" max="10249" width="8.875" style="450" customWidth="1"/>
    <col min="10250" max="10250" width="4.125" style="450" customWidth="1"/>
    <col min="10251" max="10251" width="9.375" style="450" bestFit="1" customWidth="1"/>
    <col min="10252" max="10252" width="4.625" style="450" customWidth="1"/>
    <col min="10253" max="10253" width="9.375" style="450" bestFit="1" customWidth="1"/>
    <col min="10254" max="10254" width="4" style="450" customWidth="1"/>
    <col min="10255" max="10255" width="4.5" style="450" customWidth="1"/>
    <col min="10256" max="10262" width="0" style="450" hidden="1" customWidth="1"/>
    <col min="10263" max="10479" width="8.75" style="450"/>
    <col min="10480" max="10480" width="4" style="450" customWidth="1"/>
    <col min="10481" max="10481" width="10.25" style="450" customWidth="1"/>
    <col min="10482" max="10482" width="9.375" style="450" customWidth="1"/>
    <col min="10483" max="10483" width="3.5" style="450" customWidth="1"/>
    <col min="10484" max="10484" width="8.875" style="450" customWidth="1"/>
    <col min="10485" max="10485" width="3.875" style="450" customWidth="1"/>
    <col min="10486" max="10486" width="9.375" style="450" customWidth="1"/>
    <col min="10487" max="10487" width="3.5" style="450" customWidth="1"/>
    <col min="10488" max="10488" width="8.875" style="450" customWidth="1"/>
    <col min="10489" max="10489" width="3.875" style="450" customWidth="1"/>
    <col min="10490" max="10490" width="9.375" style="450" customWidth="1"/>
    <col min="10491" max="10491" width="3.5" style="450" customWidth="1"/>
    <col min="10492" max="10492" width="8.875" style="450" customWidth="1"/>
    <col min="10493" max="10493" width="4.375" style="450" customWidth="1"/>
    <col min="10494" max="10494" width="10.25" style="450" customWidth="1"/>
    <col min="10495" max="10496" width="4" style="450" customWidth="1"/>
    <col min="10497" max="10497" width="8.75" style="450" customWidth="1"/>
    <col min="10498" max="10498" width="16.875" style="450" customWidth="1"/>
    <col min="10499" max="10499" width="15.5" style="450" customWidth="1"/>
    <col min="10500" max="10500" width="17.125" style="450" customWidth="1"/>
    <col min="10501" max="10501" width="10.25" style="450" customWidth="1"/>
    <col min="10502" max="10502" width="9.375" style="450" customWidth="1"/>
    <col min="10503" max="10503" width="10.125" style="450" customWidth="1"/>
    <col min="10504" max="10504" width="8.75" style="450" customWidth="1"/>
    <col min="10505" max="10505" width="8.875" style="450" customWidth="1"/>
    <col min="10506" max="10506" width="4.125" style="450" customWidth="1"/>
    <col min="10507" max="10507" width="9.375" style="450" bestFit="1" customWidth="1"/>
    <col min="10508" max="10508" width="4.625" style="450" customWidth="1"/>
    <col min="10509" max="10509" width="9.375" style="450" bestFit="1" customWidth="1"/>
    <col min="10510" max="10510" width="4" style="450" customWidth="1"/>
    <col min="10511" max="10511" width="4.5" style="450" customWidth="1"/>
    <col min="10512" max="10518" width="0" style="450" hidden="1" customWidth="1"/>
    <col min="10519" max="10735" width="8.75" style="450"/>
    <col min="10736" max="10736" width="4" style="450" customWidth="1"/>
    <col min="10737" max="10737" width="10.25" style="450" customWidth="1"/>
    <col min="10738" max="10738" width="9.375" style="450" customWidth="1"/>
    <col min="10739" max="10739" width="3.5" style="450" customWidth="1"/>
    <col min="10740" max="10740" width="8.875" style="450" customWidth="1"/>
    <col min="10741" max="10741" width="3.875" style="450" customWidth="1"/>
    <col min="10742" max="10742" width="9.375" style="450" customWidth="1"/>
    <col min="10743" max="10743" width="3.5" style="450" customWidth="1"/>
    <col min="10744" max="10744" width="8.875" style="450" customWidth="1"/>
    <col min="10745" max="10745" width="3.875" style="450" customWidth="1"/>
    <col min="10746" max="10746" width="9.375" style="450" customWidth="1"/>
    <col min="10747" max="10747" width="3.5" style="450" customWidth="1"/>
    <col min="10748" max="10748" width="8.875" style="450" customWidth="1"/>
    <col min="10749" max="10749" width="4.375" style="450" customWidth="1"/>
    <col min="10750" max="10750" width="10.25" style="450" customWidth="1"/>
    <col min="10751" max="10752" width="4" style="450" customWidth="1"/>
    <col min="10753" max="10753" width="8.75" style="450" customWidth="1"/>
    <col min="10754" max="10754" width="16.875" style="450" customWidth="1"/>
    <col min="10755" max="10755" width="15.5" style="450" customWidth="1"/>
    <col min="10756" max="10756" width="17.125" style="450" customWidth="1"/>
    <col min="10757" max="10757" width="10.25" style="450" customWidth="1"/>
    <col min="10758" max="10758" width="9.375" style="450" customWidth="1"/>
    <col min="10759" max="10759" width="10.125" style="450" customWidth="1"/>
    <col min="10760" max="10760" width="8.75" style="450" customWidth="1"/>
    <col min="10761" max="10761" width="8.875" style="450" customWidth="1"/>
    <col min="10762" max="10762" width="4.125" style="450" customWidth="1"/>
    <col min="10763" max="10763" width="9.375" style="450" bestFit="1" customWidth="1"/>
    <col min="10764" max="10764" width="4.625" style="450" customWidth="1"/>
    <col min="10765" max="10765" width="9.375" style="450" bestFit="1" customWidth="1"/>
    <col min="10766" max="10766" width="4" style="450" customWidth="1"/>
    <col min="10767" max="10767" width="4.5" style="450" customWidth="1"/>
    <col min="10768" max="10774" width="0" style="450" hidden="1" customWidth="1"/>
    <col min="10775" max="10991" width="8.75" style="450"/>
    <col min="10992" max="10992" width="4" style="450" customWidth="1"/>
    <col min="10993" max="10993" width="10.25" style="450" customWidth="1"/>
    <col min="10994" max="10994" width="9.375" style="450" customWidth="1"/>
    <col min="10995" max="10995" width="3.5" style="450" customWidth="1"/>
    <col min="10996" max="10996" width="8.875" style="450" customWidth="1"/>
    <col min="10997" max="10997" width="3.875" style="450" customWidth="1"/>
    <col min="10998" max="10998" width="9.375" style="450" customWidth="1"/>
    <col min="10999" max="10999" width="3.5" style="450" customWidth="1"/>
    <col min="11000" max="11000" width="8.875" style="450" customWidth="1"/>
    <col min="11001" max="11001" width="3.875" style="450" customWidth="1"/>
    <col min="11002" max="11002" width="9.375" style="450" customWidth="1"/>
    <col min="11003" max="11003" width="3.5" style="450" customWidth="1"/>
    <col min="11004" max="11004" width="8.875" style="450" customWidth="1"/>
    <col min="11005" max="11005" width="4.375" style="450" customWidth="1"/>
    <col min="11006" max="11006" width="10.25" style="450" customWidth="1"/>
    <col min="11007" max="11008" width="4" style="450" customWidth="1"/>
    <col min="11009" max="11009" width="8.75" style="450" customWidth="1"/>
    <col min="11010" max="11010" width="16.875" style="450" customWidth="1"/>
    <col min="11011" max="11011" width="15.5" style="450" customWidth="1"/>
    <col min="11012" max="11012" width="17.125" style="450" customWidth="1"/>
    <col min="11013" max="11013" width="10.25" style="450" customWidth="1"/>
    <col min="11014" max="11014" width="9.375" style="450" customWidth="1"/>
    <col min="11015" max="11015" width="10.125" style="450" customWidth="1"/>
    <col min="11016" max="11016" width="8.75" style="450" customWidth="1"/>
    <col min="11017" max="11017" width="8.875" style="450" customWidth="1"/>
    <col min="11018" max="11018" width="4.125" style="450" customWidth="1"/>
    <col min="11019" max="11019" width="9.375" style="450" bestFit="1" customWidth="1"/>
    <col min="11020" max="11020" width="4.625" style="450" customWidth="1"/>
    <col min="11021" max="11021" width="9.375" style="450" bestFit="1" customWidth="1"/>
    <col min="11022" max="11022" width="4" style="450" customWidth="1"/>
    <col min="11023" max="11023" width="4.5" style="450" customWidth="1"/>
    <col min="11024" max="11030" width="0" style="450" hidden="1" customWidth="1"/>
    <col min="11031" max="11247" width="8.75" style="450"/>
    <col min="11248" max="11248" width="4" style="450" customWidth="1"/>
    <col min="11249" max="11249" width="10.25" style="450" customWidth="1"/>
    <col min="11250" max="11250" width="9.375" style="450" customWidth="1"/>
    <col min="11251" max="11251" width="3.5" style="450" customWidth="1"/>
    <col min="11252" max="11252" width="8.875" style="450" customWidth="1"/>
    <col min="11253" max="11253" width="3.875" style="450" customWidth="1"/>
    <col min="11254" max="11254" width="9.375" style="450" customWidth="1"/>
    <col min="11255" max="11255" width="3.5" style="450" customWidth="1"/>
    <col min="11256" max="11256" width="8.875" style="450" customWidth="1"/>
    <col min="11257" max="11257" width="3.875" style="450" customWidth="1"/>
    <col min="11258" max="11258" width="9.375" style="450" customWidth="1"/>
    <col min="11259" max="11259" width="3.5" style="450" customWidth="1"/>
    <col min="11260" max="11260" width="8.875" style="450" customWidth="1"/>
    <col min="11261" max="11261" width="4.375" style="450" customWidth="1"/>
    <col min="11262" max="11262" width="10.25" style="450" customWidth="1"/>
    <col min="11263" max="11264" width="4" style="450" customWidth="1"/>
    <col min="11265" max="11265" width="8.75" style="450" customWidth="1"/>
    <col min="11266" max="11266" width="16.875" style="450" customWidth="1"/>
    <col min="11267" max="11267" width="15.5" style="450" customWidth="1"/>
    <col min="11268" max="11268" width="17.125" style="450" customWidth="1"/>
    <col min="11269" max="11269" width="10.25" style="450" customWidth="1"/>
    <col min="11270" max="11270" width="9.375" style="450" customWidth="1"/>
    <col min="11271" max="11271" width="10.125" style="450" customWidth="1"/>
    <col min="11272" max="11272" width="8.75" style="450" customWidth="1"/>
    <col min="11273" max="11273" width="8.875" style="450" customWidth="1"/>
    <col min="11274" max="11274" width="4.125" style="450" customWidth="1"/>
    <col min="11275" max="11275" width="9.375" style="450" bestFit="1" customWidth="1"/>
    <col min="11276" max="11276" width="4.625" style="450" customWidth="1"/>
    <col min="11277" max="11277" width="9.375" style="450" bestFit="1" customWidth="1"/>
    <col min="11278" max="11278" width="4" style="450" customWidth="1"/>
    <col min="11279" max="11279" width="4.5" style="450" customWidth="1"/>
    <col min="11280" max="11286" width="0" style="450" hidden="1" customWidth="1"/>
    <col min="11287" max="11503" width="8.75" style="450"/>
    <col min="11504" max="11504" width="4" style="450" customWidth="1"/>
    <col min="11505" max="11505" width="10.25" style="450" customWidth="1"/>
    <col min="11506" max="11506" width="9.375" style="450" customWidth="1"/>
    <col min="11507" max="11507" width="3.5" style="450" customWidth="1"/>
    <col min="11508" max="11508" width="8.875" style="450" customWidth="1"/>
    <col min="11509" max="11509" width="3.875" style="450" customWidth="1"/>
    <col min="11510" max="11510" width="9.375" style="450" customWidth="1"/>
    <col min="11511" max="11511" width="3.5" style="450" customWidth="1"/>
    <col min="11512" max="11512" width="8.875" style="450" customWidth="1"/>
    <col min="11513" max="11513" width="3.875" style="450" customWidth="1"/>
    <col min="11514" max="11514" width="9.375" style="450" customWidth="1"/>
    <col min="11515" max="11515" width="3.5" style="450" customWidth="1"/>
    <col min="11516" max="11516" width="8.875" style="450" customWidth="1"/>
    <col min="11517" max="11517" width="4.375" style="450" customWidth="1"/>
    <col min="11518" max="11518" width="10.25" style="450" customWidth="1"/>
    <col min="11519" max="11520" width="4" style="450" customWidth="1"/>
    <col min="11521" max="11521" width="8.75" style="450" customWidth="1"/>
    <col min="11522" max="11522" width="16.875" style="450" customWidth="1"/>
    <col min="11523" max="11523" width="15.5" style="450" customWidth="1"/>
    <col min="11524" max="11524" width="17.125" style="450" customWidth="1"/>
    <col min="11525" max="11525" width="10.25" style="450" customWidth="1"/>
    <col min="11526" max="11526" width="9.375" style="450" customWidth="1"/>
    <col min="11527" max="11527" width="10.125" style="450" customWidth="1"/>
    <col min="11528" max="11528" width="8.75" style="450" customWidth="1"/>
    <col min="11529" max="11529" width="8.875" style="450" customWidth="1"/>
    <col min="11530" max="11530" width="4.125" style="450" customWidth="1"/>
    <col min="11531" max="11531" width="9.375" style="450" bestFit="1" customWidth="1"/>
    <col min="11532" max="11532" width="4.625" style="450" customWidth="1"/>
    <col min="11533" max="11533" width="9.375" style="450" bestFit="1" customWidth="1"/>
    <col min="11534" max="11534" width="4" style="450" customWidth="1"/>
    <col min="11535" max="11535" width="4.5" style="450" customWidth="1"/>
    <col min="11536" max="11542" width="0" style="450" hidden="1" customWidth="1"/>
    <col min="11543" max="11759" width="8.75" style="450"/>
    <col min="11760" max="11760" width="4" style="450" customWidth="1"/>
    <col min="11761" max="11761" width="10.25" style="450" customWidth="1"/>
    <col min="11762" max="11762" width="9.375" style="450" customWidth="1"/>
    <col min="11763" max="11763" width="3.5" style="450" customWidth="1"/>
    <col min="11764" max="11764" width="8.875" style="450" customWidth="1"/>
    <col min="11765" max="11765" width="3.875" style="450" customWidth="1"/>
    <col min="11766" max="11766" width="9.375" style="450" customWidth="1"/>
    <col min="11767" max="11767" width="3.5" style="450" customWidth="1"/>
    <col min="11768" max="11768" width="8.875" style="450" customWidth="1"/>
    <col min="11769" max="11769" width="3.875" style="450" customWidth="1"/>
    <col min="11770" max="11770" width="9.375" style="450" customWidth="1"/>
    <col min="11771" max="11771" width="3.5" style="450" customWidth="1"/>
    <col min="11772" max="11772" width="8.875" style="450" customWidth="1"/>
    <col min="11773" max="11773" width="4.375" style="450" customWidth="1"/>
    <col min="11774" max="11774" width="10.25" style="450" customWidth="1"/>
    <col min="11775" max="11776" width="4" style="450" customWidth="1"/>
    <col min="11777" max="11777" width="8.75" style="450" customWidth="1"/>
    <col min="11778" max="11778" width="16.875" style="450" customWidth="1"/>
    <col min="11779" max="11779" width="15.5" style="450" customWidth="1"/>
    <col min="11780" max="11780" width="17.125" style="450" customWidth="1"/>
    <col min="11781" max="11781" width="10.25" style="450" customWidth="1"/>
    <col min="11782" max="11782" width="9.375" style="450" customWidth="1"/>
    <col min="11783" max="11783" width="10.125" style="450" customWidth="1"/>
    <col min="11784" max="11784" width="8.75" style="450" customWidth="1"/>
    <col min="11785" max="11785" width="8.875" style="450" customWidth="1"/>
    <col min="11786" max="11786" width="4.125" style="450" customWidth="1"/>
    <col min="11787" max="11787" width="9.375" style="450" bestFit="1" customWidth="1"/>
    <col min="11788" max="11788" width="4.625" style="450" customWidth="1"/>
    <col min="11789" max="11789" width="9.375" style="450" bestFit="1" customWidth="1"/>
    <col min="11790" max="11790" width="4" style="450" customWidth="1"/>
    <col min="11791" max="11791" width="4.5" style="450" customWidth="1"/>
    <col min="11792" max="11798" width="0" style="450" hidden="1" customWidth="1"/>
    <col min="11799" max="12015" width="8.75" style="450"/>
    <col min="12016" max="12016" width="4" style="450" customWidth="1"/>
    <col min="12017" max="12017" width="10.25" style="450" customWidth="1"/>
    <col min="12018" max="12018" width="9.375" style="450" customWidth="1"/>
    <col min="12019" max="12019" width="3.5" style="450" customWidth="1"/>
    <col min="12020" max="12020" width="8.875" style="450" customWidth="1"/>
    <col min="12021" max="12021" width="3.875" style="450" customWidth="1"/>
    <col min="12022" max="12022" width="9.375" style="450" customWidth="1"/>
    <col min="12023" max="12023" width="3.5" style="450" customWidth="1"/>
    <col min="12024" max="12024" width="8.875" style="450" customWidth="1"/>
    <col min="12025" max="12025" width="3.875" style="450" customWidth="1"/>
    <col min="12026" max="12026" width="9.375" style="450" customWidth="1"/>
    <col min="12027" max="12027" width="3.5" style="450" customWidth="1"/>
    <col min="12028" max="12028" width="8.875" style="450" customWidth="1"/>
    <col min="12029" max="12029" width="4.375" style="450" customWidth="1"/>
    <col min="12030" max="12030" width="10.25" style="450" customWidth="1"/>
    <col min="12031" max="12032" width="4" style="450" customWidth="1"/>
    <col min="12033" max="12033" width="8.75" style="450" customWidth="1"/>
    <col min="12034" max="12034" width="16.875" style="450" customWidth="1"/>
    <col min="12035" max="12035" width="15.5" style="450" customWidth="1"/>
    <col min="12036" max="12036" width="17.125" style="450" customWidth="1"/>
    <col min="12037" max="12037" width="10.25" style="450" customWidth="1"/>
    <col min="12038" max="12038" width="9.375" style="450" customWidth="1"/>
    <col min="12039" max="12039" width="10.125" style="450" customWidth="1"/>
    <col min="12040" max="12040" width="8.75" style="450" customWidth="1"/>
    <col min="12041" max="12041" width="8.875" style="450" customWidth="1"/>
    <col min="12042" max="12042" width="4.125" style="450" customWidth="1"/>
    <col min="12043" max="12043" width="9.375" style="450" bestFit="1" customWidth="1"/>
    <col min="12044" max="12044" width="4.625" style="450" customWidth="1"/>
    <col min="12045" max="12045" width="9.375" style="450" bestFit="1" customWidth="1"/>
    <col min="12046" max="12046" width="4" style="450" customWidth="1"/>
    <col min="12047" max="12047" width="4.5" style="450" customWidth="1"/>
    <col min="12048" max="12054" width="0" style="450" hidden="1" customWidth="1"/>
    <col min="12055" max="12271" width="8.75" style="450"/>
    <col min="12272" max="12272" width="4" style="450" customWidth="1"/>
    <col min="12273" max="12273" width="10.25" style="450" customWidth="1"/>
    <col min="12274" max="12274" width="9.375" style="450" customWidth="1"/>
    <col min="12275" max="12275" width="3.5" style="450" customWidth="1"/>
    <col min="12276" max="12276" width="8.875" style="450" customWidth="1"/>
    <col min="12277" max="12277" width="3.875" style="450" customWidth="1"/>
    <col min="12278" max="12278" width="9.375" style="450" customWidth="1"/>
    <col min="12279" max="12279" width="3.5" style="450" customWidth="1"/>
    <col min="12280" max="12280" width="8.875" style="450" customWidth="1"/>
    <col min="12281" max="12281" width="3.875" style="450" customWidth="1"/>
    <col min="12282" max="12282" width="9.375" style="450" customWidth="1"/>
    <col min="12283" max="12283" width="3.5" style="450" customWidth="1"/>
    <col min="12284" max="12284" width="8.875" style="450" customWidth="1"/>
    <col min="12285" max="12285" width="4.375" style="450" customWidth="1"/>
    <col min="12286" max="12286" width="10.25" style="450" customWidth="1"/>
    <col min="12287" max="12288" width="4" style="450" customWidth="1"/>
    <col min="12289" max="12289" width="8.75" style="450" customWidth="1"/>
    <col min="12290" max="12290" width="16.875" style="450" customWidth="1"/>
    <col min="12291" max="12291" width="15.5" style="450" customWidth="1"/>
    <col min="12292" max="12292" width="17.125" style="450" customWidth="1"/>
    <col min="12293" max="12293" width="10.25" style="450" customWidth="1"/>
    <col min="12294" max="12294" width="9.375" style="450" customWidth="1"/>
    <col min="12295" max="12295" width="10.125" style="450" customWidth="1"/>
    <col min="12296" max="12296" width="8.75" style="450" customWidth="1"/>
    <col min="12297" max="12297" width="8.875" style="450" customWidth="1"/>
    <col min="12298" max="12298" width="4.125" style="450" customWidth="1"/>
    <col min="12299" max="12299" width="9.375" style="450" bestFit="1" customWidth="1"/>
    <col min="12300" max="12300" width="4.625" style="450" customWidth="1"/>
    <col min="12301" max="12301" width="9.375" style="450" bestFit="1" customWidth="1"/>
    <col min="12302" max="12302" width="4" style="450" customWidth="1"/>
    <col min="12303" max="12303" width="4.5" style="450" customWidth="1"/>
    <col min="12304" max="12310" width="0" style="450" hidden="1" customWidth="1"/>
    <col min="12311" max="12527" width="8.75" style="450"/>
    <col min="12528" max="12528" width="4" style="450" customWidth="1"/>
    <col min="12529" max="12529" width="10.25" style="450" customWidth="1"/>
    <col min="12530" max="12530" width="9.375" style="450" customWidth="1"/>
    <col min="12531" max="12531" width="3.5" style="450" customWidth="1"/>
    <col min="12532" max="12532" width="8.875" style="450" customWidth="1"/>
    <col min="12533" max="12533" width="3.875" style="450" customWidth="1"/>
    <col min="12534" max="12534" width="9.375" style="450" customWidth="1"/>
    <col min="12535" max="12535" width="3.5" style="450" customWidth="1"/>
    <col min="12536" max="12536" width="8.875" style="450" customWidth="1"/>
    <col min="12537" max="12537" width="3.875" style="450" customWidth="1"/>
    <col min="12538" max="12538" width="9.375" style="450" customWidth="1"/>
    <col min="12539" max="12539" width="3.5" style="450" customWidth="1"/>
    <col min="12540" max="12540" width="8.875" style="450" customWidth="1"/>
    <col min="12541" max="12541" width="4.375" style="450" customWidth="1"/>
    <col min="12542" max="12542" width="10.25" style="450" customWidth="1"/>
    <col min="12543" max="12544" width="4" style="450" customWidth="1"/>
    <col min="12545" max="12545" width="8.75" style="450" customWidth="1"/>
    <col min="12546" max="12546" width="16.875" style="450" customWidth="1"/>
    <col min="12547" max="12547" width="15.5" style="450" customWidth="1"/>
    <col min="12548" max="12548" width="17.125" style="450" customWidth="1"/>
    <col min="12549" max="12549" width="10.25" style="450" customWidth="1"/>
    <col min="12550" max="12550" width="9.375" style="450" customWidth="1"/>
    <col min="12551" max="12551" width="10.125" style="450" customWidth="1"/>
    <col min="12552" max="12552" width="8.75" style="450" customWidth="1"/>
    <col min="12553" max="12553" width="8.875" style="450" customWidth="1"/>
    <col min="12554" max="12554" width="4.125" style="450" customWidth="1"/>
    <col min="12555" max="12555" width="9.375" style="450" bestFit="1" customWidth="1"/>
    <col min="12556" max="12556" width="4.625" style="450" customWidth="1"/>
    <col min="12557" max="12557" width="9.375" style="450" bestFit="1" customWidth="1"/>
    <col min="12558" max="12558" width="4" style="450" customWidth="1"/>
    <col min="12559" max="12559" width="4.5" style="450" customWidth="1"/>
    <col min="12560" max="12566" width="0" style="450" hidden="1" customWidth="1"/>
    <col min="12567" max="12783" width="8.75" style="450"/>
    <col min="12784" max="12784" width="4" style="450" customWidth="1"/>
    <col min="12785" max="12785" width="10.25" style="450" customWidth="1"/>
    <col min="12786" max="12786" width="9.375" style="450" customWidth="1"/>
    <col min="12787" max="12787" width="3.5" style="450" customWidth="1"/>
    <col min="12788" max="12788" width="8.875" style="450" customWidth="1"/>
    <col min="12789" max="12789" width="3.875" style="450" customWidth="1"/>
    <col min="12790" max="12790" width="9.375" style="450" customWidth="1"/>
    <col min="12791" max="12791" width="3.5" style="450" customWidth="1"/>
    <col min="12792" max="12792" width="8.875" style="450" customWidth="1"/>
    <col min="12793" max="12793" width="3.875" style="450" customWidth="1"/>
    <col min="12794" max="12794" width="9.375" style="450" customWidth="1"/>
    <col min="12795" max="12795" width="3.5" style="450" customWidth="1"/>
    <col min="12796" max="12796" width="8.875" style="450" customWidth="1"/>
    <col min="12797" max="12797" width="4.375" style="450" customWidth="1"/>
    <col min="12798" max="12798" width="10.25" style="450" customWidth="1"/>
    <col min="12799" max="12800" width="4" style="450" customWidth="1"/>
    <col min="12801" max="12801" width="8.75" style="450" customWidth="1"/>
    <col min="12802" max="12802" width="16.875" style="450" customWidth="1"/>
    <col min="12803" max="12803" width="15.5" style="450" customWidth="1"/>
    <col min="12804" max="12804" width="17.125" style="450" customWidth="1"/>
    <col min="12805" max="12805" width="10.25" style="450" customWidth="1"/>
    <col min="12806" max="12806" width="9.375" style="450" customWidth="1"/>
    <col min="12807" max="12807" width="10.125" style="450" customWidth="1"/>
    <col min="12808" max="12808" width="8.75" style="450" customWidth="1"/>
    <col min="12809" max="12809" width="8.875" style="450" customWidth="1"/>
    <col min="12810" max="12810" width="4.125" style="450" customWidth="1"/>
    <col min="12811" max="12811" width="9.375" style="450" bestFit="1" customWidth="1"/>
    <col min="12812" max="12812" width="4.625" style="450" customWidth="1"/>
    <col min="12813" max="12813" width="9.375" style="450" bestFit="1" customWidth="1"/>
    <col min="12814" max="12814" width="4" style="450" customWidth="1"/>
    <col min="12815" max="12815" width="4.5" style="450" customWidth="1"/>
    <col min="12816" max="12822" width="0" style="450" hidden="1" customWidth="1"/>
    <col min="12823" max="13039" width="8.75" style="450"/>
    <col min="13040" max="13040" width="4" style="450" customWidth="1"/>
    <col min="13041" max="13041" width="10.25" style="450" customWidth="1"/>
    <col min="13042" max="13042" width="9.375" style="450" customWidth="1"/>
    <col min="13043" max="13043" width="3.5" style="450" customWidth="1"/>
    <col min="13044" max="13044" width="8.875" style="450" customWidth="1"/>
    <col min="13045" max="13045" width="3.875" style="450" customWidth="1"/>
    <col min="13046" max="13046" width="9.375" style="450" customWidth="1"/>
    <col min="13047" max="13047" width="3.5" style="450" customWidth="1"/>
    <col min="13048" max="13048" width="8.875" style="450" customWidth="1"/>
    <col min="13049" max="13049" width="3.875" style="450" customWidth="1"/>
    <col min="13050" max="13050" width="9.375" style="450" customWidth="1"/>
    <col min="13051" max="13051" width="3.5" style="450" customWidth="1"/>
    <col min="13052" max="13052" width="8.875" style="450" customWidth="1"/>
    <col min="13053" max="13053" width="4.375" style="450" customWidth="1"/>
    <col min="13054" max="13054" width="10.25" style="450" customWidth="1"/>
    <col min="13055" max="13056" width="4" style="450" customWidth="1"/>
    <col min="13057" max="13057" width="8.75" style="450" customWidth="1"/>
    <col min="13058" max="13058" width="16.875" style="450" customWidth="1"/>
    <col min="13059" max="13059" width="15.5" style="450" customWidth="1"/>
    <col min="13060" max="13060" width="17.125" style="450" customWidth="1"/>
    <col min="13061" max="13061" width="10.25" style="450" customWidth="1"/>
    <col min="13062" max="13062" width="9.375" style="450" customWidth="1"/>
    <col min="13063" max="13063" width="10.125" style="450" customWidth="1"/>
    <col min="13064" max="13064" width="8.75" style="450" customWidth="1"/>
    <col min="13065" max="13065" width="8.875" style="450" customWidth="1"/>
    <col min="13066" max="13066" width="4.125" style="450" customWidth="1"/>
    <col min="13067" max="13067" width="9.375" style="450" bestFit="1" customWidth="1"/>
    <col min="13068" max="13068" width="4.625" style="450" customWidth="1"/>
    <col min="13069" max="13069" width="9.375" style="450" bestFit="1" customWidth="1"/>
    <col min="13070" max="13070" width="4" style="450" customWidth="1"/>
    <col min="13071" max="13071" width="4.5" style="450" customWidth="1"/>
    <col min="13072" max="13078" width="0" style="450" hidden="1" customWidth="1"/>
    <col min="13079" max="13295" width="8.75" style="450"/>
    <col min="13296" max="13296" width="4" style="450" customWidth="1"/>
    <col min="13297" max="13297" width="10.25" style="450" customWidth="1"/>
    <col min="13298" max="13298" width="9.375" style="450" customWidth="1"/>
    <col min="13299" max="13299" width="3.5" style="450" customWidth="1"/>
    <col min="13300" max="13300" width="8.875" style="450" customWidth="1"/>
    <col min="13301" max="13301" width="3.875" style="450" customWidth="1"/>
    <col min="13302" max="13302" width="9.375" style="450" customWidth="1"/>
    <col min="13303" max="13303" width="3.5" style="450" customWidth="1"/>
    <col min="13304" max="13304" width="8.875" style="450" customWidth="1"/>
    <col min="13305" max="13305" width="3.875" style="450" customWidth="1"/>
    <col min="13306" max="13306" width="9.375" style="450" customWidth="1"/>
    <col min="13307" max="13307" width="3.5" style="450" customWidth="1"/>
    <col min="13308" max="13308" width="8.875" style="450" customWidth="1"/>
    <col min="13309" max="13309" width="4.375" style="450" customWidth="1"/>
    <col min="13310" max="13310" width="10.25" style="450" customWidth="1"/>
    <col min="13311" max="13312" width="4" style="450" customWidth="1"/>
    <col min="13313" max="13313" width="8.75" style="450" customWidth="1"/>
    <col min="13314" max="13314" width="16.875" style="450" customWidth="1"/>
    <col min="13315" max="13315" width="15.5" style="450" customWidth="1"/>
    <col min="13316" max="13316" width="17.125" style="450" customWidth="1"/>
    <col min="13317" max="13317" width="10.25" style="450" customWidth="1"/>
    <col min="13318" max="13318" width="9.375" style="450" customWidth="1"/>
    <col min="13319" max="13319" width="10.125" style="450" customWidth="1"/>
    <col min="13320" max="13320" width="8.75" style="450" customWidth="1"/>
    <col min="13321" max="13321" width="8.875" style="450" customWidth="1"/>
    <col min="13322" max="13322" width="4.125" style="450" customWidth="1"/>
    <col min="13323" max="13323" width="9.375" style="450" bestFit="1" customWidth="1"/>
    <col min="13324" max="13324" width="4.625" style="450" customWidth="1"/>
    <col min="13325" max="13325" width="9.375" style="450" bestFit="1" customWidth="1"/>
    <col min="13326" max="13326" width="4" style="450" customWidth="1"/>
    <col min="13327" max="13327" width="4.5" style="450" customWidth="1"/>
    <col min="13328" max="13334" width="0" style="450" hidden="1" customWidth="1"/>
    <col min="13335" max="13551" width="8.75" style="450"/>
    <col min="13552" max="13552" width="4" style="450" customWidth="1"/>
    <col min="13553" max="13553" width="10.25" style="450" customWidth="1"/>
    <col min="13554" max="13554" width="9.375" style="450" customWidth="1"/>
    <col min="13555" max="13555" width="3.5" style="450" customWidth="1"/>
    <col min="13556" max="13556" width="8.875" style="450" customWidth="1"/>
    <col min="13557" max="13557" width="3.875" style="450" customWidth="1"/>
    <col min="13558" max="13558" width="9.375" style="450" customWidth="1"/>
    <col min="13559" max="13559" width="3.5" style="450" customWidth="1"/>
    <col min="13560" max="13560" width="8.875" style="450" customWidth="1"/>
    <col min="13561" max="13561" width="3.875" style="450" customWidth="1"/>
    <col min="13562" max="13562" width="9.375" style="450" customWidth="1"/>
    <col min="13563" max="13563" width="3.5" style="450" customWidth="1"/>
    <col min="13564" max="13564" width="8.875" style="450" customWidth="1"/>
    <col min="13565" max="13565" width="4.375" style="450" customWidth="1"/>
    <col min="13566" max="13566" width="10.25" style="450" customWidth="1"/>
    <col min="13567" max="13568" width="4" style="450" customWidth="1"/>
    <col min="13569" max="13569" width="8.75" style="450" customWidth="1"/>
    <col min="13570" max="13570" width="16.875" style="450" customWidth="1"/>
    <col min="13571" max="13571" width="15.5" style="450" customWidth="1"/>
    <col min="13572" max="13572" width="17.125" style="450" customWidth="1"/>
    <col min="13573" max="13573" width="10.25" style="450" customWidth="1"/>
    <col min="13574" max="13574" width="9.375" style="450" customWidth="1"/>
    <col min="13575" max="13575" width="10.125" style="450" customWidth="1"/>
    <col min="13576" max="13576" width="8.75" style="450" customWidth="1"/>
    <col min="13577" max="13577" width="8.875" style="450" customWidth="1"/>
    <col min="13578" max="13578" width="4.125" style="450" customWidth="1"/>
    <col min="13579" max="13579" width="9.375" style="450" bestFit="1" customWidth="1"/>
    <col min="13580" max="13580" width="4.625" style="450" customWidth="1"/>
    <col min="13581" max="13581" width="9.375" style="450" bestFit="1" customWidth="1"/>
    <col min="13582" max="13582" width="4" style="450" customWidth="1"/>
    <col min="13583" max="13583" width="4.5" style="450" customWidth="1"/>
    <col min="13584" max="13590" width="0" style="450" hidden="1" customWidth="1"/>
    <col min="13591" max="13807" width="8.75" style="450"/>
    <col min="13808" max="13808" width="4" style="450" customWidth="1"/>
    <col min="13809" max="13809" width="10.25" style="450" customWidth="1"/>
    <col min="13810" max="13810" width="9.375" style="450" customWidth="1"/>
    <col min="13811" max="13811" width="3.5" style="450" customWidth="1"/>
    <col min="13812" max="13812" width="8.875" style="450" customWidth="1"/>
    <col min="13813" max="13813" width="3.875" style="450" customWidth="1"/>
    <col min="13814" max="13814" width="9.375" style="450" customWidth="1"/>
    <col min="13815" max="13815" width="3.5" style="450" customWidth="1"/>
    <col min="13816" max="13816" width="8.875" style="450" customWidth="1"/>
    <col min="13817" max="13817" width="3.875" style="450" customWidth="1"/>
    <col min="13818" max="13818" width="9.375" style="450" customWidth="1"/>
    <col min="13819" max="13819" width="3.5" style="450" customWidth="1"/>
    <col min="13820" max="13820" width="8.875" style="450" customWidth="1"/>
    <col min="13821" max="13821" width="4.375" style="450" customWidth="1"/>
    <col min="13822" max="13822" width="10.25" style="450" customWidth="1"/>
    <col min="13823" max="13824" width="4" style="450" customWidth="1"/>
    <col min="13825" max="13825" width="8.75" style="450" customWidth="1"/>
    <col min="13826" max="13826" width="16.875" style="450" customWidth="1"/>
    <col min="13827" max="13827" width="15.5" style="450" customWidth="1"/>
    <col min="13828" max="13828" width="17.125" style="450" customWidth="1"/>
    <col min="13829" max="13829" width="10.25" style="450" customWidth="1"/>
    <col min="13830" max="13830" width="9.375" style="450" customWidth="1"/>
    <col min="13831" max="13831" width="10.125" style="450" customWidth="1"/>
    <col min="13832" max="13832" width="8.75" style="450" customWidth="1"/>
    <col min="13833" max="13833" width="8.875" style="450" customWidth="1"/>
    <col min="13834" max="13834" width="4.125" style="450" customWidth="1"/>
    <col min="13835" max="13835" width="9.375" style="450" bestFit="1" customWidth="1"/>
    <col min="13836" max="13836" width="4.625" style="450" customWidth="1"/>
    <col min="13837" max="13837" width="9.375" style="450" bestFit="1" customWidth="1"/>
    <col min="13838" max="13838" width="4" style="450" customWidth="1"/>
    <col min="13839" max="13839" width="4.5" style="450" customWidth="1"/>
    <col min="13840" max="13846" width="0" style="450" hidden="1" customWidth="1"/>
    <col min="13847" max="14063" width="8.75" style="450"/>
    <col min="14064" max="14064" width="4" style="450" customWidth="1"/>
    <col min="14065" max="14065" width="10.25" style="450" customWidth="1"/>
    <col min="14066" max="14066" width="9.375" style="450" customWidth="1"/>
    <col min="14067" max="14067" width="3.5" style="450" customWidth="1"/>
    <col min="14068" max="14068" width="8.875" style="450" customWidth="1"/>
    <col min="14069" max="14069" width="3.875" style="450" customWidth="1"/>
    <col min="14070" max="14070" width="9.375" style="450" customWidth="1"/>
    <col min="14071" max="14071" width="3.5" style="450" customWidth="1"/>
    <col min="14072" max="14072" width="8.875" style="450" customWidth="1"/>
    <col min="14073" max="14073" width="3.875" style="450" customWidth="1"/>
    <col min="14074" max="14074" width="9.375" style="450" customWidth="1"/>
    <col min="14075" max="14075" width="3.5" style="450" customWidth="1"/>
    <col min="14076" max="14076" width="8.875" style="450" customWidth="1"/>
    <col min="14077" max="14077" width="4.375" style="450" customWidth="1"/>
    <col min="14078" max="14078" width="10.25" style="450" customWidth="1"/>
    <col min="14079" max="14080" width="4" style="450" customWidth="1"/>
    <col min="14081" max="14081" width="8.75" style="450" customWidth="1"/>
    <col min="14082" max="14082" width="16.875" style="450" customWidth="1"/>
    <col min="14083" max="14083" width="15.5" style="450" customWidth="1"/>
    <col min="14084" max="14084" width="17.125" style="450" customWidth="1"/>
    <col min="14085" max="14085" width="10.25" style="450" customWidth="1"/>
    <col min="14086" max="14086" width="9.375" style="450" customWidth="1"/>
    <col min="14087" max="14087" width="10.125" style="450" customWidth="1"/>
    <col min="14088" max="14088" width="8.75" style="450" customWidth="1"/>
    <col min="14089" max="14089" width="8.875" style="450" customWidth="1"/>
    <col min="14090" max="14090" width="4.125" style="450" customWidth="1"/>
    <col min="14091" max="14091" width="9.375" style="450" bestFit="1" customWidth="1"/>
    <col min="14092" max="14092" width="4.625" style="450" customWidth="1"/>
    <col min="14093" max="14093" width="9.375" style="450" bestFit="1" customWidth="1"/>
    <col min="14094" max="14094" width="4" style="450" customWidth="1"/>
    <col min="14095" max="14095" width="4.5" style="450" customWidth="1"/>
    <col min="14096" max="14102" width="0" style="450" hidden="1" customWidth="1"/>
    <col min="14103" max="14319" width="8.75" style="450"/>
    <col min="14320" max="14320" width="4" style="450" customWidth="1"/>
    <col min="14321" max="14321" width="10.25" style="450" customWidth="1"/>
    <col min="14322" max="14322" width="9.375" style="450" customWidth="1"/>
    <col min="14323" max="14323" width="3.5" style="450" customWidth="1"/>
    <col min="14324" max="14324" width="8.875" style="450" customWidth="1"/>
    <col min="14325" max="14325" width="3.875" style="450" customWidth="1"/>
    <col min="14326" max="14326" width="9.375" style="450" customWidth="1"/>
    <col min="14327" max="14327" width="3.5" style="450" customWidth="1"/>
    <col min="14328" max="14328" width="8.875" style="450" customWidth="1"/>
    <col min="14329" max="14329" width="3.875" style="450" customWidth="1"/>
    <col min="14330" max="14330" width="9.375" style="450" customWidth="1"/>
    <col min="14331" max="14331" width="3.5" style="450" customWidth="1"/>
    <col min="14332" max="14332" width="8.875" style="450" customWidth="1"/>
    <col min="14333" max="14333" width="4.375" style="450" customWidth="1"/>
    <col min="14334" max="14334" width="10.25" style="450" customWidth="1"/>
    <col min="14335" max="14336" width="4" style="450" customWidth="1"/>
    <col min="14337" max="14337" width="8.75" style="450" customWidth="1"/>
    <col min="14338" max="14338" width="16.875" style="450" customWidth="1"/>
    <col min="14339" max="14339" width="15.5" style="450" customWidth="1"/>
    <col min="14340" max="14340" width="17.125" style="450" customWidth="1"/>
    <col min="14341" max="14341" width="10.25" style="450" customWidth="1"/>
    <col min="14342" max="14342" width="9.375" style="450" customWidth="1"/>
    <col min="14343" max="14343" width="10.125" style="450" customWidth="1"/>
    <col min="14344" max="14344" width="8.75" style="450" customWidth="1"/>
    <col min="14345" max="14345" width="8.875" style="450" customWidth="1"/>
    <col min="14346" max="14346" width="4.125" style="450" customWidth="1"/>
    <col min="14347" max="14347" width="9.375" style="450" bestFit="1" customWidth="1"/>
    <col min="14348" max="14348" width="4.625" style="450" customWidth="1"/>
    <col min="14349" max="14349" width="9.375" style="450" bestFit="1" customWidth="1"/>
    <col min="14350" max="14350" width="4" style="450" customWidth="1"/>
    <col min="14351" max="14351" width="4.5" style="450" customWidth="1"/>
    <col min="14352" max="14358" width="0" style="450" hidden="1" customWidth="1"/>
    <col min="14359" max="14575" width="8.75" style="450"/>
    <col min="14576" max="14576" width="4" style="450" customWidth="1"/>
    <col min="14577" max="14577" width="10.25" style="450" customWidth="1"/>
    <col min="14578" max="14578" width="9.375" style="450" customWidth="1"/>
    <col min="14579" max="14579" width="3.5" style="450" customWidth="1"/>
    <col min="14580" max="14580" width="8.875" style="450" customWidth="1"/>
    <col min="14581" max="14581" width="3.875" style="450" customWidth="1"/>
    <col min="14582" max="14582" width="9.375" style="450" customWidth="1"/>
    <col min="14583" max="14583" width="3.5" style="450" customWidth="1"/>
    <col min="14584" max="14584" width="8.875" style="450" customWidth="1"/>
    <col min="14585" max="14585" width="3.875" style="450" customWidth="1"/>
    <col min="14586" max="14586" width="9.375" style="450" customWidth="1"/>
    <col min="14587" max="14587" width="3.5" style="450" customWidth="1"/>
    <col min="14588" max="14588" width="8.875" style="450" customWidth="1"/>
    <col min="14589" max="14589" width="4.375" style="450" customWidth="1"/>
    <col min="14590" max="14590" width="10.25" style="450" customWidth="1"/>
    <col min="14591" max="14592" width="4" style="450" customWidth="1"/>
    <col min="14593" max="14593" width="8.75" style="450" customWidth="1"/>
    <col min="14594" max="14594" width="16.875" style="450" customWidth="1"/>
    <col min="14595" max="14595" width="15.5" style="450" customWidth="1"/>
    <col min="14596" max="14596" width="17.125" style="450" customWidth="1"/>
    <col min="14597" max="14597" width="10.25" style="450" customWidth="1"/>
    <col min="14598" max="14598" width="9.375" style="450" customWidth="1"/>
    <col min="14599" max="14599" width="10.125" style="450" customWidth="1"/>
    <col min="14600" max="14600" width="8.75" style="450" customWidth="1"/>
    <col min="14601" max="14601" width="8.875" style="450" customWidth="1"/>
    <col min="14602" max="14602" width="4.125" style="450" customWidth="1"/>
    <col min="14603" max="14603" width="9.375" style="450" bestFit="1" customWidth="1"/>
    <col min="14604" max="14604" width="4.625" style="450" customWidth="1"/>
    <col min="14605" max="14605" width="9.375" style="450" bestFit="1" customWidth="1"/>
    <col min="14606" max="14606" width="4" style="450" customWidth="1"/>
    <col min="14607" max="14607" width="4.5" style="450" customWidth="1"/>
    <col min="14608" max="14614" width="0" style="450" hidden="1" customWidth="1"/>
    <col min="14615" max="14831" width="8.75" style="450"/>
    <col min="14832" max="14832" width="4" style="450" customWidth="1"/>
    <col min="14833" max="14833" width="10.25" style="450" customWidth="1"/>
    <col min="14834" max="14834" width="9.375" style="450" customWidth="1"/>
    <col min="14835" max="14835" width="3.5" style="450" customWidth="1"/>
    <col min="14836" max="14836" width="8.875" style="450" customWidth="1"/>
    <col min="14837" max="14837" width="3.875" style="450" customWidth="1"/>
    <col min="14838" max="14838" width="9.375" style="450" customWidth="1"/>
    <col min="14839" max="14839" width="3.5" style="450" customWidth="1"/>
    <col min="14840" max="14840" width="8.875" style="450" customWidth="1"/>
    <col min="14841" max="14841" width="3.875" style="450" customWidth="1"/>
    <col min="14842" max="14842" width="9.375" style="450" customWidth="1"/>
    <col min="14843" max="14843" width="3.5" style="450" customWidth="1"/>
    <col min="14844" max="14844" width="8.875" style="450" customWidth="1"/>
    <col min="14845" max="14845" width="4.375" style="450" customWidth="1"/>
    <col min="14846" max="14846" width="10.25" style="450" customWidth="1"/>
    <col min="14847" max="14848" width="4" style="450" customWidth="1"/>
    <col min="14849" max="14849" width="8.75" style="450" customWidth="1"/>
    <col min="14850" max="14850" width="16.875" style="450" customWidth="1"/>
    <col min="14851" max="14851" width="15.5" style="450" customWidth="1"/>
    <col min="14852" max="14852" width="17.125" style="450" customWidth="1"/>
    <col min="14853" max="14853" width="10.25" style="450" customWidth="1"/>
    <col min="14854" max="14854" width="9.375" style="450" customWidth="1"/>
    <col min="14855" max="14855" width="10.125" style="450" customWidth="1"/>
    <col min="14856" max="14856" width="8.75" style="450" customWidth="1"/>
    <col min="14857" max="14857" width="8.875" style="450" customWidth="1"/>
    <col min="14858" max="14858" width="4.125" style="450" customWidth="1"/>
    <col min="14859" max="14859" width="9.375" style="450" bestFit="1" customWidth="1"/>
    <col min="14860" max="14860" width="4.625" style="450" customWidth="1"/>
    <col min="14861" max="14861" width="9.375" style="450" bestFit="1" customWidth="1"/>
    <col min="14862" max="14862" width="4" style="450" customWidth="1"/>
    <col min="14863" max="14863" width="4.5" style="450" customWidth="1"/>
    <col min="14864" max="14870" width="0" style="450" hidden="1" customWidth="1"/>
    <col min="14871" max="15087" width="8.75" style="450"/>
    <col min="15088" max="15088" width="4" style="450" customWidth="1"/>
    <col min="15089" max="15089" width="10.25" style="450" customWidth="1"/>
    <col min="15090" max="15090" width="9.375" style="450" customWidth="1"/>
    <col min="15091" max="15091" width="3.5" style="450" customWidth="1"/>
    <col min="15092" max="15092" width="8.875" style="450" customWidth="1"/>
    <col min="15093" max="15093" width="3.875" style="450" customWidth="1"/>
    <col min="15094" max="15094" width="9.375" style="450" customWidth="1"/>
    <col min="15095" max="15095" width="3.5" style="450" customWidth="1"/>
    <col min="15096" max="15096" width="8.875" style="450" customWidth="1"/>
    <col min="15097" max="15097" width="3.875" style="450" customWidth="1"/>
    <col min="15098" max="15098" width="9.375" style="450" customWidth="1"/>
    <col min="15099" max="15099" width="3.5" style="450" customWidth="1"/>
    <col min="15100" max="15100" width="8.875" style="450" customWidth="1"/>
    <col min="15101" max="15101" width="4.375" style="450" customWidth="1"/>
    <col min="15102" max="15102" width="10.25" style="450" customWidth="1"/>
    <col min="15103" max="15104" width="4" style="450" customWidth="1"/>
    <col min="15105" max="15105" width="8.75" style="450" customWidth="1"/>
    <col min="15106" max="15106" width="16.875" style="450" customWidth="1"/>
    <col min="15107" max="15107" width="15.5" style="450" customWidth="1"/>
    <col min="15108" max="15108" width="17.125" style="450" customWidth="1"/>
    <col min="15109" max="15109" width="10.25" style="450" customWidth="1"/>
    <col min="15110" max="15110" width="9.375" style="450" customWidth="1"/>
    <col min="15111" max="15111" width="10.125" style="450" customWidth="1"/>
    <col min="15112" max="15112" width="8.75" style="450" customWidth="1"/>
    <col min="15113" max="15113" width="8.875" style="450" customWidth="1"/>
    <col min="15114" max="15114" width="4.125" style="450" customWidth="1"/>
    <col min="15115" max="15115" width="9.375" style="450" bestFit="1" customWidth="1"/>
    <col min="15116" max="15116" width="4.625" style="450" customWidth="1"/>
    <col min="15117" max="15117" width="9.375" style="450" bestFit="1" customWidth="1"/>
    <col min="15118" max="15118" width="4" style="450" customWidth="1"/>
    <col min="15119" max="15119" width="4.5" style="450" customWidth="1"/>
    <col min="15120" max="15126" width="0" style="450" hidden="1" customWidth="1"/>
    <col min="15127" max="15343" width="8.75" style="450"/>
    <col min="15344" max="15344" width="4" style="450" customWidth="1"/>
    <col min="15345" max="15345" width="10.25" style="450" customWidth="1"/>
    <col min="15346" max="15346" width="9.375" style="450" customWidth="1"/>
    <col min="15347" max="15347" width="3.5" style="450" customWidth="1"/>
    <col min="15348" max="15348" width="8.875" style="450" customWidth="1"/>
    <col min="15349" max="15349" width="3.875" style="450" customWidth="1"/>
    <col min="15350" max="15350" width="9.375" style="450" customWidth="1"/>
    <col min="15351" max="15351" width="3.5" style="450" customWidth="1"/>
    <col min="15352" max="15352" width="8.875" style="450" customWidth="1"/>
    <col min="15353" max="15353" width="3.875" style="450" customWidth="1"/>
    <col min="15354" max="15354" width="9.375" style="450" customWidth="1"/>
    <col min="15355" max="15355" width="3.5" style="450" customWidth="1"/>
    <col min="15356" max="15356" width="8.875" style="450" customWidth="1"/>
    <col min="15357" max="15357" width="4.375" style="450" customWidth="1"/>
    <col min="15358" max="15358" width="10.25" style="450" customWidth="1"/>
    <col min="15359" max="15360" width="4" style="450" customWidth="1"/>
    <col min="15361" max="15361" width="8.75" style="450" customWidth="1"/>
    <col min="15362" max="15362" width="16.875" style="450" customWidth="1"/>
    <col min="15363" max="15363" width="15.5" style="450" customWidth="1"/>
    <col min="15364" max="15364" width="17.125" style="450" customWidth="1"/>
    <col min="15365" max="15365" width="10.25" style="450" customWidth="1"/>
    <col min="15366" max="15366" width="9.375" style="450" customWidth="1"/>
    <col min="15367" max="15367" width="10.125" style="450" customWidth="1"/>
    <col min="15368" max="15368" width="8.75" style="450" customWidth="1"/>
    <col min="15369" max="15369" width="8.875" style="450" customWidth="1"/>
    <col min="15370" max="15370" width="4.125" style="450" customWidth="1"/>
    <col min="15371" max="15371" width="9.375" style="450" bestFit="1" customWidth="1"/>
    <col min="15372" max="15372" width="4.625" style="450" customWidth="1"/>
    <col min="15373" max="15373" width="9.375" style="450" bestFit="1" customWidth="1"/>
    <col min="15374" max="15374" width="4" style="450" customWidth="1"/>
    <col min="15375" max="15375" width="4.5" style="450" customWidth="1"/>
    <col min="15376" max="15382" width="0" style="450" hidden="1" customWidth="1"/>
    <col min="15383" max="15599" width="8.75" style="450"/>
    <col min="15600" max="15600" width="4" style="450" customWidth="1"/>
    <col min="15601" max="15601" width="10.25" style="450" customWidth="1"/>
    <col min="15602" max="15602" width="9.375" style="450" customWidth="1"/>
    <col min="15603" max="15603" width="3.5" style="450" customWidth="1"/>
    <col min="15604" max="15604" width="8.875" style="450" customWidth="1"/>
    <col min="15605" max="15605" width="3.875" style="450" customWidth="1"/>
    <col min="15606" max="15606" width="9.375" style="450" customWidth="1"/>
    <col min="15607" max="15607" width="3.5" style="450" customWidth="1"/>
    <col min="15608" max="15608" width="8.875" style="450" customWidth="1"/>
    <col min="15609" max="15609" width="3.875" style="450" customWidth="1"/>
    <col min="15610" max="15610" width="9.375" style="450" customWidth="1"/>
    <col min="15611" max="15611" width="3.5" style="450" customWidth="1"/>
    <col min="15612" max="15612" width="8.875" style="450" customWidth="1"/>
    <col min="15613" max="15613" width="4.375" style="450" customWidth="1"/>
    <col min="15614" max="15614" width="10.25" style="450" customWidth="1"/>
    <col min="15615" max="15616" width="4" style="450" customWidth="1"/>
    <col min="15617" max="15617" width="8.75" style="450" customWidth="1"/>
    <col min="15618" max="15618" width="16.875" style="450" customWidth="1"/>
    <col min="15619" max="15619" width="15.5" style="450" customWidth="1"/>
    <col min="15620" max="15620" width="17.125" style="450" customWidth="1"/>
    <col min="15621" max="15621" width="10.25" style="450" customWidth="1"/>
    <col min="15622" max="15622" width="9.375" style="450" customWidth="1"/>
    <col min="15623" max="15623" width="10.125" style="450" customWidth="1"/>
    <col min="15624" max="15624" width="8.75" style="450" customWidth="1"/>
    <col min="15625" max="15625" width="8.875" style="450" customWidth="1"/>
    <col min="15626" max="15626" width="4.125" style="450" customWidth="1"/>
    <col min="15627" max="15627" width="9.375" style="450" bestFit="1" customWidth="1"/>
    <col min="15628" max="15628" width="4.625" style="450" customWidth="1"/>
    <col min="15629" max="15629" width="9.375" style="450" bestFit="1" customWidth="1"/>
    <col min="15630" max="15630" width="4" style="450" customWidth="1"/>
    <col min="15631" max="15631" width="4.5" style="450" customWidth="1"/>
    <col min="15632" max="15638" width="0" style="450" hidden="1" customWidth="1"/>
    <col min="15639" max="15855" width="8.75" style="450"/>
    <col min="15856" max="15856" width="4" style="450" customWidth="1"/>
    <col min="15857" max="15857" width="10.25" style="450" customWidth="1"/>
    <col min="15858" max="15858" width="9.375" style="450" customWidth="1"/>
    <col min="15859" max="15859" width="3.5" style="450" customWidth="1"/>
    <col min="15860" max="15860" width="8.875" style="450" customWidth="1"/>
    <col min="15861" max="15861" width="3.875" style="450" customWidth="1"/>
    <col min="15862" max="15862" width="9.375" style="450" customWidth="1"/>
    <col min="15863" max="15863" width="3.5" style="450" customWidth="1"/>
    <col min="15864" max="15864" width="8.875" style="450" customWidth="1"/>
    <col min="15865" max="15865" width="3.875" style="450" customWidth="1"/>
    <col min="15866" max="15866" width="9.375" style="450" customWidth="1"/>
    <col min="15867" max="15867" width="3.5" style="450" customWidth="1"/>
    <col min="15868" max="15868" width="8.875" style="450" customWidth="1"/>
    <col min="15869" max="15869" width="4.375" style="450" customWidth="1"/>
    <col min="15870" max="15870" width="10.25" style="450" customWidth="1"/>
    <col min="15871" max="15872" width="4" style="450" customWidth="1"/>
    <col min="15873" max="15873" width="8.75" style="450" customWidth="1"/>
    <col min="15874" max="15874" width="16.875" style="450" customWidth="1"/>
    <col min="15875" max="15875" width="15.5" style="450" customWidth="1"/>
    <col min="15876" max="15876" width="17.125" style="450" customWidth="1"/>
    <col min="15877" max="15877" width="10.25" style="450" customWidth="1"/>
    <col min="15878" max="15878" width="9.375" style="450" customWidth="1"/>
    <col min="15879" max="15879" width="10.125" style="450" customWidth="1"/>
    <col min="15880" max="15880" width="8.75" style="450" customWidth="1"/>
    <col min="15881" max="15881" width="8.875" style="450" customWidth="1"/>
    <col min="15882" max="15882" width="4.125" style="450" customWidth="1"/>
    <col min="15883" max="15883" width="9.375" style="450" bestFit="1" customWidth="1"/>
    <col min="15884" max="15884" width="4.625" style="450" customWidth="1"/>
    <col min="15885" max="15885" width="9.375" style="450" bestFit="1" customWidth="1"/>
    <col min="15886" max="15886" width="4" style="450" customWidth="1"/>
    <col min="15887" max="15887" width="4.5" style="450" customWidth="1"/>
    <col min="15888" max="15894" width="0" style="450" hidden="1" customWidth="1"/>
    <col min="15895" max="16111" width="8.75" style="450"/>
    <col min="16112" max="16112" width="4" style="450" customWidth="1"/>
    <col min="16113" max="16113" width="10.25" style="450" customWidth="1"/>
    <col min="16114" max="16114" width="9.375" style="450" customWidth="1"/>
    <col min="16115" max="16115" width="3.5" style="450" customWidth="1"/>
    <col min="16116" max="16116" width="8.875" style="450" customWidth="1"/>
    <col min="16117" max="16117" width="3.875" style="450" customWidth="1"/>
    <col min="16118" max="16118" width="9.375" style="450" customWidth="1"/>
    <col min="16119" max="16119" width="3.5" style="450" customWidth="1"/>
    <col min="16120" max="16120" width="8.875" style="450" customWidth="1"/>
    <col min="16121" max="16121" width="3.875" style="450" customWidth="1"/>
    <col min="16122" max="16122" width="9.375" style="450" customWidth="1"/>
    <col min="16123" max="16123" width="3.5" style="450" customWidth="1"/>
    <col min="16124" max="16124" width="8.875" style="450" customWidth="1"/>
    <col min="16125" max="16125" width="4.375" style="450" customWidth="1"/>
    <col min="16126" max="16126" width="10.25" style="450" customWidth="1"/>
    <col min="16127" max="16128" width="4" style="450" customWidth="1"/>
    <col min="16129" max="16129" width="8.75" style="450" customWidth="1"/>
    <col min="16130" max="16130" width="16.875" style="450" customWidth="1"/>
    <col min="16131" max="16131" width="15.5" style="450" customWidth="1"/>
    <col min="16132" max="16132" width="17.125" style="450" customWidth="1"/>
    <col min="16133" max="16133" width="10.25" style="450" customWidth="1"/>
    <col min="16134" max="16134" width="9.375" style="450" customWidth="1"/>
    <col min="16135" max="16135" width="10.125" style="450" customWidth="1"/>
    <col min="16136" max="16136" width="8.75" style="450" customWidth="1"/>
    <col min="16137" max="16137" width="8.875" style="450" customWidth="1"/>
    <col min="16138" max="16138" width="4.125" style="450" customWidth="1"/>
    <col min="16139" max="16139" width="9.375" style="450" bestFit="1" customWidth="1"/>
    <col min="16140" max="16140" width="4.625" style="450" customWidth="1"/>
    <col min="16141" max="16141" width="9.375" style="450" bestFit="1" customWidth="1"/>
    <col min="16142" max="16142" width="4" style="450" customWidth="1"/>
    <col min="16143" max="16143" width="4.5" style="450" customWidth="1"/>
    <col min="16144" max="16150" width="0" style="450" hidden="1" customWidth="1"/>
    <col min="16151" max="16384" width="8.75" style="450"/>
  </cols>
  <sheetData>
    <row r="1" spans="1:22" ht="24" customHeight="1">
      <c r="A1" s="587" t="s">
        <v>396</v>
      </c>
      <c r="B1" s="588"/>
      <c r="C1" s="589"/>
      <c r="D1" s="446"/>
      <c r="E1" s="446"/>
      <c r="F1" s="446"/>
      <c r="G1" s="446"/>
      <c r="H1" s="446"/>
      <c r="I1" s="446"/>
      <c r="J1" s="446"/>
      <c r="K1" s="446"/>
      <c r="L1" s="446"/>
    </row>
    <row r="2" spans="1:22" ht="9" customHeight="1">
      <c r="A2" s="502"/>
      <c r="B2" s="588"/>
      <c r="C2" s="446"/>
      <c r="D2" s="446"/>
      <c r="E2" s="502"/>
      <c r="F2" s="446"/>
      <c r="G2" s="446"/>
      <c r="H2" s="446"/>
      <c r="I2" s="446"/>
      <c r="J2" s="446"/>
      <c r="K2" s="446"/>
      <c r="L2" s="446"/>
      <c r="M2" s="446"/>
      <c r="N2" s="446"/>
    </row>
    <row r="3" spans="1:22" ht="18" customHeight="1">
      <c r="A3" s="1953" t="s">
        <v>14</v>
      </c>
      <c r="B3" s="1953" t="s">
        <v>15</v>
      </c>
      <c r="C3" s="1955" t="s">
        <v>397</v>
      </c>
      <c r="D3" s="1956"/>
      <c r="E3" s="1956"/>
      <c r="F3" s="1957"/>
      <c r="G3" s="1955" t="s">
        <v>398</v>
      </c>
      <c r="H3" s="1956"/>
      <c r="I3" s="1956"/>
      <c r="J3" s="1957"/>
      <c r="K3" s="1955" t="s">
        <v>216</v>
      </c>
      <c r="L3" s="1956"/>
      <c r="M3" s="1956"/>
      <c r="N3" s="1957"/>
      <c r="O3" s="592"/>
    </row>
    <row r="4" spans="1:22" ht="18" customHeight="1">
      <c r="A4" s="1954"/>
      <c r="B4" s="1954"/>
      <c r="C4" s="593" t="s">
        <v>399</v>
      </c>
      <c r="D4" s="594" t="s">
        <v>400</v>
      </c>
      <c r="E4" s="593" t="s">
        <v>401</v>
      </c>
      <c r="F4" s="594" t="s">
        <v>400</v>
      </c>
      <c r="G4" s="593" t="s">
        <v>402</v>
      </c>
      <c r="H4" s="594" t="s">
        <v>400</v>
      </c>
      <c r="I4" s="593" t="s">
        <v>401</v>
      </c>
      <c r="J4" s="594" t="s">
        <v>400</v>
      </c>
      <c r="K4" s="593" t="s">
        <v>402</v>
      </c>
      <c r="L4" s="595" t="s">
        <v>400</v>
      </c>
      <c r="M4" s="593" t="s">
        <v>401</v>
      </c>
      <c r="N4" s="595" t="s">
        <v>400</v>
      </c>
      <c r="O4" s="591"/>
    </row>
    <row r="5" spans="1:22" ht="18" customHeight="1">
      <c r="A5" s="451"/>
      <c r="B5" s="596" t="s">
        <v>1188</v>
      </c>
      <c r="C5" s="597">
        <v>350942</v>
      </c>
      <c r="D5" s="598"/>
      <c r="E5" s="474">
        <v>4.9000000000000004</v>
      </c>
      <c r="F5" s="598"/>
      <c r="G5" s="599">
        <v>430673</v>
      </c>
      <c r="H5" s="598"/>
      <c r="I5" s="480">
        <v>5.31</v>
      </c>
      <c r="J5" s="598"/>
      <c r="K5" s="600">
        <v>353444</v>
      </c>
      <c r="L5" s="601"/>
      <c r="M5" s="474">
        <v>4.7</v>
      </c>
      <c r="N5" s="598"/>
      <c r="O5" s="479"/>
      <c r="P5" s="450" t="s">
        <v>403</v>
      </c>
      <c r="R5" s="450"/>
    </row>
    <row r="6" spans="1:22" ht="15.75" customHeight="1">
      <c r="A6" s="457"/>
      <c r="B6" s="603" t="s">
        <v>44</v>
      </c>
      <c r="C6" s="597">
        <v>356415</v>
      </c>
      <c r="D6" s="598"/>
      <c r="E6" s="474">
        <v>1.56</v>
      </c>
      <c r="F6" s="598"/>
      <c r="G6" s="599">
        <v>441922</v>
      </c>
      <c r="H6" s="598"/>
      <c r="I6" s="604">
        <v>2.61</v>
      </c>
      <c r="J6" s="598"/>
      <c r="K6" s="600">
        <v>358181</v>
      </c>
      <c r="L6" s="601"/>
      <c r="M6" s="605">
        <v>1.34</v>
      </c>
      <c r="N6" s="598"/>
      <c r="O6" s="479"/>
      <c r="P6" s="606"/>
      <c r="Q6" s="606" t="s">
        <v>404</v>
      </c>
      <c r="R6" s="606" t="s">
        <v>405</v>
      </c>
      <c r="S6" s="606"/>
      <c r="T6" s="606" t="s">
        <v>406</v>
      </c>
      <c r="U6" s="606"/>
      <c r="V6" s="606"/>
    </row>
    <row r="7" spans="1:22" ht="15.75" customHeight="1">
      <c r="A7" s="457"/>
      <c r="B7" s="603" t="s">
        <v>45</v>
      </c>
      <c r="C7" s="597">
        <v>364727</v>
      </c>
      <c r="D7" s="598"/>
      <c r="E7" s="605">
        <v>2.33</v>
      </c>
      <c r="F7" s="598"/>
      <c r="G7" s="597">
        <v>448969</v>
      </c>
      <c r="H7" s="598"/>
      <c r="I7" s="605">
        <v>1.59</v>
      </c>
      <c r="J7" s="598"/>
      <c r="K7" s="597">
        <v>365657</v>
      </c>
      <c r="L7" s="598"/>
      <c r="M7" s="605">
        <v>2.09</v>
      </c>
      <c r="N7" s="598"/>
      <c r="O7" s="479"/>
      <c r="P7" s="606"/>
      <c r="Q7" s="606" t="s">
        <v>407</v>
      </c>
      <c r="R7" s="606" t="s">
        <v>407</v>
      </c>
      <c r="S7" s="606" t="s">
        <v>408</v>
      </c>
      <c r="T7" s="606" t="s">
        <v>409</v>
      </c>
      <c r="U7" s="606"/>
      <c r="V7" s="606"/>
    </row>
    <row r="8" spans="1:22" ht="15.75" customHeight="1">
      <c r="A8" s="457"/>
      <c r="B8" s="603" t="s">
        <v>1093</v>
      </c>
      <c r="C8" s="607">
        <v>370417</v>
      </c>
      <c r="D8" s="608"/>
      <c r="E8" s="609">
        <v>1.56</v>
      </c>
      <c r="F8" s="608"/>
      <c r="G8" s="607">
        <v>469295</v>
      </c>
      <c r="H8" s="608"/>
      <c r="I8" s="609">
        <v>4.53</v>
      </c>
      <c r="J8" s="608"/>
      <c r="K8" s="607">
        <v>370830</v>
      </c>
      <c r="L8" s="608"/>
      <c r="M8" s="609">
        <v>1.41</v>
      </c>
      <c r="N8" s="608"/>
      <c r="O8" s="479"/>
      <c r="P8" s="606"/>
      <c r="Q8" s="606" t="s">
        <v>410</v>
      </c>
      <c r="R8" s="606" t="s">
        <v>410</v>
      </c>
      <c r="S8" s="606"/>
      <c r="T8" s="606" t="s">
        <v>411</v>
      </c>
      <c r="U8" s="606" t="s">
        <v>412</v>
      </c>
      <c r="V8" s="606" t="s">
        <v>397</v>
      </c>
    </row>
    <row r="9" spans="1:22" ht="18" customHeight="1">
      <c r="A9" s="457"/>
      <c r="B9" s="610" t="s">
        <v>1094</v>
      </c>
      <c r="C9" s="626">
        <v>381833</v>
      </c>
      <c r="D9" s="627"/>
      <c r="E9" s="628">
        <v>3.08</v>
      </c>
      <c r="F9" s="627"/>
      <c r="G9" s="626">
        <v>460775</v>
      </c>
      <c r="H9" s="627"/>
      <c r="I9" s="628">
        <v>-1.82</v>
      </c>
      <c r="J9" s="627"/>
      <c r="K9" s="626">
        <v>381890</v>
      </c>
      <c r="L9" s="629"/>
      <c r="M9" s="628">
        <v>2.98</v>
      </c>
      <c r="N9" s="629"/>
      <c r="O9" s="611"/>
      <c r="P9" s="612" t="s">
        <v>413</v>
      </c>
      <c r="Q9" s="606">
        <v>469681623409</v>
      </c>
      <c r="R9" s="606">
        <v>35130570882</v>
      </c>
      <c r="S9" s="606">
        <v>504812194291</v>
      </c>
      <c r="T9" s="606">
        <v>1575860</v>
      </c>
      <c r="U9" s="606">
        <v>86534</v>
      </c>
      <c r="V9" s="606">
        <v>1489326</v>
      </c>
    </row>
    <row r="10" spans="1:22" ht="15.75" customHeight="1">
      <c r="A10" s="457"/>
      <c r="B10" s="458" t="s">
        <v>46</v>
      </c>
      <c r="C10" s="470">
        <v>398016</v>
      </c>
      <c r="D10" s="602"/>
      <c r="E10" s="630">
        <v>3.26</v>
      </c>
      <c r="F10" s="602"/>
      <c r="G10" s="470">
        <v>446046</v>
      </c>
      <c r="H10" s="602"/>
      <c r="I10" s="630">
        <v>-4.5599999999999996</v>
      </c>
      <c r="J10" s="602"/>
      <c r="K10" s="470">
        <v>398053</v>
      </c>
      <c r="L10" s="469"/>
      <c r="M10" s="630">
        <v>3.17</v>
      </c>
      <c r="N10" s="469"/>
      <c r="O10" s="613"/>
      <c r="P10" s="612" t="s">
        <v>414</v>
      </c>
      <c r="Q10" s="606">
        <v>424192117019</v>
      </c>
      <c r="R10" s="606">
        <v>32547456987</v>
      </c>
      <c r="S10" s="606">
        <v>456739574006</v>
      </c>
      <c r="T10" s="606">
        <v>1375982</v>
      </c>
      <c r="U10" s="606">
        <v>79843</v>
      </c>
      <c r="V10" s="606">
        <v>1296139</v>
      </c>
    </row>
    <row r="11" spans="1:22" ht="15.75" customHeight="1">
      <c r="A11" s="457"/>
      <c r="B11" s="458" t="s">
        <v>47</v>
      </c>
      <c r="C11" s="470">
        <v>420467</v>
      </c>
      <c r="D11" s="602"/>
      <c r="E11" s="630">
        <v>3.25</v>
      </c>
      <c r="F11" s="602"/>
      <c r="G11" s="470">
        <v>607182</v>
      </c>
      <c r="H11" s="602"/>
      <c r="I11" s="630">
        <v>23.43</v>
      </c>
      <c r="J11" s="602"/>
      <c r="K11" s="470">
        <v>420741</v>
      </c>
      <c r="L11" s="469"/>
      <c r="M11" s="630">
        <v>3.16</v>
      </c>
      <c r="N11" s="469"/>
      <c r="O11" s="613"/>
      <c r="P11" s="612" t="s">
        <v>415</v>
      </c>
      <c r="Q11" s="606">
        <v>21662781919</v>
      </c>
      <c r="R11" s="606">
        <v>2583113895</v>
      </c>
      <c r="S11" s="606">
        <v>24245895814</v>
      </c>
      <c r="T11" s="606">
        <v>70484</v>
      </c>
      <c r="U11" s="606">
        <v>6691</v>
      </c>
      <c r="V11" s="606">
        <v>63793</v>
      </c>
    </row>
    <row r="12" spans="1:22" ht="15.75" customHeight="1">
      <c r="A12" s="457"/>
      <c r="B12" s="458" t="s">
        <v>48</v>
      </c>
      <c r="C12" s="470">
        <v>399122</v>
      </c>
      <c r="D12" s="602"/>
      <c r="E12" s="630">
        <v>3.26</v>
      </c>
      <c r="F12" s="602"/>
      <c r="G12" s="470">
        <v>460775</v>
      </c>
      <c r="H12" s="602"/>
      <c r="I12" s="630">
        <v>-1.82</v>
      </c>
      <c r="J12" s="602"/>
      <c r="K12" s="470">
        <v>399171</v>
      </c>
      <c r="L12" s="469"/>
      <c r="M12" s="630">
        <v>3.17</v>
      </c>
      <c r="N12" s="469"/>
      <c r="O12" s="613"/>
      <c r="P12" s="612" t="s">
        <v>416</v>
      </c>
      <c r="Q12" s="606">
        <v>445854898938</v>
      </c>
      <c r="R12" s="606">
        <v>35130570882</v>
      </c>
      <c r="S12" s="606">
        <v>480985469820</v>
      </c>
      <c r="T12" s="606">
        <v>1446466</v>
      </c>
      <c r="U12" s="606">
        <v>86534</v>
      </c>
      <c r="V12" s="606">
        <v>1359932</v>
      </c>
    </row>
    <row r="13" spans="1:22" ht="15.75" customHeight="1">
      <c r="A13" s="457"/>
      <c r="B13" s="458" t="s">
        <v>50</v>
      </c>
      <c r="C13" s="470">
        <v>207846</v>
      </c>
      <c r="D13" s="602"/>
      <c r="E13" s="630">
        <v>1.73</v>
      </c>
      <c r="F13" s="602"/>
      <c r="G13" s="470"/>
      <c r="H13" s="602"/>
      <c r="I13" s="614"/>
      <c r="J13" s="602"/>
      <c r="K13" s="470">
        <v>207846</v>
      </c>
      <c r="L13" s="469"/>
      <c r="M13" s="630">
        <v>1.73</v>
      </c>
      <c r="N13" s="469"/>
      <c r="O13" s="613"/>
      <c r="P13" s="612" t="s">
        <v>417</v>
      </c>
      <c r="Q13" s="606">
        <v>23826724471</v>
      </c>
      <c r="R13" s="606">
        <v>0</v>
      </c>
      <c r="S13" s="606">
        <v>23826724471</v>
      </c>
      <c r="T13" s="606">
        <v>129394</v>
      </c>
      <c r="U13" s="606">
        <v>0</v>
      </c>
      <c r="V13" s="606">
        <v>129394</v>
      </c>
    </row>
    <row r="14" spans="1:22" ht="11.25" customHeight="1">
      <c r="A14" s="457"/>
      <c r="B14" s="458"/>
      <c r="C14" s="470"/>
      <c r="D14" s="602"/>
      <c r="E14" s="614"/>
      <c r="F14" s="602"/>
      <c r="G14" s="470"/>
      <c r="H14" s="602"/>
      <c r="I14" s="614"/>
      <c r="J14" s="602"/>
      <c r="K14" s="470"/>
      <c r="L14" s="469"/>
      <c r="M14" s="614"/>
      <c r="N14" s="469"/>
      <c r="O14" s="613"/>
      <c r="P14" s="612"/>
      <c r="Q14" s="606" t="s">
        <v>418</v>
      </c>
      <c r="R14" s="606" t="s">
        <v>419</v>
      </c>
      <c r="S14" s="606" t="s">
        <v>355</v>
      </c>
      <c r="T14" s="606" t="s">
        <v>411</v>
      </c>
      <c r="U14" s="606" t="s">
        <v>412</v>
      </c>
      <c r="V14" s="606" t="s">
        <v>397</v>
      </c>
    </row>
    <row r="15" spans="1:22" ht="15.75" customHeight="1">
      <c r="A15" s="457">
        <v>1</v>
      </c>
      <c r="B15" s="458" t="s">
        <v>52</v>
      </c>
      <c r="C15" s="470">
        <v>391113</v>
      </c>
      <c r="D15" s="631">
        <v>32</v>
      </c>
      <c r="E15" s="614">
        <v>2.86</v>
      </c>
      <c r="F15" s="602">
        <v>27</v>
      </c>
      <c r="G15" s="470">
        <v>369368</v>
      </c>
      <c r="H15" s="631">
        <v>22</v>
      </c>
      <c r="I15" s="614">
        <v>-15.77</v>
      </c>
      <c r="J15" s="602">
        <v>22</v>
      </c>
      <c r="K15" s="470">
        <v>391099</v>
      </c>
      <c r="L15" s="462">
        <v>32</v>
      </c>
      <c r="M15" s="614">
        <v>2.8</v>
      </c>
      <c r="N15" s="469">
        <v>27</v>
      </c>
      <c r="O15" s="613"/>
      <c r="P15" s="612" t="s">
        <v>420</v>
      </c>
      <c r="Q15" s="606">
        <v>124707000385</v>
      </c>
      <c r="R15" s="606">
        <v>7123864153</v>
      </c>
      <c r="S15" s="606">
        <v>131830864538</v>
      </c>
      <c r="T15" s="606">
        <v>393233</v>
      </c>
      <c r="U15" s="606">
        <v>16251</v>
      </c>
      <c r="V15" s="606">
        <v>376982</v>
      </c>
    </row>
    <row r="16" spans="1:22" ht="15.75" customHeight="1">
      <c r="A16" s="457">
        <v>2</v>
      </c>
      <c r="B16" s="458" t="s">
        <v>54</v>
      </c>
      <c r="C16" s="470">
        <v>389930</v>
      </c>
      <c r="D16" s="631">
        <v>34</v>
      </c>
      <c r="E16" s="614">
        <v>3.76</v>
      </c>
      <c r="F16" s="602">
        <v>20</v>
      </c>
      <c r="G16" s="470">
        <v>458044</v>
      </c>
      <c r="H16" s="631">
        <v>16</v>
      </c>
      <c r="I16" s="614">
        <v>-7.18</v>
      </c>
      <c r="J16" s="602">
        <v>19</v>
      </c>
      <c r="K16" s="470">
        <v>389972</v>
      </c>
      <c r="L16" s="462">
        <v>34</v>
      </c>
      <c r="M16" s="614">
        <v>3.65</v>
      </c>
      <c r="N16" s="469">
        <v>20</v>
      </c>
      <c r="O16" s="613"/>
      <c r="P16" s="612" t="s">
        <v>421</v>
      </c>
      <c r="Q16" s="606">
        <v>42724860057</v>
      </c>
      <c r="R16" s="606">
        <v>3089566757</v>
      </c>
      <c r="S16" s="606">
        <v>45814426814</v>
      </c>
      <c r="T16" s="606">
        <v>141996</v>
      </c>
      <c r="U16" s="606">
        <v>7760</v>
      </c>
      <c r="V16" s="606">
        <v>134236</v>
      </c>
    </row>
    <row r="17" spans="1:22" ht="15.75" customHeight="1">
      <c r="A17" s="457">
        <v>3</v>
      </c>
      <c r="B17" s="458" t="s">
        <v>55</v>
      </c>
      <c r="C17" s="470">
        <v>399477</v>
      </c>
      <c r="D17" s="631">
        <v>25</v>
      </c>
      <c r="E17" s="614">
        <v>4.6100000000000003</v>
      </c>
      <c r="F17" s="602">
        <v>15</v>
      </c>
      <c r="G17" s="470">
        <v>727919</v>
      </c>
      <c r="H17" s="631">
        <v>7</v>
      </c>
      <c r="I17" s="614">
        <v>11.09</v>
      </c>
      <c r="J17" s="602">
        <v>14</v>
      </c>
      <c r="K17" s="470">
        <v>399676</v>
      </c>
      <c r="L17" s="462">
        <v>25</v>
      </c>
      <c r="M17" s="614">
        <v>4.41</v>
      </c>
      <c r="N17" s="469">
        <v>14</v>
      </c>
      <c r="O17" s="613"/>
      <c r="P17" s="612" t="s">
        <v>422</v>
      </c>
      <c r="Q17" s="606">
        <v>40293911526</v>
      </c>
      <c r="R17" s="606">
        <v>3209581090</v>
      </c>
      <c r="S17" s="606">
        <v>43503492616</v>
      </c>
      <c r="T17" s="606">
        <v>131537</v>
      </c>
      <c r="U17" s="606">
        <v>7334</v>
      </c>
      <c r="V17" s="606">
        <v>124203</v>
      </c>
    </row>
    <row r="18" spans="1:22" ht="15.75" customHeight="1">
      <c r="A18" s="457">
        <v>4</v>
      </c>
      <c r="B18" s="458" t="s">
        <v>57</v>
      </c>
      <c r="C18" s="470">
        <v>404901</v>
      </c>
      <c r="D18" s="631">
        <v>21</v>
      </c>
      <c r="E18" s="614">
        <v>1.7</v>
      </c>
      <c r="F18" s="602">
        <v>37</v>
      </c>
      <c r="G18" s="470">
        <v>476090</v>
      </c>
      <c r="H18" s="631">
        <v>14</v>
      </c>
      <c r="I18" s="614">
        <v>3.17</v>
      </c>
      <c r="J18" s="602">
        <v>18</v>
      </c>
      <c r="K18" s="470">
        <v>404963</v>
      </c>
      <c r="L18" s="462">
        <v>21</v>
      </c>
      <c r="M18" s="614">
        <v>1.64</v>
      </c>
      <c r="N18" s="469">
        <v>34</v>
      </c>
      <c r="O18" s="613"/>
      <c r="P18" s="612" t="s">
        <v>423</v>
      </c>
      <c r="Q18" s="606">
        <v>22293317958</v>
      </c>
      <c r="R18" s="606">
        <v>2105079812</v>
      </c>
      <c r="S18" s="606">
        <v>24398397770</v>
      </c>
      <c r="T18" s="606">
        <v>71891</v>
      </c>
      <c r="U18" s="606">
        <v>5119</v>
      </c>
      <c r="V18" s="606">
        <v>66772</v>
      </c>
    </row>
    <row r="19" spans="1:22" ht="15.75" customHeight="1">
      <c r="A19" s="457">
        <v>5</v>
      </c>
      <c r="B19" s="458" t="s">
        <v>59</v>
      </c>
      <c r="C19" s="470">
        <v>394500</v>
      </c>
      <c r="D19" s="631">
        <v>30</v>
      </c>
      <c r="E19" s="614">
        <v>4.05</v>
      </c>
      <c r="F19" s="602">
        <v>18</v>
      </c>
      <c r="G19" s="470">
        <v>449906</v>
      </c>
      <c r="H19" s="631">
        <v>17</v>
      </c>
      <c r="I19" s="614">
        <v>15.6</v>
      </c>
      <c r="J19" s="602">
        <v>13</v>
      </c>
      <c r="K19" s="470">
        <v>394538</v>
      </c>
      <c r="L19" s="462">
        <v>30</v>
      </c>
      <c r="M19" s="614">
        <v>4.05</v>
      </c>
      <c r="N19" s="469">
        <v>18</v>
      </c>
      <c r="O19" s="613"/>
      <c r="P19" s="612" t="s">
        <v>424</v>
      </c>
      <c r="Q19" s="606">
        <v>33091103738</v>
      </c>
      <c r="R19" s="606">
        <v>2383996123</v>
      </c>
      <c r="S19" s="606">
        <v>35475099861</v>
      </c>
      <c r="T19" s="606">
        <v>108923</v>
      </c>
      <c r="U19" s="606">
        <v>5817</v>
      </c>
      <c r="V19" s="606">
        <v>103106</v>
      </c>
    </row>
    <row r="20" spans="1:22" ht="15.75" customHeight="1">
      <c r="A20" s="457">
        <v>6</v>
      </c>
      <c r="B20" s="458" t="s">
        <v>60</v>
      </c>
      <c r="C20" s="470">
        <v>401727</v>
      </c>
      <c r="D20" s="631">
        <v>23</v>
      </c>
      <c r="E20" s="614">
        <v>1.95</v>
      </c>
      <c r="F20" s="602">
        <v>34</v>
      </c>
      <c r="G20" s="470">
        <v>1052892</v>
      </c>
      <c r="H20" s="631">
        <v>2</v>
      </c>
      <c r="I20" s="614">
        <v>57.17</v>
      </c>
      <c r="J20" s="602">
        <v>7</v>
      </c>
      <c r="K20" s="470">
        <v>402393</v>
      </c>
      <c r="L20" s="462">
        <v>23</v>
      </c>
      <c r="M20" s="614">
        <v>1.55</v>
      </c>
      <c r="N20" s="469">
        <v>35</v>
      </c>
      <c r="O20" s="613"/>
      <c r="P20" s="612" t="s">
        <v>425</v>
      </c>
      <c r="Q20" s="606">
        <v>4002219299</v>
      </c>
      <c r="R20" s="606">
        <v>445966926</v>
      </c>
      <c r="S20" s="606">
        <v>4448186225</v>
      </c>
      <c r="T20" s="606">
        <v>13703</v>
      </c>
      <c r="U20" s="606">
        <v>1244</v>
      </c>
      <c r="V20" s="606">
        <v>12459</v>
      </c>
    </row>
    <row r="21" spans="1:22" ht="15.75" customHeight="1">
      <c r="A21" s="457">
        <v>7</v>
      </c>
      <c r="B21" s="458" t="s">
        <v>61</v>
      </c>
      <c r="C21" s="470">
        <v>389051</v>
      </c>
      <c r="D21" s="631">
        <v>36</v>
      </c>
      <c r="E21" s="614">
        <v>2.59</v>
      </c>
      <c r="F21" s="602">
        <v>30</v>
      </c>
      <c r="G21" s="470">
        <v>314587</v>
      </c>
      <c r="H21" s="631">
        <v>28</v>
      </c>
      <c r="I21" s="614">
        <v>-51.61</v>
      </c>
      <c r="J21" s="602">
        <v>35</v>
      </c>
      <c r="K21" s="470">
        <v>388993</v>
      </c>
      <c r="L21" s="462">
        <v>36</v>
      </c>
      <c r="M21" s="614">
        <v>2.2999999999999998</v>
      </c>
      <c r="N21" s="469">
        <v>31</v>
      </c>
      <c r="O21" s="613"/>
      <c r="P21" s="612" t="s">
        <v>426</v>
      </c>
      <c r="Q21" s="606">
        <v>7230259782</v>
      </c>
      <c r="R21" s="606">
        <v>568110195</v>
      </c>
      <c r="S21" s="606">
        <v>7798369977</v>
      </c>
      <c r="T21" s="606">
        <v>23376</v>
      </c>
      <c r="U21" s="606">
        <v>1401</v>
      </c>
      <c r="V21" s="606">
        <v>21975</v>
      </c>
    </row>
    <row r="22" spans="1:22" ht="15.75" customHeight="1">
      <c r="A22" s="457">
        <v>8</v>
      </c>
      <c r="B22" s="458" t="s">
        <v>62</v>
      </c>
      <c r="C22" s="470">
        <v>389349</v>
      </c>
      <c r="D22" s="631">
        <v>35</v>
      </c>
      <c r="E22" s="614">
        <v>2.65</v>
      </c>
      <c r="F22" s="602">
        <v>28</v>
      </c>
      <c r="G22" s="470">
        <v>499483</v>
      </c>
      <c r="H22" s="631">
        <v>11</v>
      </c>
      <c r="I22" s="614">
        <v>38.5</v>
      </c>
      <c r="J22" s="602">
        <v>9</v>
      </c>
      <c r="K22" s="470">
        <v>389419</v>
      </c>
      <c r="L22" s="462">
        <v>35</v>
      </c>
      <c r="M22" s="614">
        <v>2.69</v>
      </c>
      <c r="N22" s="469">
        <v>28</v>
      </c>
      <c r="O22" s="613"/>
      <c r="P22" s="612" t="s">
        <v>427</v>
      </c>
      <c r="Q22" s="606">
        <v>15293426167</v>
      </c>
      <c r="R22" s="606">
        <v>1116940492</v>
      </c>
      <c r="S22" s="606">
        <v>16410366659</v>
      </c>
      <c r="T22" s="606">
        <v>52010</v>
      </c>
      <c r="U22" s="606">
        <v>2149</v>
      </c>
      <c r="V22" s="606">
        <v>49861</v>
      </c>
    </row>
    <row r="23" spans="1:22" ht="15.75" customHeight="1">
      <c r="A23" s="457">
        <v>9</v>
      </c>
      <c r="B23" s="458" t="s">
        <v>63</v>
      </c>
      <c r="C23" s="470">
        <v>462770</v>
      </c>
      <c r="D23" s="631">
        <v>2</v>
      </c>
      <c r="E23" s="614">
        <v>6.06</v>
      </c>
      <c r="F23" s="602">
        <v>10</v>
      </c>
      <c r="G23" s="470">
        <v>154113</v>
      </c>
      <c r="H23" s="631">
        <v>40</v>
      </c>
      <c r="I23" s="614">
        <v>-75.89</v>
      </c>
      <c r="J23" s="602">
        <v>41</v>
      </c>
      <c r="K23" s="470">
        <v>462585</v>
      </c>
      <c r="L23" s="462">
        <v>2</v>
      </c>
      <c r="M23" s="614">
        <v>5.78</v>
      </c>
      <c r="N23" s="469">
        <v>10</v>
      </c>
      <c r="O23" s="613"/>
      <c r="P23" s="612" t="s">
        <v>428</v>
      </c>
      <c r="Q23" s="606">
        <v>2989322361</v>
      </c>
      <c r="R23" s="606">
        <v>372689623</v>
      </c>
      <c r="S23" s="606">
        <v>3362011984</v>
      </c>
      <c r="T23" s="606">
        <v>8589</v>
      </c>
      <c r="U23" s="606">
        <v>801</v>
      </c>
      <c r="V23" s="606">
        <v>7788</v>
      </c>
    </row>
    <row r="24" spans="1:22" ht="15.75" customHeight="1">
      <c r="A24" s="457">
        <v>11</v>
      </c>
      <c r="B24" s="458" t="s">
        <v>64</v>
      </c>
      <c r="C24" s="470">
        <v>406040</v>
      </c>
      <c r="D24" s="631">
        <v>20</v>
      </c>
      <c r="E24" s="614">
        <v>3.26</v>
      </c>
      <c r="F24" s="602">
        <v>23</v>
      </c>
      <c r="G24" s="470">
        <v>493176</v>
      </c>
      <c r="H24" s="631">
        <v>12</v>
      </c>
      <c r="I24" s="614">
        <v>16.84</v>
      </c>
      <c r="J24" s="602">
        <v>12</v>
      </c>
      <c r="K24" s="470">
        <v>406098</v>
      </c>
      <c r="L24" s="462">
        <v>20</v>
      </c>
      <c r="M24" s="614">
        <v>3.25</v>
      </c>
      <c r="N24" s="469">
        <v>23</v>
      </c>
      <c r="O24" s="613"/>
      <c r="P24" s="612" t="s">
        <v>429</v>
      </c>
      <c r="Q24" s="606">
        <v>21447305042</v>
      </c>
      <c r="R24" s="606">
        <v>1736665768</v>
      </c>
      <c r="S24" s="606">
        <v>23183970810</v>
      </c>
      <c r="T24" s="606">
        <v>69447</v>
      </c>
      <c r="U24" s="606">
        <v>3808</v>
      </c>
      <c r="V24" s="606">
        <v>65639</v>
      </c>
    </row>
    <row r="25" spans="1:22" s="480" customFormat="1" ht="18" customHeight="1">
      <c r="A25" s="457">
        <v>13</v>
      </c>
      <c r="B25" s="458" t="s">
        <v>65</v>
      </c>
      <c r="C25" s="470">
        <v>448844</v>
      </c>
      <c r="D25" s="631">
        <v>6</v>
      </c>
      <c r="E25" s="614">
        <v>6.03</v>
      </c>
      <c r="F25" s="602">
        <v>11</v>
      </c>
      <c r="G25" s="470">
        <v>391913</v>
      </c>
      <c r="H25" s="631">
        <v>20</v>
      </c>
      <c r="I25" s="614">
        <v>-34.9</v>
      </c>
      <c r="J25" s="602">
        <v>28</v>
      </c>
      <c r="K25" s="470">
        <v>448804</v>
      </c>
      <c r="L25" s="462">
        <v>6</v>
      </c>
      <c r="M25" s="614">
        <v>5.72</v>
      </c>
      <c r="N25" s="469">
        <v>11</v>
      </c>
      <c r="O25" s="613"/>
      <c r="P25" s="615" t="s">
        <v>430</v>
      </c>
      <c r="Q25" s="597">
        <v>4285472642</v>
      </c>
      <c r="R25" s="597">
        <v>441008556</v>
      </c>
      <c r="S25" s="597">
        <v>4726481198</v>
      </c>
      <c r="T25" s="597">
        <v>12308</v>
      </c>
      <c r="U25" s="597">
        <v>1200</v>
      </c>
      <c r="V25" s="597">
        <v>11108</v>
      </c>
    </row>
    <row r="26" spans="1:22" ht="15.75" customHeight="1">
      <c r="A26" s="457">
        <v>14</v>
      </c>
      <c r="B26" s="458" t="s">
        <v>66</v>
      </c>
      <c r="C26" s="470">
        <v>440191</v>
      </c>
      <c r="D26" s="631">
        <v>8</v>
      </c>
      <c r="E26" s="614">
        <v>6.16</v>
      </c>
      <c r="F26" s="602">
        <v>9</v>
      </c>
      <c r="G26" s="470">
        <v>344820</v>
      </c>
      <c r="H26" s="631">
        <v>25</v>
      </c>
      <c r="I26" s="614">
        <v>30.4</v>
      </c>
      <c r="J26" s="602">
        <v>10</v>
      </c>
      <c r="K26" s="470">
        <v>440076</v>
      </c>
      <c r="L26" s="462">
        <v>8</v>
      </c>
      <c r="M26" s="614">
        <v>6.33</v>
      </c>
      <c r="N26" s="469">
        <v>9</v>
      </c>
      <c r="O26" s="613"/>
      <c r="P26" s="612" t="s">
        <v>431</v>
      </c>
      <c r="Q26" s="606">
        <v>3943349181</v>
      </c>
      <c r="R26" s="606">
        <v>322233061</v>
      </c>
      <c r="S26" s="606">
        <v>4265582242</v>
      </c>
      <c r="T26" s="606">
        <v>12367</v>
      </c>
      <c r="U26" s="606">
        <v>797</v>
      </c>
      <c r="V26" s="606">
        <v>11570</v>
      </c>
    </row>
    <row r="27" spans="1:22" ht="15.75" customHeight="1">
      <c r="A27" s="457">
        <v>15</v>
      </c>
      <c r="B27" s="458" t="s">
        <v>240</v>
      </c>
      <c r="C27" s="470">
        <v>386758</v>
      </c>
      <c r="D27" s="631">
        <v>38</v>
      </c>
      <c r="E27" s="614">
        <v>1.5</v>
      </c>
      <c r="F27" s="602">
        <v>38</v>
      </c>
      <c r="G27" s="470">
        <v>597117</v>
      </c>
      <c r="H27" s="631">
        <v>10</v>
      </c>
      <c r="I27" s="614">
        <v>40.75</v>
      </c>
      <c r="J27" s="602">
        <v>8</v>
      </c>
      <c r="K27" s="470">
        <v>386935</v>
      </c>
      <c r="L27" s="462">
        <v>38</v>
      </c>
      <c r="M27" s="614">
        <v>1.5</v>
      </c>
      <c r="N27" s="469">
        <v>36</v>
      </c>
      <c r="O27" s="613"/>
      <c r="P27" s="612" t="s">
        <v>432</v>
      </c>
      <c r="Q27" s="606">
        <v>17351647142</v>
      </c>
      <c r="R27" s="606">
        <v>1385835037</v>
      </c>
      <c r="S27" s="606">
        <v>18737482179</v>
      </c>
      <c r="T27" s="606">
        <v>57389</v>
      </c>
      <c r="U27" s="606">
        <v>3814</v>
      </c>
      <c r="V27" s="606">
        <v>53575</v>
      </c>
    </row>
    <row r="28" spans="1:22" ht="15.75" customHeight="1">
      <c r="A28" s="457">
        <v>16</v>
      </c>
      <c r="B28" s="458" t="s">
        <v>68</v>
      </c>
      <c r="C28" s="470">
        <v>431546</v>
      </c>
      <c r="D28" s="631">
        <v>11</v>
      </c>
      <c r="E28" s="614">
        <v>2.44</v>
      </c>
      <c r="F28" s="602">
        <v>31</v>
      </c>
      <c r="G28" s="470">
        <v>463610</v>
      </c>
      <c r="H28" s="631">
        <v>15</v>
      </c>
      <c r="I28" s="614">
        <v>10.87</v>
      </c>
      <c r="J28" s="602">
        <v>15</v>
      </c>
      <c r="K28" s="470">
        <v>431561</v>
      </c>
      <c r="L28" s="462">
        <v>11</v>
      </c>
      <c r="M28" s="614">
        <v>2.44</v>
      </c>
      <c r="N28" s="469">
        <v>29</v>
      </c>
      <c r="O28" s="613"/>
      <c r="P28" s="612" t="s">
        <v>433</v>
      </c>
      <c r="Q28" s="606">
        <v>7428998330</v>
      </c>
      <c r="R28" s="606">
        <v>628169162</v>
      </c>
      <c r="S28" s="606">
        <v>8057167492</v>
      </c>
      <c r="T28" s="606">
        <v>22917</v>
      </c>
      <c r="U28" s="606">
        <v>1488</v>
      </c>
      <c r="V28" s="606">
        <v>21429</v>
      </c>
    </row>
    <row r="29" spans="1:22" ht="15.75" customHeight="1">
      <c r="A29" s="457">
        <v>17</v>
      </c>
      <c r="B29" s="458" t="s">
        <v>69</v>
      </c>
      <c r="C29" s="470">
        <v>410385</v>
      </c>
      <c r="D29" s="631">
        <v>18</v>
      </c>
      <c r="E29" s="614">
        <v>2.6</v>
      </c>
      <c r="F29" s="602">
        <v>29</v>
      </c>
      <c r="G29" s="470">
        <v>485087</v>
      </c>
      <c r="H29" s="631">
        <v>13</v>
      </c>
      <c r="I29" s="614">
        <v>-8.17</v>
      </c>
      <c r="J29" s="602">
        <v>21</v>
      </c>
      <c r="K29" s="470">
        <v>410450</v>
      </c>
      <c r="L29" s="462">
        <v>17</v>
      </c>
      <c r="M29" s="614">
        <v>2.4300000000000002</v>
      </c>
      <c r="N29" s="469">
        <v>30</v>
      </c>
      <c r="O29" s="613"/>
      <c r="P29" s="612" t="s">
        <v>434</v>
      </c>
      <c r="Q29" s="606">
        <v>7775835392</v>
      </c>
      <c r="R29" s="606">
        <v>875985666</v>
      </c>
      <c r="S29" s="606">
        <v>8651821058</v>
      </c>
      <c r="T29" s="606">
        <v>24828</v>
      </c>
      <c r="U29" s="606">
        <v>2261</v>
      </c>
      <c r="V29" s="606">
        <v>22567</v>
      </c>
    </row>
    <row r="30" spans="1:22" ht="15.75" customHeight="1">
      <c r="A30" s="457">
        <v>18</v>
      </c>
      <c r="B30" s="458" t="s">
        <v>70</v>
      </c>
      <c r="C30" s="470">
        <v>396789</v>
      </c>
      <c r="D30" s="631">
        <v>29</v>
      </c>
      <c r="E30" s="614">
        <v>1.94</v>
      </c>
      <c r="F30" s="602">
        <v>35</v>
      </c>
      <c r="G30" s="470">
        <v>296379</v>
      </c>
      <c r="H30" s="631">
        <v>31</v>
      </c>
      <c r="I30" s="614">
        <v>-7.91</v>
      </c>
      <c r="J30" s="602">
        <v>20</v>
      </c>
      <c r="K30" s="470">
        <v>396725</v>
      </c>
      <c r="L30" s="462">
        <v>29</v>
      </c>
      <c r="M30" s="614">
        <v>1.99</v>
      </c>
      <c r="N30" s="469">
        <v>33</v>
      </c>
      <c r="O30" s="613"/>
      <c r="P30" s="612" t="s">
        <v>435</v>
      </c>
      <c r="Q30" s="606">
        <v>12984986380</v>
      </c>
      <c r="R30" s="606">
        <v>963392046</v>
      </c>
      <c r="S30" s="606">
        <v>13948378426</v>
      </c>
      <c r="T30" s="606">
        <v>42489</v>
      </c>
      <c r="U30" s="606">
        <v>2847</v>
      </c>
      <c r="V30" s="606">
        <v>39642</v>
      </c>
    </row>
    <row r="31" spans="1:22" ht="15.75" customHeight="1">
      <c r="A31" s="457">
        <v>19</v>
      </c>
      <c r="B31" s="458" t="s">
        <v>71</v>
      </c>
      <c r="C31" s="470">
        <v>431100</v>
      </c>
      <c r="D31" s="631">
        <v>12</v>
      </c>
      <c r="E31" s="614">
        <v>1.33</v>
      </c>
      <c r="F31" s="602">
        <v>39</v>
      </c>
      <c r="G31" s="470">
        <v>411968</v>
      </c>
      <c r="H31" s="631">
        <v>18</v>
      </c>
      <c r="I31" s="614">
        <v>-24</v>
      </c>
      <c r="J31" s="602">
        <v>25</v>
      </c>
      <c r="K31" s="470">
        <v>431071</v>
      </c>
      <c r="L31" s="462">
        <v>12</v>
      </c>
      <c r="M31" s="614">
        <v>1.1200000000000001</v>
      </c>
      <c r="N31" s="469">
        <v>40</v>
      </c>
      <c r="O31" s="613"/>
      <c r="P31" s="612" t="s">
        <v>436</v>
      </c>
      <c r="Q31" s="606">
        <v>4050986847</v>
      </c>
      <c r="R31" s="606">
        <v>375810063</v>
      </c>
      <c r="S31" s="606">
        <v>4426796910</v>
      </c>
      <c r="T31" s="606">
        <v>12808</v>
      </c>
      <c r="U31" s="606">
        <v>1102</v>
      </c>
      <c r="V31" s="606">
        <v>11706</v>
      </c>
    </row>
    <row r="32" spans="1:22" ht="15.75" customHeight="1">
      <c r="A32" s="457">
        <v>20</v>
      </c>
      <c r="B32" s="458" t="s">
        <v>72</v>
      </c>
      <c r="C32" s="470">
        <v>400262</v>
      </c>
      <c r="D32" s="631">
        <v>24</v>
      </c>
      <c r="E32" s="614">
        <v>3.62</v>
      </c>
      <c r="F32" s="602">
        <v>22</v>
      </c>
      <c r="G32" s="470">
        <v>354922</v>
      </c>
      <c r="H32" s="631">
        <v>23</v>
      </c>
      <c r="I32" s="614">
        <v>-33.47</v>
      </c>
      <c r="J32" s="602">
        <v>27</v>
      </c>
      <c r="K32" s="470">
        <v>400224</v>
      </c>
      <c r="L32" s="462">
        <v>24</v>
      </c>
      <c r="M32" s="614">
        <v>3.37</v>
      </c>
      <c r="N32" s="469">
        <v>22</v>
      </c>
      <c r="O32" s="613"/>
      <c r="P32" s="612" t="s">
        <v>437</v>
      </c>
      <c r="Q32" s="606">
        <v>6464505000</v>
      </c>
      <c r="R32" s="606">
        <v>884231134</v>
      </c>
      <c r="S32" s="606">
        <v>7348736134</v>
      </c>
      <c r="T32" s="606">
        <v>21835</v>
      </c>
      <c r="U32" s="606">
        <v>2180</v>
      </c>
      <c r="V32" s="606">
        <v>19655</v>
      </c>
    </row>
    <row r="33" spans="1:22" ht="15.75" customHeight="1">
      <c r="A33" s="457">
        <v>21</v>
      </c>
      <c r="B33" s="458" t="s">
        <v>73</v>
      </c>
      <c r="C33" s="470">
        <v>427871</v>
      </c>
      <c r="D33" s="631">
        <v>13</v>
      </c>
      <c r="E33" s="614">
        <v>4.59</v>
      </c>
      <c r="F33" s="602">
        <v>16</v>
      </c>
      <c r="G33" s="470">
        <v>207846</v>
      </c>
      <c r="H33" s="631">
        <v>36</v>
      </c>
      <c r="I33" s="614">
        <v>-61.72</v>
      </c>
      <c r="J33" s="602">
        <v>39</v>
      </c>
      <c r="K33" s="470">
        <v>427524</v>
      </c>
      <c r="L33" s="462">
        <v>13</v>
      </c>
      <c r="M33" s="614">
        <v>4.16</v>
      </c>
      <c r="N33" s="469">
        <v>16</v>
      </c>
      <c r="O33" s="613"/>
      <c r="P33" s="612" t="s">
        <v>438</v>
      </c>
      <c r="Q33" s="606">
        <v>3896652446</v>
      </c>
      <c r="R33" s="606">
        <v>334923272</v>
      </c>
      <c r="S33" s="606">
        <v>4231575718</v>
      </c>
      <c r="T33" s="606">
        <v>12137</v>
      </c>
      <c r="U33" s="606">
        <v>882</v>
      </c>
      <c r="V33" s="606">
        <v>11255</v>
      </c>
    </row>
    <row r="34" spans="1:22" ht="15.75" customHeight="1">
      <c r="A34" s="457">
        <v>22</v>
      </c>
      <c r="B34" s="458" t="s">
        <v>241</v>
      </c>
      <c r="C34" s="470">
        <v>388067</v>
      </c>
      <c r="D34" s="631">
        <v>37</v>
      </c>
      <c r="E34" s="614">
        <v>-3.78</v>
      </c>
      <c r="F34" s="602">
        <v>46</v>
      </c>
      <c r="G34" s="470">
        <v>342000</v>
      </c>
      <c r="H34" s="631">
        <v>26</v>
      </c>
      <c r="I34" s="614">
        <v>-42.98</v>
      </c>
      <c r="J34" s="602">
        <v>32</v>
      </c>
      <c r="K34" s="470">
        <v>388053</v>
      </c>
      <c r="L34" s="462">
        <v>37</v>
      </c>
      <c r="M34" s="614">
        <v>-4.04</v>
      </c>
      <c r="N34" s="469">
        <v>46</v>
      </c>
      <c r="O34" s="613"/>
      <c r="P34" s="612" t="s">
        <v>439</v>
      </c>
      <c r="Q34" s="606">
        <v>2134646866</v>
      </c>
      <c r="R34" s="606">
        <v>298720423</v>
      </c>
      <c r="S34" s="606">
        <v>2433367289</v>
      </c>
      <c r="T34" s="606">
        <v>7432</v>
      </c>
      <c r="U34" s="606">
        <v>774</v>
      </c>
      <c r="V34" s="606">
        <v>6658</v>
      </c>
    </row>
    <row r="35" spans="1:22" s="480" customFormat="1" ht="18" customHeight="1">
      <c r="A35" s="457">
        <v>24</v>
      </c>
      <c r="B35" s="458" t="s">
        <v>1142</v>
      </c>
      <c r="C35" s="470">
        <v>420023</v>
      </c>
      <c r="D35" s="631">
        <v>15</v>
      </c>
      <c r="E35" s="614">
        <v>7.69</v>
      </c>
      <c r="F35" s="602">
        <v>4</v>
      </c>
      <c r="G35" s="470">
        <v>314235</v>
      </c>
      <c r="H35" s="631">
        <v>29</v>
      </c>
      <c r="I35" s="614">
        <v>-41.95</v>
      </c>
      <c r="J35" s="602">
        <v>30</v>
      </c>
      <c r="K35" s="470">
        <v>419871</v>
      </c>
      <c r="L35" s="462">
        <v>15</v>
      </c>
      <c r="M35" s="614">
        <v>7.27</v>
      </c>
      <c r="N35" s="469">
        <v>6</v>
      </c>
      <c r="O35" s="613"/>
      <c r="P35" s="615" t="s">
        <v>440</v>
      </c>
      <c r="Q35" s="597">
        <v>2715859805</v>
      </c>
      <c r="R35" s="597">
        <v>332757219</v>
      </c>
      <c r="S35" s="597">
        <v>3048617024</v>
      </c>
      <c r="T35" s="597">
        <v>9102</v>
      </c>
      <c r="U35" s="597">
        <v>887</v>
      </c>
      <c r="V35" s="597">
        <v>8215</v>
      </c>
    </row>
    <row r="36" spans="1:22" ht="15.75" customHeight="1">
      <c r="A36" s="457">
        <v>27</v>
      </c>
      <c r="B36" s="458" t="s">
        <v>1143</v>
      </c>
      <c r="C36" s="470">
        <v>432361</v>
      </c>
      <c r="D36" s="631">
        <v>10</v>
      </c>
      <c r="E36" s="614">
        <v>1.74</v>
      </c>
      <c r="F36" s="602">
        <v>36</v>
      </c>
      <c r="G36" s="470">
        <v>736191</v>
      </c>
      <c r="H36" s="631">
        <v>6</v>
      </c>
      <c r="I36" s="614">
        <v>-16.82</v>
      </c>
      <c r="J36" s="602">
        <v>23</v>
      </c>
      <c r="K36" s="470">
        <v>432643</v>
      </c>
      <c r="L36" s="462">
        <v>10</v>
      </c>
      <c r="M36" s="614">
        <v>0.86</v>
      </c>
      <c r="N36" s="469">
        <v>41</v>
      </c>
      <c r="O36" s="613"/>
      <c r="P36" s="612" t="s">
        <v>441</v>
      </c>
      <c r="Q36" s="606">
        <v>1790647098</v>
      </c>
      <c r="R36" s="606">
        <v>186264175</v>
      </c>
      <c r="S36" s="606">
        <v>1976911273</v>
      </c>
      <c r="T36" s="606">
        <v>6109</v>
      </c>
      <c r="U36" s="606">
        <v>478</v>
      </c>
      <c r="V36" s="606">
        <v>5631</v>
      </c>
    </row>
    <row r="37" spans="1:22" ht="15.75" customHeight="1">
      <c r="A37" s="457">
        <v>31</v>
      </c>
      <c r="B37" s="458" t="s">
        <v>77</v>
      </c>
      <c r="C37" s="470">
        <v>454583</v>
      </c>
      <c r="D37" s="631">
        <v>5</v>
      </c>
      <c r="E37" s="614">
        <v>7.62</v>
      </c>
      <c r="F37" s="602">
        <v>6</v>
      </c>
      <c r="G37" s="470">
        <v>220951</v>
      </c>
      <c r="H37" s="631">
        <v>34</v>
      </c>
      <c r="I37" s="614">
        <v>-45.84</v>
      </c>
      <c r="J37" s="602">
        <v>33</v>
      </c>
      <c r="K37" s="470">
        <v>454322</v>
      </c>
      <c r="L37" s="462">
        <v>5</v>
      </c>
      <c r="M37" s="614">
        <v>7.59</v>
      </c>
      <c r="N37" s="469">
        <v>5</v>
      </c>
      <c r="O37" s="613"/>
      <c r="P37" s="612" t="s">
        <v>442</v>
      </c>
      <c r="Q37" s="606">
        <v>2720345275</v>
      </c>
      <c r="R37" s="606">
        <v>392729931</v>
      </c>
      <c r="S37" s="606">
        <v>3113075206</v>
      </c>
      <c r="T37" s="606">
        <v>8535</v>
      </c>
      <c r="U37" s="606">
        <v>867</v>
      </c>
      <c r="V37" s="606">
        <v>7668</v>
      </c>
    </row>
    <row r="38" spans="1:22" ht="15.75" customHeight="1">
      <c r="A38" s="457">
        <v>32</v>
      </c>
      <c r="B38" s="458" t="s">
        <v>78</v>
      </c>
      <c r="C38" s="470">
        <v>410507</v>
      </c>
      <c r="D38" s="631">
        <v>17</v>
      </c>
      <c r="E38" s="614">
        <v>-1.05</v>
      </c>
      <c r="F38" s="602">
        <v>43</v>
      </c>
      <c r="G38" s="470">
        <v>220505</v>
      </c>
      <c r="H38" s="631">
        <v>35</v>
      </c>
      <c r="I38" s="614">
        <v>-50.95</v>
      </c>
      <c r="J38" s="602">
        <v>34</v>
      </c>
      <c r="K38" s="470">
        <v>410376</v>
      </c>
      <c r="L38" s="462">
        <v>18</v>
      </c>
      <c r="M38" s="614">
        <v>-1.1100000000000001</v>
      </c>
      <c r="N38" s="469">
        <v>43</v>
      </c>
      <c r="O38" s="613"/>
      <c r="P38" s="612" t="s">
        <v>443</v>
      </c>
      <c r="Q38" s="606">
        <v>2820611230</v>
      </c>
      <c r="R38" s="606">
        <v>246749832</v>
      </c>
      <c r="S38" s="606">
        <v>3067361062</v>
      </c>
      <c r="T38" s="606">
        <v>9230</v>
      </c>
      <c r="U38" s="606">
        <v>665</v>
      </c>
      <c r="V38" s="606">
        <v>8565</v>
      </c>
    </row>
    <row r="39" spans="1:22" ht="15.75" customHeight="1">
      <c r="A39" s="457">
        <v>37</v>
      </c>
      <c r="B39" s="458" t="s">
        <v>79</v>
      </c>
      <c r="C39" s="470">
        <v>408280</v>
      </c>
      <c r="D39" s="631">
        <v>19</v>
      </c>
      <c r="E39" s="614">
        <v>0.82</v>
      </c>
      <c r="F39" s="602">
        <v>41</v>
      </c>
      <c r="G39" s="470">
        <v>605523</v>
      </c>
      <c r="H39" s="631">
        <v>9</v>
      </c>
      <c r="I39" s="614">
        <v>93.91</v>
      </c>
      <c r="J39" s="602">
        <v>2</v>
      </c>
      <c r="K39" s="470">
        <v>408749</v>
      </c>
      <c r="L39" s="462">
        <v>19</v>
      </c>
      <c r="M39" s="614">
        <v>1.1499999999999999</v>
      </c>
      <c r="N39" s="469">
        <v>39</v>
      </c>
      <c r="O39" s="613"/>
      <c r="P39" s="612" t="s">
        <v>444</v>
      </c>
      <c r="Q39" s="606">
        <v>1148243023</v>
      </c>
      <c r="R39" s="606">
        <v>115589757</v>
      </c>
      <c r="S39" s="606">
        <v>1263832780</v>
      </c>
      <c r="T39" s="606">
        <v>3543</v>
      </c>
      <c r="U39" s="606">
        <v>339</v>
      </c>
      <c r="V39" s="606">
        <v>3204</v>
      </c>
    </row>
    <row r="40" spans="1:22" ht="15.75" customHeight="1">
      <c r="A40" s="457">
        <v>39</v>
      </c>
      <c r="B40" s="458" t="s">
        <v>80</v>
      </c>
      <c r="C40" s="470">
        <v>422840</v>
      </c>
      <c r="D40" s="631">
        <v>14</v>
      </c>
      <c r="E40" s="614">
        <v>10.36</v>
      </c>
      <c r="F40" s="602">
        <v>1</v>
      </c>
      <c r="G40" s="470">
        <v>147032</v>
      </c>
      <c r="H40" s="631">
        <v>41</v>
      </c>
      <c r="I40" s="614">
        <v>-61.71</v>
      </c>
      <c r="J40" s="602">
        <v>38</v>
      </c>
      <c r="K40" s="470">
        <v>422410</v>
      </c>
      <c r="L40" s="462">
        <v>14</v>
      </c>
      <c r="M40" s="614">
        <v>10.25</v>
      </c>
      <c r="N40" s="469">
        <v>1</v>
      </c>
      <c r="O40" s="613"/>
      <c r="P40" s="612" t="s">
        <v>445</v>
      </c>
      <c r="Q40" s="606">
        <v>1426881279</v>
      </c>
      <c r="R40" s="606">
        <v>175503552</v>
      </c>
      <c r="S40" s="606">
        <v>1602384831</v>
      </c>
      <c r="T40" s="606">
        <v>4720</v>
      </c>
      <c r="U40" s="606">
        <v>494</v>
      </c>
      <c r="V40" s="606">
        <v>4226</v>
      </c>
    </row>
    <row r="41" spans="1:22" ht="15.75" customHeight="1">
      <c r="A41" s="457">
        <v>40</v>
      </c>
      <c r="B41" s="458" t="s">
        <v>1144</v>
      </c>
      <c r="C41" s="470">
        <v>458529</v>
      </c>
      <c r="D41" s="631">
        <v>3</v>
      </c>
      <c r="E41" s="614">
        <v>8.82</v>
      </c>
      <c r="F41" s="602">
        <v>2</v>
      </c>
      <c r="G41" s="470">
        <v>238850</v>
      </c>
      <c r="H41" s="631">
        <v>32</v>
      </c>
      <c r="I41" s="614">
        <v>10.199999999999999</v>
      </c>
      <c r="J41" s="602">
        <v>16</v>
      </c>
      <c r="K41" s="470">
        <v>458174</v>
      </c>
      <c r="L41" s="462">
        <v>3</v>
      </c>
      <c r="M41" s="614">
        <v>9.2100000000000009</v>
      </c>
      <c r="N41" s="469">
        <v>2</v>
      </c>
      <c r="O41" s="613"/>
      <c r="P41" s="612" t="s">
        <v>446</v>
      </c>
      <c r="Q41" s="606">
        <v>993760433</v>
      </c>
      <c r="R41" s="606">
        <v>108359515</v>
      </c>
      <c r="S41" s="606">
        <v>1102119948</v>
      </c>
      <c r="T41" s="606">
        <v>3037</v>
      </c>
      <c r="U41" s="606">
        <v>285</v>
      </c>
      <c r="V41" s="606">
        <v>2752</v>
      </c>
    </row>
    <row r="42" spans="1:22" ht="15.75" customHeight="1">
      <c r="A42" s="457">
        <v>42</v>
      </c>
      <c r="B42" s="458" t="s">
        <v>81</v>
      </c>
      <c r="C42" s="470">
        <v>398109</v>
      </c>
      <c r="D42" s="631">
        <v>28</v>
      </c>
      <c r="E42" s="614">
        <v>5.17</v>
      </c>
      <c r="F42" s="602">
        <v>13</v>
      </c>
      <c r="G42" s="470">
        <v>1010630</v>
      </c>
      <c r="H42" s="631">
        <v>3</v>
      </c>
      <c r="I42" s="614">
        <v>86.68</v>
      </c>
      <c r="J42" s="602">
        <v>3</v>
      </c>
      <c r="K42" s="470">
        <v>398918</v>
      </c>
      <c r="L42" s="462">
        <v>27</v>
      </c>
      <c r="M42" s="614">
        <v>5.12</v>
      </c>
      <c r="N42" s="469">
        <v>13</v>
      </c>
      <c r="O42" s="613"/>
      <c r="P42" s="612" t="s">
        <v>447</v>
      </c>
      <c r="Q42" s="606">
        <v>2440771439</v>
      </c>
      <c r="R42" s="606">
        <v>317186025</v>
      </c>
      <c r="S42" s="606">
        <v>2757957464</v>
      </c>
      <c r="T42" s="606">
        <v>8274</v>
      </c>
      <c r="U42" s="606">
        <v>770</v>
      </c>
      <c r="V42" s="606">
        <v>7504</v>
      </c>
    </row>
    <row r="43" spans="1:22" ht="15.75" customHeight="1">
      <c r="A43" s="457">
        <v>43</v>
      </c>
      <c r="B43" s="458" t="s">
        <v>1145</v>
      </c>
      <c r="C43" s="470">
        <v>399055</v>
      </c>
      <c r="D43" s="631">
        <v>27</v>
      </c>
      <c r="E43" s="614">
        <v>3.1</v>
      </c>
      <c r="F43" s="602">
        <v>24</v>
      </c>
      <c r="G43" s="470">
        <v>161508</v>
      </c>
      <c r="H43" s="631">
        <v>39</v>
      </c>
      <c r="I43" s="614">
        <v>-53.86</v>
      </c>
      <c r="J43" s="602">
        <v>36</v>
      </c>
      <c r="K43" s="470">
        <v>398820</v>
      </c>
      <c r="L43" s="462">
        <v>28</v>
      </c>
      <c r="M43" s="614">
        <v>3.09</v>
      </c>
      <c r="N43" s="469">
        <v>25</v>
      </c>
      <c r="O43" s="613"/>
      <c r="P43" s="612" t="s">
        <v>448</v>
      </c>
      <c r="Q43" s="606">
        <v>6385921663</v>
      </c>
      <c r="R43" s="606">
        <v>627792393</v>
      </c>
      <c r="S43" s="606">
        <v>7013714056</v>
      </c>
      <c r="T43" s="606">
        <v>20927</v>
      </c>
      <c r="U43" s="606">
        <v>1709</v>
      </c>
      <c r="V43" s="606">
        <v>19218</v>
      </c>
    </row>
    <row r="44" spans="1:22" ht="15.75" customHeight="1">
      <c r="A44" s="457">
        <v>45</v>
      </c>
      <c r="B44" s="458" t="s">
        <v>83</v>
      </c>
      <c r="C44" s="470">
        <v>510441</v>
      </c>
      <c r="D44" s="631">
        <v>1</v>
      </c>
      <c r="E44" s="614">
        <v>7.7</v>
      </c>
      <c r="F44" s="602">
        <v>3</v>
      </c>
      <c r="G44" s="470">
        <v>171697</v>
      </c>
      <c r="H44" s="631">
        <v>38</v>
      </c>
      <c r="I44" s="614">
        <v>-42.19</v>
      </c>
      <c r="J44" s="602">
        <v>31</v>
      </c>
      <c r="K44" s="470">
        <v>509778</v>
      </c>
      <c r="L44" s="462">
        <v>1</v>
      </c>
      <c r="M44" s="614">
        <v>7.9</v>
      </c>
      <c r="N44" s="469">
        <v>3</v>
      </c>
      <c r="O44" s="613"/>
      <c r="P44" s="612" t="s">
        <v>449</v>
      </c>
      <c r="Q44" s="606">
        <v>1476650371</v>
      </c>
      <c r="R44" s="606">
        <v>167306307</v>
      </c>
      <c r="S44" s="606">
        <v>1643956678</v>
      </c>
      <c r="T44" s="606">
        <v>4340</v>
      </c>
      <c r="U44" s="606">
        <v>488</v>
      </c>
      <c r="V44" s="606">
        <v>3852</v>
      </c>
    </row>
    <row r="45" spans="1:22" s="480" customFormat="1" ht="18" customHeight="1">
      <c r="A45" s="457">
        <v>46</v>
      </c>
      <c r="B45" s="458" t="s">
        <v>84</v>
      </c>
      <c r="C45" s="470">
        <v>441335</v>
      </c>
      <c r="D45" s="631">
        <v>7</v>
      </c>
      <c r="E45" s="614">
        <v>3.09</v>
      </c>
      <c r="F45" s="602">
        <v>25</v>
      </c>
      <c r="G45" s="470">
        <v>711677</v>
      </c>
      <c r="H45" s="631">
        <v>8</v>
      </c>
      <c r="I45" s="614">
        <v>67.12</v>
      </c>
      <c r="J45" s="602">
        <v>5</v>
      </c>
      <c r="K45" s="470">
        <v>441681</v>
      </c>
      <c r="L45" s="462">
        <v>7</v>
      </c>
      <c r="M45" s="614">
        <v>3.18</v>
      </c>
      <c r="N45" s="469">
        <v>24</v>
      </c>
      <c r="O45" s="613"/>
      <c r="P45" s="615" t="s">
        <v>450</v>
      </c>
      <c r="Q45" s="597">
        <v>1602017530</v>
      </c>
      <c r="R45" s="597">
        <v>224684098</v>
      </c>
      <c r="S45" s="597">
        <v>1826701628</v>
      </c>
      <c r="T45" s="597">
        <v>4878</v>
      </c>
      <c r="U45" s="597">
        <v>516</v>
      </c>
      <c r="V45" s="597">
        <v>4362</v>
      </c>
    </row>
    <row r="46" spans="1:22" ht="15.75" customHeight="1">
      <c r="A46" s="457">
        <v>50</v>
      </c>
      <c r="B46" s="458" t="s">
        <v>1146</v>
      </c>
      <c r="C46" s="470">
        <v>390414</v>
      </c>
      <c r="D46" s="631">
        <v>33</v>
      </c>
      <c r="E46" s="614">
        <v>4.13</v>
      </c>
      <c r="F46" s="602">
        <v>17</v>
      </c>
      <c r="G46" s="470">
        <v>776050</v>
      </c>
      <c r="H46" s="631">
        <v>5</v>
      </c>
      <c r="I46" s="614">
        <v>86.28</v>
      </c>
      <c r="J46" s="602">
        <v>4</v>
      </c>
      <c r="K46" s="470">
        <v>390849</v>
      </c>
      <c r="L46" s="462">
        <v>33</v>
      </c>
      <c r="M46" s="614">
        <v>4.17</v>
      </c>
      <c r="N46" s="469">
        <v>15</v>
      </c>
      <c r="O46" s="613"/>
      <c r="P46" s="612" t="s">
        <v>451</v>
      </c>
      <c r="Q46" s="606">
        <v>3320041820</v>
      </c>
      <c r="R46" s="606">
        <v>296249443</v>
      </c>
      <c r="S46" s="606">
        <v>3616291263</v>
      </c>
      <c r="T46" s="606">
        <v>11559</v>
      </c>
      <c r="U46" s="606">
        <v>917</v>
      </c>
      <c r="V46" s="606">
        <v>10642</v>
      </c>
    </row>
    <row r="47" spans="1:22" ht="15.75" customHeight="1">
      <c r="A47" s="457">
        <v>57</v>
      </c>
      <c r="B47" s="482" t="s">
        <v>1147</v>
      </c>
      <c r="C47" s="632">
        <v>376661</v>
      </c>
      <c r="D47" s="462">
        <v>41</v>
      </c>
      <c r="E47" s="614">
        <v>4.6399999999999997</v>
      </c>
      <c r="F47" s="469">
        <v>14</v>
      </c>
      <c r="G47" s="632">
        <v>201886</v>
      </c>
      <c r="H47" s="631">
        <v>37</v>
      </c>
      <c r="I47" s="614">
        <v>-63.97</v>
      </c>
      <c r="J47" s="602">
        <v>40</v>
      </c>
      <c r="K47" s="632">
        <v>376292</v>
      </c>
      <c r="L47" s="462">
        <v>41</v>
      </c>
      <c r="M47" s="614">
        <v>4.07</v>
      </c>
      <c r="N47" s="469">
        <v>17</v>
      </c>
      <c r="O47" s="613"/>
      <c r="P47" s="612" t="s">
        <v>452</v>
      </c>
      <c r="Q47" s="606">
        <v>1765437928</v>
      </c>
      <c r="R47" s="606">
        <v>182381836</v>
      </c>
      <c r="S47" s="606">
        <v>1947819764</v>
      </c>
      <c r="T47" s="606">
        <v>5952</v>
      </c>
      <c r="U47" s="606">
        <v>557</v>
      </c>
      <c r="V47" s="606">
        <v>5395</v>
      </c>
    </row>
    <row r="48" spans="1:22" ht="15.75" customHeight="1">
      <c r="A48" s="457">
        <v>62</v>
      </c>
      <c r="B48" s="458" t="s">
        <v>1148</v>
      </c>
      <c r="C48" s="470">
        <v>378004</v>
      </c>
      <c r="D48" s="631">
        <v>39</v>
      </c>
      <c r="E48" s="614">
        <v>-2.06</v>
      </c>
      <c r="F48" s="602">
        <v>44</v>
      </c>
      <c r="G48" s="470">
        <v>1302825</v>
      </c>
      <c r="H48" s="631">
        <v>1</v>
      </c>
      <c r="I48" s="614">
        <v>111.38</v>
      </c>
      <c r="J48" s="602">
        <v>1</v>
      </c>
      <c r="K48" s="470">
        <v>382697</v>
      </c>
      <c r="L48" s="462">
        <v>39</v>
      </c>
      <c r="M48" s="614">
        <v>-1.62</v>
      </c>
      <c r="N48" s="469">
        <v>44</v>
      </c>
      <c r="O48" s="613"/>
      <c r="P48" s="612" t="s">
        <v>453</v>
      </c>
      <c r="Q48" s="606">
        <v>1342769447</v>
      </c>
      <c r="R48" s="606">
        <v>167638444</v>
      </c>
      <c r="S48" s="606">
        <v>1510407891</v>
      </c>
      <c r="T48" s="606">
        <v>4434</v>
      </c>
      <c r="U48" s="606">
        <v>458</v>
      </c>
      <c r="V48" s="606">
        <v>3976</v>
      </c>
    </row>
    <row r="49" spans="1:22" ht="15.75" customHeight="1">
      <c r="A49" s="457">
        <v>65</v>
      </c>
      <c r="B49" s="458" t="s">
        <v>1189</v>
      </c>
      <c r="C49" s="470">
        <v>457074</v>
      </c>
      <c r="D49" s="631">
        <v>4</v>
      </c>
      <c r="E49" s="614">
        <v>2.4</v>
      </c>
      <c r="F49" s="602">
        <v>32</v>
      </c>
      <c r="G49" s="470">
        <v>300525</v>
      </c>
      <c r="H49" s="631">
        <v>30</v>
      </c>
      <c r="I49" s="614">
        <v>-57.33</v>
      </c>
      <c r="J49" s="602">
        <v>37</v>
      </c>
      <c r="K49" s="470">
        <v>456724</v>
      </c>
      <c r="L49" s="462">
        <v>4</v>
      </c>
      <c r="M49" s="614">
        <v>1.47</v>
      </c>
      <c r="N49" s="469">
        <v>37</v>
      </c>
      <c r="O49" s="613"/>
      <c r="P49" s="612" t="s">
        <v>454</v>
      </c>
      <c r="Q49" s="606">
        <v>2178270152</v>
      </c>
      <c r="R49" s="606">
        <v>267011642</v>
      </c>
      <c r="S49" s="606">
        <v>2445281794</v>
      </c>
      <c r="T49" s="606">
        <v>7040</v>
      </c>
      <c r="U49" s="606">
        <v>676</v>
      </c>
      <c r="V49" s="606">
        <v>6364</v>
      </c>
    </row>
    <row r="50" spans="1:22" ht="15.75" customHeight="1">
      <c r="A50" s="457">
        <v>70</v>
      </c>
      <c r="B50" s="458" t="s">
        <v>1149</v>
      </c>
      <c r="C50" s="470">
        <v>416630</v>
      </c>
      <c r="D50" s="631">
        <v>16</v>
      </c>
      <c r="E50" s="614">
        <v>3.66</v>
      </c>
      <c r="F50" s="602">
        <v>21</v>
      </c>
      <c r="G50" s="470">
        <v>225507</v>
      </c>
      <c r="H50" s="631">
        <v>33</v>
      </c>
      <c r="I50" s="614">
        <v>-40.659999999999997</v>
      </c>
      <c r="J50" s="602">
        <v>29</v>
      </c>
      <c r="K50" s="470">
        <v>416341</v>
      </c>
      <c r="L50" s="462">
        <v>16</v>
      </c>
      <c r="M50" s="614">
        <v>3.65</v>
      </c>
      <c r="N50" s="469">
        <v>20</v>
      </c>
      <c r="O50" s="613"/>
      <c r="P50" s="612" t="s">
        <v>455</v>
      </c>
      <c r="Q50" s="606">
        <v>2612969781</v>
      </c>
      <c r="R50" s="606">
        <v>281147846</v>
      </c>
      <c r="S50" s="606">
        <v>2894117627</v>
      </c>
      <c r="T50" s="606">
        <v>8257</v>
      </c>
      <c r="U50" s="606">
        <v>790</v>
      </c>
      <c r="V50" s="606">
        <v>7467</v>
      </c>
    </row>
    <row r="51" spans="1:22" ht="15.75" customHeight="1">
      <c r="A51" s="457">
        <v>73</v>
      </c>
      <c r="B51" s="458" t="s">
        <v>1190</v>
      </c>
      <c r="C51" s="470">
        <v>433070</v>
      </c>
      <c r="D51" s="631">
        <v>9</v>
      </c>
      <c r="E51" s="614">
        <v>2.94</v>
      </c>
      <c r="F51" s="602">
        <v>26</v>
      </c>
      <c r="G51" s="470">
        <v>353902</v>
      </c>
      <c r="H51" s="631">
        <v>24</v>
      </c>
      <c r="I51" s="614">
        <v>-18.3</v>
      </c>
      <c r="J51" s="602">
        <v>24</v>
      </c>
      <c r="K51" s="470">
        <v>432951</v>
      </c>
      <c r="L51" s="462">
        <v>9</v>
      </c>
      <c r="M51" s="614">
        <v>2.89</v>
      </c>
      <c r="N51" s="469">
        <v>26</v>
      </c>
      <c r="O51" s="613"/>
      <c r="P51" s="612" t="s">
        <v>456</v>
      </c>
      <c r="Q51" s="606">
        <v>5441330573</v>
      </c>
      <c r="R51" s="606">
        <v>542077124</v>
      </c>
      <c r="S51" s="606">
        <v>5983407697</v>
      </c>
      <c r="T51" s="606">
        <v>17266</v>
      </c>
      <c r="U51" s="606">
        <v>1499</v>
      </c>
      <c r="V51" s="606">
        <v>15767</v>
      </c>
    </row>
    <row r="52" spans="1:22" ht="15.75" customHeight="1">
      <c r="A52" s="457">
        <v>79</v>
      </c>
      <c r="B52" s="458" t="s">
        <v>1191</v>
      </c>
      <c r="C52" s="470">
        <v>399148</v>
      </c>
      <c r="D52" s="631">
        <v>26</v>
      </c>
      <c r="E52" s="614">
        <v>-0.45</v>
      </c>
      <c r="F52" s="602">
        <v>42</v>
      </c>
      <c r="G52" s="470">
        <v>329508</v>
      </c>
      <c r="H52" s="631">
        <v>27</v>
      </c>
      <c r="I52" s="614">
        <v>-32.33</v>
      </c>
      <c r="J52" s="602">
        <v>26</v>
      </c>
      <c r="K52" s="470">
        <v>399073</v>
      </c>
      <c r="L52" s="462">
        <v>26</v>
      </c>
      <c r="M52" s="614">
        <v>-0.65</v>
      </c>
      <c r="N52" s="469">
        <v>42</v>
      </c>
      <c r="O52" s="613"/>
      <c r="P52" s="612" t="s">
        <v>457</v>
      </c>
      <c r="Q52" s="606">
        <v>3315070789</v>
      </c>
      <c r="R52" s="606">
        <v>418563194</v>
      </c>
      <c r="S52" s="606">
        <v>3733633983</v>
      </c>
      <c r="T52" s="606">
        <v>11042</v>
      </c>
      <c r="U52" s="606">
        <v>1049</v>
      </c>
      <c r="V52" s="606">
        <v>9993</v>
      </c>
    </row>
    <row r="53" spans="1:22" ht="15.75" customHeight="1">
      <c r="A53" s="457">
        <v>86</v>
      </c>
      <c r="B53" s="458" t="s">
        <v>1150</v>
      </c>
      <c r="C53" s="470">
        <v>392836</v>
      </c>
      <c r="D53" s="631">
        <v>31</v>
      </c>
      <c r="E53" s="614">
        <v>3.9</v>
      </c>
      <c r="F53" s="602">
        <v>19</v>
      </c>
      <c r="G53" s="470">
        <v>933288</v>
      </c>
      <c r="H53" s="631">
        <v>4</v>
      </c>
      <c r="I53" s="614">
        <v>61.31</v>
      </c>
      <c r="J53" s="602">
        <v>6</v>
      </c>
      <c r="K53" s="470">
        <v>393327</v>
      </c>
      <c r="L53" s="462">
        <v>31</v>
      </c>
      <c r="M53" s="614">
        <v>3.69</v>
      </c>
      <c r="N53" s="469">
        <v>19</v>
      </c>
      <c r="O53" s="613"/>
      <c r="P53" s="612" t="s">
        <v>458</v>
      </c>
      <c r="Q53" s="606">
        <v>4727777195</v>
      </c>
      <c r="R53" s="606">
        <v>382118644</v>
      </c>
      <c r="S53" s="606">
        <v>5109895839</v>
      </c>
      <c r="T53" s="606">
        <v>15796</v>
      </c>
      <c r="U53" s="606">
        <v>958</v>
      </c>
      <c r="V53" s="606">
        <v>14838</v>
      </c>
    </row>
    <row r="54" spans="1:22" ht="15.75" customHeight="1">
      <c r="A54" s="457">
        <v>93</v>
      </c>
      <c r="B54" s="458" t="s">
        <v>1192</v>
      </c>
      <c r="C54" s="470">
        <v>404179</v>
      </c>
      <c r="D54" s="631">
        <v>22</v>
      </c>
      <c r="E54" s="614">
        <v>6.41</v>
      </c>
      <c r="F54" s="602">
        <v>8</v>
      </c>
      <c r="G54" s="470">
        <v>391856</v>
      </c>
      <c r="H54" s="631">
        <v>21</v>
      </c>
      <c r="I54" s="614">
        <v>5.99</v>
      </c>
      <c r="J54" s="602">
        <v>17</v>
      </c>
      <c r="K54" s="470">
        <v>404166</v>
      </c>
      <c r="L54" s="462">
        <v>22</v>
      </c>
      <c r="M54" s="614">
        <v>6.42</v>
      </c>
      <c r="N54" s="469">
        <v>8</v>
      </c>
      <c r="O54" s="613"/>
      <c r="P54" s="612" t="s">
        <v>92</v>
      </c>
      <c r="Q54" s="606">
        <v>4730168689</v>
      </c>
      <c r="R54" s="606">
        <v>331212059</v>
      </c>
      <c r="S54" s="606">
        <v>5061380748</v>
      </c>
      <c r="T54" s="606">
        <v>16566</v>
      </c>
      <c r="U54" s="606">
        <v>951</v>
      </c>
      <c r="V54" s="606">
        <v>15615</v>
      </c>
    </row>
    <row r="55" spans="1:22" s="480" customFormat="1" ht="18" customHeight="1">
      <c r="A55" s="457">
        <v>95</v>
      </c>
      <c r="B55" s="458" t="s">
        <v>249</v>
      </c>
      <c r="C55" s="470">
        <v>376827</v>
      </c>
      <c r="D55" s="631">
        <v>40</v>
      </c>
      <c r="E55" s="614">
        <v>6.44</v>
      </c>
      <c r="F55" s="602">
        <v>7</v>
      </c>
      <c r="G55" s="470">
        <v>411073</v>
      </c>
      <c r="H55" s="631">
        <v>19</v>
      </c>
      <c r="I55" s="614">
        <v>24.92</v>
      </c>
      <c r="J55" s="602">
        <v>11</v>
      </c>
      <c r="K55" s="470">
        <v>376880</v>
      </c>
      <c r="L55" s="462">
        <v>40</v>
      </c>
      <c r="M55" s="633">
        <v>6.52</v>
      </c>
      <c r="N55" s="469">
        <v>7</v>
      </c>
      <c r="O55" s="613"/>
      <c r="P55" s="615" t="s">
        <v>459</v>
      </c>
      <c r="Q55" s="597">
        <v>6509546877</v>
      </c>
      <c r="R55" s="597">
        <v>704478487</v>
      </c>
      <c r="S55" s="597">
        <v>7214025364</v>
      </c>
      <c r="T55" s="597">
        <v>24644</v>
      </c>
      <c r="U55" s="597">
        <v>2152</v>
      </c>
      <c r="V55" s="597">
        <v>22492</v>
      </c>
    </row>
    <row r="56" spans="1:22" ht="15.75" customHeight="1">
      <c r="A56" s="616">
        <v>301</v>
      </c>
      <c r="B56" s="617" t="s">
        <v>111</v>
      </c>
      <c r="C56" s="634">
        <v>243577</v>
      </c>
      <c r="D56" s="635">
        <v>43</v>
      </c>
      <c r="E56" s="636">
        <v>-3.77</v>
      </c>
      <c r="F56" s="637">
        <v>45</v>
      </c>
      <c r="G56" s="634"/>
      <c r="H56" s="638"/>
      <c r="I56" s="636"/>
      <c r="J56" s="639"/>
      <c r="K56" s="634">
        <v>243577</v>
      </c>
      <c r="L56" s="638">
        <v>43</v>
      </c>
      <c r="M56" s="614">
        <v>-3.77</v>
      </c>
      <c r="N56" s="639">
        <v>45</v>
      </c>
      <c r="O56" s="613"/>
      <c r="P56" s="612" t="s">
        <v>297</v>
      </c>
      <c r="Q56" s="606">
        <v>411374869</v>
      </c>
      <c r="R56" s="606">
        <v>0</v>
      </c>
      <c r="S56" s="606">
        <v>411374869</v>
      </c>
      <c r="T56" s="606">
        <v>1584</v>
      </c>
      <c r="U56" s="606">
        <v>0</v>
      </c>
      <c r="V56" s="606">
        <v>1584</v>
      </c>
    </row>
    <row r="57" spans="1:22" ht="15.75" customHeight="1">
      <c r="A57" s="457">
        <v>305</v>
      </c>
      <c r="B57" s="458" t="s">
        <v>116</v>
      </c>
      <c r="C57" s="470">
        <v>244864</v>
      </c>
      <c r="D57" s="631">
        <v>42</v>
      </c>
      <c r="E57" s="614">
        <v>-6.78</v>
      </c>
      <c r="F57" s="602">
        <v>47</v>
      </c>
      <c r="G57" s="470"/>
      <c r="H57" s="631"/>
      <c r="I57" s="614"/>
      <c r="J57" s="602"/>
      <c r="K57" s="470">
        <v>244864</v>
      </c>
      <c r="L57" s="462">
        <v>42</v>
      </c>
      <c r="M57" s="614">
        <v>-6.78</v>
      </c>
      <c r="N57" s="469">
        <v>47</v>
      </c>
      <c r="O57" s="613"/>
      <c r="P57" s="612" t="s">
        <v>298</v>
      </c>
      <c r="Q57" s="606">
        <v>599319997</v>
      </c>
      <c r="R57" s="606">
        <v>0</v>
      </c>
      <c r="S57" s="606">
        <v>599319997</v>
      </c>
      <c r="T57" s="606">
        <v>2292</v>
      </c>
      <c r="U57" s="606">
        <v>0</v>
      </c>
      <c r="V57" s="606">
        <v>2292</v>
      </c>
    </row>
    <row r="58" spans="1:22" ht="15.75" customHeight="1">
      <c r="A58" s="457">
        <v>306</v>
      </c>
      <c r="B58" s="458" t="s">
        <v>122</v>
      </c>
      <c r="C58" s="470">
        <v>188645</v>
      </c>
      <c r="D58" s="631">
        <v>47</v>
      </c>
      <c r="E58" s="614">
        <v>5.71</v>
      </c>
      <c r="F58" s="602">
        <v>12</v>
      </c>
      <c r="G58" s="470"/>
      <c r="H58" s="631"/>
      <c r="I58" s="614"/>
      <c r="J58" s="602"/>
      <c r="K58" s="470">
        <v>188645</v>
      </c>
      <c r="L58" s="462">
        <v>47</v>
      </c>
      <c r="M58" s="614">
        <v>5.71</v>
      </c>
      <c r="N58" s="469">
        <v>12</v>
      </c>
      <c r="O58" s="613"/>
      <c r="P58" s="612" t="s">
        <v>299</v>
      </c>
      <c r="Q58" s="606">
        <v>2077721735</v>
      </c>
      <c r="R58" s="606">
        <v>0</v>
      </c>
      <c r="S58" s="606">
        <v>2077721735</v>
      </c>
      <c r="T58" s="606">
        <v>13484</v>
      </c>
      <c r="U58" s="606">
        <v>0</v>
      </c>
      <c r="V58" s="606">
        <v>13484</v>
      </c>
    </row>
    <row r="59" spans="1:22" ht="15.75" customHeight="1">
      <c r="A59" s="457">
        <v>307</v>
      </c>
      <c r="B59" s="458" t="s">
        <v>126</v>
      </c>
      <c r="C59" s="470">
        <v>190561</v>
      </c>
      <c r="D59" s="631">
        <v>46</v>
      </c>
      <c r="E59" s="614">
        <v>2.2200000000000002</v>
      </c>
      <c r="F59" s="602">
        <v>33</v>
      </c>
      <c r="G59" s="470"/>
      <c r="H59" s="631"/>
      <c r="I59" s="614"/>
      <c r="J59" s="602"/>
      <c r="K59" s="470">
        <v>190561</v>
      </c>
      <c r="L59" s="462">
        <v>46</v>
      </c>
      <c r="M59" s="614">
        <v>2.2200000000000002</v>
      </c>
      <c r="N59" s="469">
        <v>32</v>
      </c>
      <c r="O59" s="613"/>
      <c r="P59" s="612" t="s">
        <v>300</v>
      </c>
      <c r="Q59" s="606">
        <v>2945194085</v>
      </c>
      <c r="R59" s="606">
        <v>0</v>
      </c>
      <c r="S59" s="606">
        <v>2945194085</v>
      </c>
      <c r="T59" s="606">
        <v>19313</v>
      </c>
      <c r="U59" s="606">
        <v>0</v>
      </c>
      <c r="V59" s="606">
        <v>19313</v>
      </c>
    </row>
    <row r="60" spans="1:22" ht="15.75" customHeight="1">
      <c r="A60" s="457">
        <v>308</v>
      </c>
      <c r="B60" s="458" t="s">
        <v>138</v>
      </c>
      <c r="C60" s="470">
        <v>238947</v>
      </c>
      <c r="D60" s="631">
        <v>44</v>
      </c>
      <c r="E60" s="614">
        <v>7.64</v>
      </c>
      <c r="F60" s="602">
        <v>5</v>
      </c>
      <c r="G60" s="470"/>
      <c r="H60" s="631"/>
      <c r="I60" s="614"/>
      <c r="J60" s="602"/>
      <c r="K60" s="470">
        <v>238947</v>
      </c>
      <c r="L60" s="462">
        <v>44</v>
      </c>
      <c r="M60" s="614">
        <v>7.64</v>
      </c>
      <c r="N60" s="469">
        <v>4</v>
      </c>
      <c r="O60" s="613"/>
      <c r="P60" s="612" t="s">
        <v>301</v>
      </c>
      <c r="Q60" s="606">
        <v>745305716</v>
      </c>
      <c r="R60" s="606">
        <v>0</v>
      </c>
      <c r="S60" s="606">
        <v>745305716</v>
      </c>
      <c r="T60" s="606">
        <v>3462</v>
      </c>
      <c r="U60" s="606">
        <v>0</v>
      </c>
      <c r="V60" s="606">
        <v>3462</v>
      </c>
    </row>
    <row r="61" spans="1:22" s="484" customFormat="1" ht="15.75" customHeight="1">
      <c r="A61" s="618">
        <v>309</v>
      </c>
      <c r="B61" s="619" t="s">
        <v>140</v>
      </c>
      <c r="C61" s="640">
        <v>212855</v>
      </c>
      <c r="D61" s="641">
        <v>45</v>
      </c>
      <c r="E61" s="642">
        <v>1.28</v>
      </c>
      <c r="F61" s="643">
        <v>40</v>
      </c>
      <c r="G61" s="640"/>
      <c r="H61" s="644"/>
      <c r="I61" s="642"/>
      <c r="J61" s="643"/>
      <c r="K61" s="640">
        <v>212855</v>
      </c>
      <c r="L61" s="644">
        <v>45</v>
      </c>
      <c r="M61" s="642">
        <v>1.28</v>
      </c>
      <c r="N61" s="645">
        <v>38</v>
      </c>
      <c r="O61" s="620"/>
      <c r="P61" s="621" t="s">
        <v>302</v>
      </c>
      <c r="Q61" s="622">
        <v>16983865226</v>
      </c>
      <c r="R61" s="622">
        <v>0</v>
      </c>
      <c r="S61" s="622">
        <v>16983865226</v>
      </c>
      <c r="T61" s="622">
        <v>88930</v>
      </c>
      <c r="U61" s="622">
        <v>0</v>
      </c>
      <c r="V61" s="622">
        <v>88930</v>
      </c>
    </row>
    <row r="62" spans="1:22" ht="15" customHeight="1">
      <c r="B62" s="623" t="s">
        <v>460</v>
      </c>
      <c r="C62" s="646"/>
      <c r="D62" s="646"/>
      <c r="E62" s="646"/>
      <c r="F62" s="646"/>
      <c r="G62" s="646"/>
      <c r="H62" s="646"/>
      <c r="I62" s="646"/>
      <c r="J62" s="646"/>
      <c r="K62" s="646"/>
      <c r="L62" s="646"/>
      <c r="M62" s="646"/>
      <c r="N62" s="646"/>
      <c r="Q62" s="606"/>
      <c r="R62" s="606"/>
    </row>
    <row r="63" spans="1:22" ht="15" customHeight="1">
      <c r="B63" s="624"/>
    </row>
  </sheetData>
  <mergeCells count="5">
    <mergeCell ref="A3:A4"/>
    <mergeCell ref="B3:B4"/>
    <mergeCell ref="C3:F3"/>
    <mergeCell ref="G3:J3"/>
    <mergeCell ref="K3:N3"/>
  </mergeCells>
  <phoneticPr fontId="5"/>
  <pageMargins left="0.75" right="0.43" top="0.72" bottom="0.51" header="0.51200000000000001" footer="0.31"/>
  <pageSetup paperSize="9"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8EF33-C543-4A88-84AA-A989307DEBBE}">
  <sheetPr codeName="Sheet16"/>
  <dimension ref="A1:AF93"/>
  <sheetViews>
    <sheetView view="pageBreakPreview" zoomScaleNormal="100" zoomScaleSheetLayoutView="100" workbookViewId="0">
      <pane xSplit="2" ySplit="5" topLeftCell="C6" activePane="bottomRight" state="frozen"/>
      <selection activeCell="F18" sqref="F18"/>
      <selection pane="topRight" activeCell="F18" sqref="F18"/>
      <selection pane="bottomLeft" activeCell="F18" sqref="F18"/>
      <selection pane="bottomRight"/>
    </sheetView>
  </sheetViews>
  <sheetFormatPr defaultRowHeight="12"/>
  <cols>
    <col min="1" max="1" width="4.5" style="1443" customWidth="1"/>
    <col min="2" max="2" width="18.375" style="1443" customWidth="1"/>
    <col min="3" max="4" width="4.75" style="1443" customWidth="1"/>
    <col min="5" max="5" width="5.25" style="576" customWidth="1"/>
    <col min="6" max="6" width="5.875" style="576" customWidth="1"/>
    <col min="7" max="7" width="9.25" style="576" customWidth="1"/>
    <col min="8" max="8" width="9.25" style="1455" customWidth="1"/>
    <col min="9" max="10" width="9.25" style="576" customWidth="1"/>
    <col min="11" max="11" width="6.75" style="576" customWidth="1"/>
    <col min="12" max="12" width="3" style="648" customWidth="1"/>
    <col min="13" max="13" width="4.25" style="576" customWidth="1"/>
    <col min="14" max="14" width="16.875" style="576" customWidth="1"/>
    <col min="15" max="15" width="5.875" style="576" customWidth="1"/>
    <col min="16" max="19" width="8.5" style="576" customWidth="1"/>
    <col min="20" max="20" width="6.75" style="576" customWidth="1"/>
    <col min="21" max="21" width="9" style="576"/>
    <col min="22" max="22" width="9" style="1443"/>
    <col min="23" max="23" width="4.5" style="1443" customWidth="1"/>
    <col min="24" max="24" width="4.25" style="1443" customWidth="1"/>
    <col min="25" max="25" width="16.875" style="1443" customWidth="1"/>
    <col min="26" max="26" width="5.875" style="1449" customWidth="1"/>
    <col min="27" max="30" width="8.5" style="1443" customWidth="1"/>
    <col min="31" max="31" width="6.75" style="1443" customWidth="1"/>
    <col min="32" max="33" width="9" style="1443"/>
    <col min="34" max="34" width="4.5" style="1443" customWidth="1"/>
    <col min="35" max="256" width="9" style="1443"/>
    <col min="257" max="257" width="4.5" style="1443" customWidth="1"/>
    <col min="258" max="258" width="18.375" style="1443" customWidth="1"/>
    <col min="259" max="260" width="4.75" style="1443" customWidth="1"/>
    <col min="261" max="261" width="5.25" style="1443" customWidth="1"/>
    <col min="262" max="262" width="5.875" style="1443" customWidth="1"/>
    <col min="263" max="266" width="9.25" style="1443" customWidth="1"/>
    <col min="267" max="267" width="6.75" style="1443" customWidth="1"/>
    <col min="268" max="268" width="3" style="1443" customWidth="1"/>
    <col min="269" max="269" width="4.25" style="1443" customWidth="1"/>
    <col min="270" max="270" width="16.875" style="1443" customWidth="1"/>
    <col min="271" max="271" width="5.875" style="1443" customWidth="1"/>
    <col min="272" max="275" width="8.5" style="1443" customWidth="1"/>
    <col min="276" max="276" width="6.75" style="1443" customWidth="1"/>
    <col min="277" max="278" width="9" style="1443"/>
    <col min="279" max="279" width="4.5" style="1443" customWidth="1"/>
    <col min="280" max="280" width="4.25" style="1443" customWidth="1"/>
    <col min="281" max="281" width="16.875" style="1443" customWidth="1"/>
    <col min="282" max="282" width="5.875" style="1443" customWidth="1"/>
    <col min="283" max="286" width="8.5" style="1443" customWidth="1"/>
    <col min="287" max="287" width="6.75" style="1443" customWidth="1"/>
    <col min="288" max="289" width="9" style="1443"/>
    <col min="290" max="290" width="4.5" style="1443" customWidth="1"/>
    <col min="291" max="512" width="9" style="1443"/>
    <col min="513" max="513" width="4.5" style="1443" customWidth="1"/>
    <col min="514" max="514" width="18.375" style="1443" customWidth="1"/>
    <col min="515" max="516" width="4.75" style="1443" customWidth="1"/>
    <col min="517" max="517" width="5.25" style="1443" customWidth="1"/>
    <col min="518" max="518" width="5.875" style="1443" customWidth="1"/>
    <col min="519" max="522" width="9.25" style="1443" customWidth="1"/>
    <col min="523" max="523" width="6.75" style="1443" customWidth="1"/>
    <col min="524" max="524" width="3" style="1443" customWidth="1"/>
    <col min="525" max="525" width="4.25" style="1443" customWidth="1"/>
    <col min="526" max="526" width="16.875" style="1443" customWidth="1"/>
    <col min="527" max="527" width="5.875" style="1443" customWidth="1"/>
    <col min="528" max="531" width="8.5" style="1443" customWidth="1"/>
    <col min="532" max="532" width="6.75" style="1443" customWidth="1"/>
    <col min="533" max="534" width="9" style="1443"/>
    <col min="535" max="535" width="4.5" style="1443" customWidth="1"/>
    <col min="536" max="536" width="4.25" style="1443" customWidth="1"/>
    <col min="537" max="537" width="16.875" style="1443" customWidth="1"/>
    <col min="538" max="538" width="5.875" style="1443" customWidth="1"/>
    <col min="539" max="542" width="8.5" style="1443" customWidth="1"/>
    <col min="543" max="543" width="6.75" style="1443" customWidth="1"/>
    <col min="544" max="545" width="9" style="1443"/>
    <col min="546" max="546" width="4.5" style="1443" customWidth="1"/>
    <col min="547" max="768" width="9" style="1443"/>
    <col min="769" max="769" width="4.5" style="1443" customWidth="1"/>
    <col min="770" max="770" width="18.375" style="1443" customWidth="1"/>
    <col min="771" max="772" width="4.75" style="1443" customWidth="1"/>
    <col min="773" max="773" width="5.25" style="1443" customWidth="1"/>
    <col min="774" max="774" width="5.875" style="1443" customWidth="1"/>
    <col min="775" max="778" width="9.25" style="1443" customWidth="1"/>
    <col min="779" max="779" width="6.75" style="1443" customWidth="1"/>
    <col min="780" max="780" width="3" style="1443" customWidth="1"/>
    <col min="781" max="781" width="4.25" style="1443" customWidth="1"/>
    <col min="782" max="782" width="16.875" style="1443" customWidth="1"/>
    <col min="783" max="783" width="5.875" style="1443" customWidth="1"/>
    <col min="784" max="787" width="8.5" style="1443" customWidth="1"/>
    <col min="788" max="788" width="6.75" style="1443" customWidth="1"/>
    <col min="789" max="790" width="9" style="1443"/>
    <col min="791" max="791" width="4.5" style="1443" customWidth="1"/>
    <col min="792" max="792" width="4.25" style="1443" customWidth="1"/>
    <col min="793" max="793" width="16.875" style="1443" customWidth="1"/>
    <col min="794" max="794" width="5.875" style="1443" customWidth="1"/>
    <col min="795" max="798" width="8.5" style="1443" customWidth="1"/>
    <col min="799" max="799" width="6.75" style="1443" customWidth="1"/>
    <col min="800" max="801" width="9" style="1443"/>
    <col min="802" max="802" width="4.5" style="1443" customWidth="1"/>
    <col min="803" max="1024" width="9" style="1443"/>
    <col min="1025" max="1025" width="4.5" style="1443" customWidth="1"/>
    <col min="1026" max="1026" width="18.375" style="1443" customWidth="1"/>
    <col min="1027" max="1028" width="4.75" style="1443" customWidth="1"/>
    <col min="1029" max="1029" width="5.25" style="1443" customWidth="1"/>
    <col min="1030" max="1030" width="5.875" style="1443" customWidth="1"/>
    <col min="1031" max="1034" width="9.25" style="1443" customWidth="1"/>
    <col min="1035" max="1035" width="6.75" style="1443" customWidth="1"/>
    <col min="1036" max="1036" width="3" style="1443" customWidth="1"/>
    <col min="1037" max="1037" width="4.25" style="1443" customWidth="1"/>
    <col min="1038" max="1038" width="16.875" style="1443" customWidth="1"/>
    <col min="1039" max="1039" width="5.875" style="1443" customWidth="1"/>
    <col min="1040" max="1043" width="8.5" style="1443" customWidth="1"/>
    <col min="1044" max="1044" width="6.75" style="1443" customWidth="1"/>
    <col min="1045" max="1046" width="9" style="1443"/>
    <col min="1047" max="1047" width="4.5" style="1443" customWidth="1"/>
    <col min="1048" max="1048" width="4.25" style="1443" customWidth="1"/>
    <col min="1049" max="1049" width="16.875" style="1443" customWidth="1"/>
    <col min="1050" max="1050" width="5.875" style="1443" customWidth="1"/>
    <col min="1051" max="1054" width="8.5" style="1443" customWidth="1"/>
    <col min="1055" max="1055" width="6.75" style="1443" customWidth="1"/>
    <col min="1056" max="1057" width="9" style="1443"/>
    <col min="1058" max="1058" width="4.5" style="1443" customWidth="1"/>
    <col min="1059" max="1280" width="9" style="1443"/>
    <col min="1281" max="1281" width="4.5" style="1443" customWidth="1"/>
    <col min="1282" max="1282" width="18.375" style="1443" customWidth="1"/>
    <col min="1283" max="1284" width="4.75" style="1443" customWidth="1"/>
    <col min="1285" max="1285" width="5.25" style="1443" customWidth="1"/>
    <col min="1286" max="1286" width="5.875" style="1443" customWidth="1"/>
    <col min="1287" max="1290" width="9.25" style="1443" customWidth="1"/>
    <col min="1291" max="1291" width="6.75" style="1443" customWidth="1"/>
    <col min="1292" max="1292" width="3" style="1443" customWidth="1"/>
    <col min="1293" max="1293" width="4.25" style="1443" customWidth="1"/>
    <col min="1294" max="1294" width="16.875" style="1443" customWidth="1"/>
    <col min="1295" max="1295" width="5.875" style="1443" customWidth="1"/>
    <col min="1296" max="1299" width="8.5" style="1443" customWidth="1"/>
    <col min="1300" max="1300" width="6.75" style="1443" customWidth="1"/>
    <col min="1301" max="1302" width="9" style="1443"/>
    <col min="1303" max="1303" width="4.5" style="1443" customWidth="1"/>
    <col min="1304" max="1304" width="4.25" style="1443" customWidth="1"/>
    <col min="1305" max="1305" width="16.875" style="1443" customWidth="1"/>
    <col min="1306" max="1306" width="5.875" style="1443" customWidth="1"/>
    <col min="1307" max="1310" width="8.5" style="1443" customWidth="1"/>
    <col min="1311" max="1311" width="6.75" style="1443" customWidth="1"/>
    <col min="1312" max="1313" width="9" style="1443"/>
    <col min="1314" max="1314" width="4.5" style="1443" customWidth="1"/>
    <col min="1315" max="1536" width="9" style="1443"/>
    <col min="1537" max="1537" width="4.5" style="1443" customWidth="1"/>
    <col min="1538" max="1538" width="18.375" style="1443" customWidth="1"/>
    <col min="1539" max="1540" width="4.75" style="1443" customWidth="1"/>
    <col min="1541" max="1541" width="5.25" style="1443" customWidth="1"/>
    <col min="1542" max="1542" width="5.875" style="1443" customWidth="1"/>
    <col min="1543" max="1546" width="9.25" style="1443" customWidth="1"/>
    <col min="1547" max="1547" width="6.75" style="1443" customWidth="1"/>
    <col min="1548" max="1548" width="3" style="1443" customWidth="1"/>
    <col min="1549" max="1549" width="4.25" style="1443" customWidth="1"/>
    <col min="1550" max="1550" width="16.875" style="1443" customWidth="1"/>
    <col min="1551" max="1551" width="5.875" style="1443" customWidth="1"/>
    <col min="1552" max="1555" width="8.5" style="1443" customWidth="1"/>
    <col min="1556" max="1556" width="6.75" style="1443" customWidth="1"/>
    <col min="1557" max="1558" width="9" style="1443"/>
    <col min="1559" max="1559" width="4.5" style="1443" customWidth="1"/>
    <col min="1560" max="1560" width="4.25" style="1443" customWidth="1"/>
    <col min="1561" max="1561" width="16.875" style="1443" customWidth="1"/>
    <col min="1562" max="1562" width="5.875" style="1443" customWidth="1"/>
    <col min="1563" max="1566" width="8.5" style="1443" customWidth="1"/>
    <col min="1567" max="1567" width="6.75" style="1443" customWidth="1"/>
    <col min="1568" max="1569" width="9" style="1443"/>
    <col min="1570" max="1570" width="4.5" style="1443" customWidth="1"/>
    <col min="1571" max="1792" width="9" style="1443"/>
    <col min="1793" max="1793" width="4.5" style="1443" customWidth="1"/>
    <col min="1794" max="1794" width="18.375" style="1443" customWidth="1"/>
    <col min="1795" max="1796" width="4.75" style="1443" customWidth="1"/>
    <col min="1797" max="1797" width="5.25" style="1443" customWidth="1"/>
    <col min="1798" max="1798" width="5.875" style="1443" customWidth="1"/>
    <col min="1799" max="1802" width="9.25" style="1443" customWidth="1"/>
    <col min="1803" max="1803" width="6.75" style="1443" customWidth="1"/>
    <col min="1804" max="1804" width="3" style="1443" customWidth="1"/>
    <col min="1805" max="1805" width="4.25" style="1443" customWidth="1"/>
    <col min="1806" max="1806" width="16.875" style="1443" customWidth="1"/>
    <col min="1807" max="1807" width="5.875" style="1443" customWidth="1"/>
    <col min="1808" max="1811" width="8.5" style="1443" customWidth="1"/>
    <col min="1812" max="1812" width="6.75" style="1443" customWidth="1"/>
    <col min="1813" max="1814" width="9" style="1443"/>
    <col min="1815" max="1815" width="4.5" style="1443" customWidth="1"/>
    <col min="1816" max="1816" width="4.25" style="1443" customWidth="1"/>
    <col min="1817" max="1817" width="16.875" style="1443" customWidth="1"/>
    <col min="1818" max="1818" width="5.875" style="1443" customWidth="1"/>
    <col min="1819" max="1822" width="8.5" style="1443" customWidth="1"/>
    <col min="1823" max="1823" width="6.75" style="1443" customWidth="1"/>
    <col min="1824" max="1825" width="9" style="1443"/>
    <col min="1826" max="1826" width="4.5" style="1443" customWidth="1"/>
    <col min="1827" max="2048" width="9" style="1443"/>
    <col min="2049" max="2049" width="4.5" style="1443" customWidth="1"/>
    <col min="2050" max="2050" width="18.375" style="1443" customWidth="1"/>
    <col min="2051" max="2052" width="4.75" style="1443" customWidth="1"/>
    <col min="2053" max="2053" width="5.25" style="1443" customWidth="1"/>
    <col min="2054" max="2054" width="5.875" style="1443" customWidth="1"/>
    <col min="2055" max="2058" width="9.25" style="1443" customWidth="1"/>
    <col min="2059" max="2059" width="6.75" style="1443" customWidth="1"/>
    <col min="2060" max="2060" width="3" style="1443" customWidth="1"/>
    <col min="2061" max="2061" width="4.25" style="1443" customWidth="1"/>
    <col min="2062" max="2062" width="16.875" style="1443" customWidth="1"/>
    <col min="2063" max="2063" width="5.875" style="1443" customWidth="1"/>
    <col min="2064" max="2067" width="8.5" style="1443" customWidth="1"/>
    <col min="2068" max="2068" width="6.75" style="1443" customWidth="1"/>
    <col min="2069" max="2070" width="9" style="1443"/>
    <col min="2071" max="2071" width="4.5" style="1443" customWidth="1"/>
    <col min="2072" max="2072" width="4.25" style="1443" customWidth="1"/>
    <col min="2073" max="2073" width="16.875" style="1443" customWidth="1"/>
    <col min="2074" max="2074" width="5.875" style="1443" customWidth="1"/>
    <col min="2075" max="2078" width="8.5" style="1443" customWidth="1"/>
    <col min="2079" max="2079" width="6.75" style="1443" customWidth="1"/>
    <col min="2080" max="2081" width="9" style="1443"/>
    <col min="2082" max="2082" width="4.5" style="1443" customWidth="1"/>
    <col min="2083" max="2304" width="9" style="1443"/>
    <col min="2305" max="2305" width="4.5" style="1443" customWidth="1"/>
    <col min="2306" max="2306" width="18.375" style="1443" customWidth="1"/>
    <col min="2307" max="2308" width="4.75" style="1443" customWidth="1"/>
    <col min="2309" max="2309" width="5.25" style="1443" customWidth="1"/>
    <col min="2310" max="2310" width="5.875" style="1443" customWidth="1"/>
    <col min="2311" max="2314" width="9.25" style="1443" customWidth="1"/>
    <col min="2315" max="2315" width="6.75" style="1443" customWidth="1"/>
    <col min="2316" max="2316" width="3" style="1443" customWidth="1"/>
    <col min="2317" max="2317" width="4.25" style="1443" customWidth="1"/>
    <col min="2318" max="2318" width="16.875" style="1443" customWidth="1"/>
    <col min="2319" max="2319" width="5.875" style="1443" customWidth="1"/>
    <col min="2320" max="2323" width="8.5" style="1443" customWidth="1"/>
    <col min="2324" max="2324" width="6.75" style="1443" customWidth="1"/>
    <col min="2325" max="2326" width="9" style="1443"/>
    <col min="2327" max="2327" width="4.5" style="1443" customWidth="1"/>
    <col min="2328" max="2328" width="4.25" style="1443" customWidth="1"/>
    <col min="2329" max="2329" width="16.875" style="1443" customWidth="1"/>
    <col min="2330" max="2330" width="5.875" style="1443" customWidth="1"/>
    <col min="2331" max="2334" width="8.5" style="1443" customWidth="1"/>
    <col min="2335" max="2335" width="6.75" style="1443" customWidth="1"/>
    <col min="2336" max="2337" width="9" style="1443"/>
    <col min="2338" max="2338" width="4.5" style="1443" customWidth="1"/>
    <col min="2339" max="2560" width="9" style="1443"/>
    <col min="2561" max="2561" width="4.5" style="1443" customWidth="1"/>
    <col min="2562" max="2562" width="18.375" style="1443" customWidth="1"/>
    <col min="2563" max="2564" width="4.75" style="1443" customWidth="1"/>
    <col min="2565" max="2565" width="5.25" style="1443" customWidth="1"/>
    <col min="2566" max="2566" width="5.875" style="1443" customWidth="1"/>
    <col min="2567" max="2570" width="9.25" style="1443" customWidth="1"/>
    <col min="2571" max="2571" width="6.75" style="1443" customWidth="1"/>
    <col min="2572" max="2572" width="3" style="1443" customWidth="1"/>
    <col min="2573" max="2573" width="4.25" style="1443" customWidth="1"/>
    <col min="2574" max="2574" width="16.875" style="1443" customWidth="1"/>
    <col min="2575" max="2575" width="5.875" style="1443" customWidth="1"/>
    <col min="2576" max="2579" width="8.5" style="1443" customWidth="1"/>
    <col min="2580" max="2580" width="6.75" style="1443" customWidth="1"/>
    <col min="2581" max="2582" width="9" style="1443"/>
    <col min="2583" max="2583" width="4.5" style="1443" customWidth="1"/>
    <col min="2584" max="2584" width="4.25" style="1443" customWidth="1"/>
    <col min="2585" max="2585" width="16.875" style="1443" customWidth="1"/>
    <col min="2586" max="2586" width="5.875" style="1443" customWidth="1"/>
    <col min="2587" max="2590" width="8.5" style="1443" customWidth="1"/>
    <col min="2591" max="2591" width="6.75" style="1443" customWidth="1"/>
    <col min="2592" max="2593" width="9" style="1443"/>
    <col min="2594" max="2594" width="4.5" style="1443" customWidth="1"/>
    <col min="2595" max="2816" width="9" style="1443"/>
    <col min="2817" max="2817" width="4.5" style="1443" customWidth="1"/>
    <col min="2818" max="2818" width="18.375" style="1443" customWidth="1"/>
    <col min="2819" max="2820" width="4.75" style="1443" customWidth="1"/>
    <col min="2821" max="2821" width="5.25" style="1443" customWidth="1"/>
    <col min="2822" max="2822" width="5.875" style="1443" customWidth="1"/>
    <col min="2823" max="2826" width="9.25" style="1443" customWidth="1"/>
    <col min="2827" max="2827" width="6.75" style="1443" customWidth="1"/>
    <col min="2828" max="2828" width="3" style="1443" customWidth="1"/>
    <col min="2829" max="2829" width="4.25" style="1443" customWidth="1"/>
    <col min="2830" max="2830" width="16.875" style="1443" customWidth="1"/>
    <col min="2831" max="2831" width="5.875" style="1443" customWidth="1"/>
    <col min="2832" max="2835" width="8.5" style="1443" customWidth="1"/>
    <col min="2836" max="2836" width="6.75" style="1443" customWidth="1"/>
    <col min="2837" max="2838" width="9" style="1443"/>
    <col min="2839" max="2839" width="4.5" style="1443" customWidth="1"/>
    <col min="2840" max="2840" width="4.25" style="1443" customWidth="1"/>
    <col min="2841" max="2841" width="16.875" style="1443" customWidth="1"/>
    <col min="2842" max="2842" width="5.875" style="1443" customWidth="1"/>
    <col min="2843" max="2846" width="8.5" style="1443" customWidth="1"/>
    <col min="2847" max="2847" width="6.75" style="1443" customWidth="1"/>
    <col min="2848" max="2849" width="9" style="1443"/>
    <col min="2850" max="2850" width="4.5" style="1443" customWidth="1"/>
    <col min="2851" max="3072" width="9" style="1443"/>
    <col min="3073" max="3073" width="4.5" style="1443" customWidth="1"/>
    <col min="3074" max="3074" width="18.375" style="1443" customWidth="1"/>
    <col min="3075" max="3076" width="4.75" style="1443" customWidth="1"/>
    <col min="3077" max="3077" width="5.25" style="1443" customWidth="1"/>
    <col min="3078" max="3078" width="5.875" style="1443" customWidth="1"/>
    <col min="3079" max="3082" width="9.25" style="1443" customWidth="1"/>
    <col min="3083" max="3083" width="6.75" style="1443" customWidth="1"/>
    <col min="3084" max="3084" width="3" style="1443" customWidth="1"/>
    <col min="3085" max="3085" width="4.25" style="1443" customWidth="1"/>
    <col min="3086" max="3086" width="16.875" style="1443" customWidth="1"/>
    <col min="3087" max="3087" width="5.875" style="1443" customWidth="1"/>
    <col min="3088" max="3091" width="8.5" style="1443" customWidth="1"/>
    <col min="3092" max="3092" width="6.75" style="1443" customWidth="1"/>
    <col min="3093" max="3094" width="9" style="1443"/>
    <col min="3095" max="3095" width="4.5" style="1443" customWidth="1"/>
    <col min="3096" max="3096" width="4.25" style="1443" customWidth="1"/>
    <col min="3097" max="3097" width="16.875" style="1443" customWidth="1"/>
    <col min="3098" max="3098" width="5.875" style="1443" customWidth="1"/>
    <col min="3099" max="3102" width="8.5" style="1443" customWidth="1"/>
    <col min="3103" max="3103" width="6.75" style="1443" customWidth="1"/>
    <col min="3104" max="3105" width="9" style="1443"/>
    <col min="3106" max="3106" width="4.5" style="1443" customWidth="1"/>
    <col min="3107" max="3328" width="9" style="1443"/>
    <col min="3329" max="3329" width="4.5" style="1443" customWidth="1"/>
    <col min="3330" max="3330" width="18.375" style="1443" customWidth="1"/>
    <col min="3331" max="3332" width="4.75" style="1443" customWidth="1"/>
    <col min="3333" max="3333" width="5.25" style="1443" customWidth="1"/>
    <col min="3334" max="3334" width="5.875" style="1443" customWidth="1"/>
    <col min="3335" max="3338" width="9.25" style="1443" customWidth="1"/>
    <col min="3339" max="3339" width="6.75" style="1443" customWidth="1"/>
    <col min="3340" max="3340" width="3" style="1443" customWidth="1"/>
    <col min="3341" max="3341" width="4.25" style="1443" customWidth="1"/>
    <col min="3342" max="3342" width="16.875" style="1443" customWidth="1"/>
    <col min="3343" max="3343" width="5.875" style="1443" customWidth="1"/>
    <col min="3344" max="3347" width="8.5" style="1443" customWidth="1"/>
    <col min="3348" max="3348" width="6.75" style="1443" customWidth="1"/>
    <col min="3349" max="3350" width="9" style="1443"/>
    <col min="3351" max="3351" width="4.5" style="1443" customWidth="1"/>
    <col min="3352" max="3352" width="4.25" style="1443" customWidth="1"/>
    <col min="3353" max="3353" width="16.875" style="1443" customWidth="1"/>
    <col min="3354" max="3354" width="5.875" style="1443" customWidth="1"/>
    <col min="3355" max="3358" width="8.5" style="1443" customWidth="1"/>
    <col min="3359" max="3359" width="6.75" style="1443" customWidth="1"/>
    <col min="3360" max="3361" width="9" style="1443"/>
    <col min="3362" max="3362" width="4.5" style="1443" customWidth="1"/>
    <col min="3363" max="3584" width="9" style="1443"/>
    <col min="3585" max="3585" width="4.5" style="1443" customWidth="1"/>
    <col min="3586" max="3586" width="18.375" style="1443" customWidth="1"/>
    <col min="3587" max="3588" width="4.75" style="1443" customWidth="1"/>
    <col min="3589" max="3589" width="5.25" style="1443" customWidth="1"/>
    <col min="3590" max="3590" width="5.875" style="1443" customWidth="1"/>
    <col min="3591" max="3594" width="9.25" style="1443" customWidth="1"/>
    <col min="3595" max="3595" width="6.75" style="1443" customWidth="1"/>
    <col min="3596" max="3596" width="3" style="1443" customWidth="1"/>
    <col min="3597" max="3597" width="4.25" style="1443" customWidth="1"/>
    <col min="3598" max="3598" width="16.875" style="1443" customWidth="1"/>
    <col min="3599" max="3599" width="5.875" style="1443" customWidth="1"/>
    <col min="3600" max="3603" width="8.5" style="1443" customWidth="1"/>
    <col min="3604" max="3604" width="6.75" style="1443" customWidth="1"/>
    <col min="3605" max="3606" width="9" style="1443"/>
    <col min="3607" max="3607" width="4.5" style="1443" customWidth="1"/>
    <col min="3608" max="3608" width="4.25" style="1443" customWidth="1"/>
    <col min="3609" max="3609" width="16.875" style="1443" customWidth="1"/>
    <col min="3610" max="3610" width="5.875" style="1443" customWidth="1"/>
    <col min="3611" max="3614" width="8.5" style="1443" customWidth="1"/>
    <col min="3615" max="3615" width="6.75" style="1443" customWidth="1"/>
    <col min="3616" max="3617" width="9" style="1443"/>
    <col min="3618" max="3618" width="4.5" style="1443" customWidth="1"/>
    <col min="3619" max="3840" width="9" style="1443"/>
    <col min="3841" max="3841" width="4.5" style="1443" customWidth="1"/>
    <col min="3842" max="3842" width="18.375" style="1443" customWidth="1"/>
    <col min="3843" max="3844" width="4.75" style="1443" customWidth="1"/>
    <col min="3845" max="3845" width="5.25" style="1443" customWidth="1"/>
    <col min="3846" max="3846" width="5.875" style="1443" customWidth="1"/>
    <col min="3847" max="3850" width="9.25" style="1443" customWidth="1"/>
    <col min="3851" max="3851" width="6.75" style="1443" customWidth="1"/>
    <col min="3852" max="3852" width="3" style="1443" customWidth="1"/>
    <col min="3853" max="3853" width="4.25" style="1443" customWidth="1"/>
    <col min="3854" max="3854" width="16.875" style="1443" customWidth="1"/>
    <col min="3855" max="3855" width="5.875" style="1443" customWidth="1"/>
    <col min="3856" max="3859" width="8.5" style="1443" customWidth="1"/>
    <col min="3860" max="3860" width="6.75" style="1443" customWidth="1"/>
    <col min="3861" max="3862" width="9" style="1443"/>
    <col min="3863" max="3863" width="4.5" style="1443" customWidth="1"/>
    <col min="3864" max="3864" width="4.25" style="1443" customWidth="1"/>
    <col min="3865" max="3865" width="16.875" style="1443" customWidth="1"/>
    <col min="3866" max="3866" width="5.875" style="1443" customWidth="1"/>
    <col min="3867" max="3870" width="8.5" style="1443" customWidth="1"/>
    <col min="3871" max="3871" width="6.75" style="1443" customWidth="1"/>
    <col min="3872" max="3873" width="9" style="1443"/>
    <col min="3874" max="3874" width="4.5" style="1443" customWidth="1"/>
    <col min="3875" max="4096" width="9" style="1443"/>
    <col min="4097" max="4097" width="4.5" style="1443" customWidth="1"/>
    <col min="4098" max="4098" width="18.375" style="1443" customWidth="1"/>
    <col min="4099" max="4100" width="4.75" style="1443" customWidth="1"/>
    <col min="4101" max="4101" width="5.25" style="1443" customWidth="1"/>
    <col min="4102" max="4102" width="5.875" style="1443" customWidth="1"/>
    <col min="4103" max="4106" width="9.25" style="1443" customWidth="1"/>
    <col min="4107" max="4107" width="6.75" style="1443" customWidth="1"/>
    <col min="4108" max="4108" width="3" style="1443" customWidth="1"/>
    <col min="4109" max="4109" width="4.25" style="1443" customWidth="1"/>
    <col min="4110" max="4110" width="16.875" style="1443" customWidth="1"/>
    <col min="4111" max="4111" width="5.875" style="1443" customWidth="1"/>
    <col min="4112" max="4115" width="8.5" style="1443" customWidth="1"/>
    <col min="4116" max="4116" width="6.75" style="1443" customWidth="1"/>
    <col min="4117" max="4118" width="9" style="1443"/>
    <col min="4119" max="4119" width="4.5" style="1443" customWidth="1"/>
    <col min="4120" max="4120" width="4.25" style="1443" customWidth="1"/>
    <col min="4121" max="4121" width="16.875" style="1443" customWidth="1"/>
    <col min="4122" max="4122" width="5.875" style="1443" customWidth="1"/>
    <col min="4123" max="4126" width="8.5" style="1443" customWidth="1"/>
    <col min="4127" max="4127" width="6.75" style="1443" customWidth="1"/>
    <col min="4128" max="4129" width="9" style="1443"/>
    <col min="4130" max="4130" width="4.5" style="1443" customWidth="1"/>
    <col min="4131" max="4352" width="9" style="1443"/>
    <col min="4353" max="4353" width="4.5" style="1443" customWidth="1"/>
    <col min="4354" max="4354" width="18.375" style="1443" customWidth="1"/>
    <col min="4355" max="4356" width="4.75" style="1443" customWidth="1"/>
    <col min="4357" max="4357" width="5.25" style="1443" customWidth="1"/>
    <col min="4358" max="4358" width="5.875" style="1443" customWidth="1"/>
    <col min="4359" max="4362" width="9.25" style="1443" customWidth="1"/>
    <col min="4363" max="4363" width="6.75" style="1443" customWidth="1"/>
    <col min="4364" max="4364" width="3" style="1443" customWidth="1"/>
    <col min="4365" max="4365" width="4.25" style="1443" customWidth="1"/>
    <col min="4366" max="4366" width="16.875" style="1443" customWidth="1"/>
    <col min="4367" max="4367" width="5.875" style="1443" customWidth="1"/>
    <col min="4368" max="4371" width="8.5" style="1443" customWidth="1"/>
    <col min="4372" max="4372" width="6.75" style="1443" customWidth="1"/>
    <col min="4373" max="4374" width="9" style="1443"/>
    <col min="4375" max="4375" width="4.5" style="1443" customWidth="1"/>
    <col min="4376" max="4376" width="4.25" style="1443" customWidth="1"/>
    <col min="4377" max="4377" width="16.875" style="1443" customWidth="1"/>
    <col min="4378" max="4378" width="5.875" style="1443" customWidth="1"/>
    <col min="4379" max="4382" width="8.5" style="1443" customWidth="1"/>
    <col min="4383" max="4383" width="6.75" style="1443" customWidth="1"/>
    <col min="4384" max="4385" width="9" style="1443"/>
    <col min="4386" max="4386" width="4.5" style="1443" customWidth="1"/>
    <col min="4387" max="4608" width="9" style="1443"/>
    <col min="4609" max="4609" width="4.5" style="1443" customWidth="1"/>
    <col min="4610" max="4610" width="18.375" style="1443" customWidth="1"/>
    <col min="4611" max="4612" width="4.75" style="1443" customWidth="1"/>
    <col min="4613" max="4613" width="5.25" style="1443" customWidth="1"/>
    <col min="4614" max="4614" width="5.875" style="1443" customWidth="1"/>
    <col min="4615" max="4618" width="9.25" style="1443" customWidth="1"/>
    <col min="4619" max="4619" width="6.75" style="1443" customWidth="1"/>
    <col min="4620" max="4620" width="3" style="1443" customWidth="1"/>
    <col min="4621" max="4621" width="4.25" style="1443" customWidth="1"/>
    <col min="4622" max="4622" width="16.875" style="1443" customWidth="1"/>
    <col min="4623" max="4623" width="5.875" style="1443" customWidth="1"/>
    <col min="4624" max="4627" width="8.5" style="1443" customWidth="1"/>
    <col min="4628" max="4628" width="6.75" style="1443" customWidth="1"/>
    <col min="4629" max="4630" width="9" style="1443"/>
    <col min="4631" max="4631" width="4.5" style="1443" customWidth="1"/>
    <col min="4632" max="4632" width="4.25" style="1443" customWidth="1"/>
    <col min="4633" max="4633" width="16.875" style="1443" customWidth="1"/>
    <col min="4634" max="4634" width="5.875" style="1443" customWidth="1"/>
    <col min="4635" max="4638" width="8.5" style="1443" customWidth="1"/>
    <col min="4639" max="4639" width="6.75" style="1443" customWidth="1"/>
    <col min="4640" max="4641" width="9" style="1443"/>
    <col min="4642" max="4642" width="4.5" style="1443" customWidth="1"/>
    <col min="4643" max="4864" width="9" style="1443"/>
    <col min="4865" max="4865" width="4.5" style="1443" customWidth="1"/>
    <col min="4866" max="4866" width="18.375" style="1443" customWidth="1"/>
    <col min="4867" max="4868" width="4.75" style="1443" customWidth="1"/>
    <col min="4869" max="4869" width="5.25" style="1443" customWidth="1"/>
    <col min="4870" max="4870" width="5.875" style="1443" customWidth="1"/>
    <col min="4871" max="4874" width="9.25" style="1443" customWidth="1"/>
    <col min="4875" max="4875" width="6.75" style="1443" customWidth="1"/>
    <col min="4876" max="4876" width="3" style="1443" customWidth="1"/>
    <col min="4877" max="4877" width="4.25" style="1443" customWidth="1"/>
    <col min="4878" max="4878" width="16.875" style="1443" customWidth="1"/>
    <col min="4879" max="4879" width="5.875" style="1443" customWidth="1"/>
    <col min="4880" max="4883" width="8.5" style="1443" customWidth="1"/>
    <col min="4884" max="4884" width="6.75" style="1443" customWidth="1"/>
    <col min="4885" max="4886" width="9" style="1443"/>
    <col min="4887" max="4887" width="4.5" style="1443" customWidth="1"/>
    <col min="4888" max="4888" width="4.25" style="1443" customWidth="1"/>
    <col min="4889" max="4889" width="16.875" style="1443" customWidth="1"/>
    <col min="4890" max="4890" width="5.875" style="1443" customWidth="1"/>
    <col min="4891" max="4894" width="8.5" style="1443" customWidth="1"/>
    <col min="4895" max="4895" width="6.75" style="1443" customWidth="1"/>
    <col min="4896" max="4897" width="9" style="1443"/>
    <col min="4898" max="4898" width="4.5" style="1443" customWidth="1"/>
    <col min="4899" max="5120" width="9" style="1443"/>
    <col min="5121" max="5121" width="4.5" style="1443" customWidth="1"/>
    <col min="5122" max="5122" width="18.375" style="1443" customWidth="1"/>
    <col min="5123" max="5124" width="4.75" style="1443" customWidth="1"/>
    <col min="5125" max="5125" width="5.25" style="1443" customWidth="1"/>
    <col min="5126" max="5126" width="5.875" style="1443" customWidth="1"/>
    <col min="5127" max="5130" width="9.25" style="1443" customWidth="1"/>
    <col min="5131" max="5131" width="6.75" style="1443" customWidth="1"/>
    <col min="5132" max="5132" width="3" style="1443" customWidth="1"/>
    <col min="5133" max="5133" width="4.25" style="1443" customWidth="1"/>
    <col min="5134" max="5134" width="16.875" style="1443" customWidth="1"/>
    <col min="5135" max="5135" width="5.875" style="1443" customWidth="1"/>
    <col min="5136" max="5139" width="8.5" style="1443" customWidth="1"/>
    <col min="5140" max="5140" width="6.75" style="1443" customWidth="1"/>
    <col min="5141" max="5142" width="9" style="1443"/>
    <col min="5143" max="5143" width="4.5" style="1443" customWidth="1"/>
    <col min="5144" max="5144" width="4.25" style="1443" customWidth="1"/>
    <col min="5145" max="5145" width="16.875" style="1443" customWidth="1"/>
    <col min="5146" max="5146" width="5.875" style="1443" customWidth="1"/>
    <col min="5147" max="5150" width="8.5" style="1443" customWidth="1"/>
    <col min="5151" max="5151" width="6.75" style="1443" customWidth="1"/>
    <col min="5152" max="5153" width="9" style="1443"/>
    <col min="5154" max="5154" width="4.5" style="1443" customWidth="1"/>
    <col min="5155" max="5376" width="9" style="1443"/>
    <col min="5377" max="5377" width="4.5" style="1443" customWidth="1"/>
    <col min="5378" max="5378" width="18.375" style="1443" customWidth="1"/>
    <col min="5379" max="5380" width="4.75" style="1443" customWidth="1"/>
    <col min="5381" max="5381" width="5.25" style="1443" customWidth="1"/>
    <col min="5382" max="5382" width="5.875" style="1443" customWidth="1"/>
    <col min="5383" max="5386" width="9.25" style="1443" customWidth="1"/>
    <col min="5387" max="5387" width="6.75" style="1443" customWidth="1"/>
    <col min="5388" max="5388" width="3" style="1443" customWidth="1"/>
    <col min="5389" max="5389" width="4.25" style="1443" customWidth="1"/>
    <col min="5390" max="5390" width="16.875" style="1443" customWidth="1"/>
    <col min="5391" max="5391" width="5.875" style="1443" customWidth="1"/>
    <col min="5392" max="5395" width="8.5" style="1443" customWidth="1"/>
    <col min="5396" max="5396" width="6.75" style="1443" customWidth="1"/>
    <col min="5397" max="5398" width="9" style="1443"/>
    <col min="5399" max="5399" width="4.5" style="1443" customWidth="1"/>
    <col min="5400" max="5400" width="4.25" style="1443" customWidth="1"/>
    <col min="5401" max="5401" width="16.875" style="1443" customWidth="1"/>
    <col min="5402" max="5402" width="5.875" style="1443" customWidth="1"/>
    <col min="5403" max="5406" width="8.5" style="1443" customWidth="1"/>
    <col min="5407" max="5407" width="6.75" style="1443" customWidth="1"/>
    <col min="5408" max="5409" width="9" style="1443"/>
    <col min="5410" max="5410" width="4.5" style="1443" customWidth="1"/>
    <col min="5411" max="5632" width="9" style="1443"/>
    <col min="5633" max="5633" width="4.5" style="1443" customWidth="1"/>
    <col min="5634" max="5634" width="18.375" style="1443" customWidth="1"/>
    <col min="5635" max="5636" width="4.75" style="1443" customWidth="1"/>
    <col min="5637" max="5637" width="5.25" style="1443" customWidth="1"/>
    <col min="5638" max="5638" width="5.875" style="1443" customWidth="1"/>
    <col min="5639" max="5642" width="9.25" style="1443" customWidth="1"/>
    <col min="5643" max="5643" width="6.75" style="1443" customWidth="1"/>
    <col min="5644" max="5644" width="3" style="1443" customWidth="1"/>
    <col min="5645" max="5645" width="4.25" style="1443" customWidth="1"/>
    <col min="5646" max="5646" width="16.875" style="1443" customWidth="1"/>
    <col min="5647" max="5647" width="5.875" style="1443" customWidth="1"/>
    <col min="5648" max="5651" width="8.5" style="1443" customWidth="1"/>
    <col min="5652" max="5652" width="6.75" style="1443" customWidth="1"/>
    <col min="5653" max="5654" width="9" style="1443"/>
    <col min="5655" max="5655" width="4.5" style="1443" customWidth="1"/>
    <col min="5656" max="5656" width="4.25" style="1443" customWidth="1"/>
    <col min="5657" max="5657" width="16.875" style="1443" customWidth="1"/>
    <col min="5658" max="5658" width="5.875" style="1443" customWidth="1"/>
    <col min="5659" max="5662" width="8.5" style="1443" customWidth="1"/>
    <col min="5663" max="5663" width="6.75" style="1443" customWidth="1"/>
    <col min="5664" max="5665" width="9" style="1443"/>
    <col min="5666" max="5666" width="4.5" style="1443" customWidth="1"/>
    <col min="5667" max="5888" width="9" style="1443"/>
    <col min="5889" max="5889" width="4.5" style="1443" customWidth="1"/>
    <col min="5890" max="5890" width="18.375" style="1443" customWidth="1"/>
    <col min="5891" max="5892" width="4.75" style="1443" customWidth="1"/>
    <col min="5893" max="5893" width="5.25" style="1443" customWidth="1"/>
    <col min="5894" max="5894" width="5.875" style="1443" customWidth="1"/>
    <col min="5895" max="5898" width="9.25" style="1443" customWidth="1"/>
    <col min="5899" max="5899" width="6.75" style="1443" customWidth="1"/>
    <col min="5900" max="5900" width="3" style="1443" customWidth="1"/>
    <col min="5901" max="5901" width="4.25" style="1443" customWidth="1"/>
    <col min="5902" max="5902" width="16.875" style="1443" customWidth="1"/>
    <col min="5903" max="5903" width="5.875" style="1443" customWidth="1"/>
    <col min="5904" max="5907" width="8.5" style="1443" customWidth="1"/>
    <col min="5908" max="5908" width="6.75" style="1443" customWidth="1"/>
    <col min="5909" max="5910" width="9" style="1443"/>
    <col min="5911" max="5911" width="4.5" style="1443" customWidth="1"/>
    <col min="5912" max="5912" width="4.25" style="1443" customWidth="1"/>
    <col min="5913" max="5913" width="16.875" style="1443" customWidth="1"/>
    <col min="5914" max="5914" width="5.875" style="1443" customWidth="1"/>
    <col min="5915" max="5918" width="8.5" style="1443" customWidth="1"/>
    <col min="5919" max="5919" width="6.75" style="1443" customWidth="1"/>
    <col min="5920" max="5921" width="9" style="1443"/>
    <col min="5922" max="5922" width="4.5" style="1443" customWidth="1"/>
    <col min="5923" max="6144" width="9" style="1443"/>
    <col min="6145" max="6145" width="4.5" style="1443" customWidth="1"/>
    <col min="6146" max="6146" width="18.375" style="1443" customWidth="1"/>
    <col min="6147" max="6148" width="4.75" style="1443" customWidth="1"/>
    <col min="6149" max="6149" width="5.25" style="1443" customWidth="1"/>
    <col min="6150" max="6150" width="5.875" style="1443" customWidth="1"/>
    <col min="6151" max="6154" width="9.25" style="1443" customWidth="1"/>
    <col min="6155" max="6155" width="6.75" style="1443" customWidth="1"/>
    <col min="6156" max="6156" width="3" style="1443" customWidth="1"/>
    <col min="6157" max="6157" width="4.25" style="1443" customWidth="1"/>
    <col min="6158" max="6158" width="16.875" style="1443" customWidth="1"/>
    <col min="6159" max="6159" width="5.875" style="1443" customWidth="1"/>
    <col min="6160" max="6163" width="8.5" style="1443" customWidth="1"/>
    <col min="6164" max="6164" width="6.75" style="1443" customWidth="1"/>
    <col min="6165" max="6166" width="9" style="1443"/>
    <col min="6167" max="6167" width="4.5" style="1443" customWidth="1"/>
    <col min="6168" max="6168" width="4.25" style="1443" customWidth="1"/>
    <col min="6169" max="6169" width="16.875" style="1443" customWidth="1"/>
    <col min="6170" max="6170" width="5.875" style="1443" customWidth="1"/>
    <col min="6171" max="6174" width="8.5" style="1443" customWidth="1"/>
    <col min="6175" max="6175" width="6.75" style="1443" customWidth="1"/>
    <col min="6176" max="6177" width="9" style="1443"/>
    <col min="6178" max="6178" width="4.5" style="1443" customWidth="1"/>
    <col min="6179" max="6400" width="9" style="1443"/>
    <col min="6401" max="6401" width="4.5" style="1443" customWidth="1"/>
    <col min="6402" max="6402" width="18.375" style="1443" customWidth="1"/>
    <col min="6403" max="6404" width="4.75" style="1443" customWidth="1"/>
    <col min="6405" max="6405" width="5.25" style="1443" customWidth="1"/>
    <col min="6406" max="6406" width="5.875" style="1443" customWidth="1"/>
    <col min="6407" max="6410" width="9.25" style="1443" customWidth="1"/>
    <col min="6411" max="6411" width="6.75" style="1443" customWidth="1"/>
    <col min="6412" max="6412" width="3" style="1443" customWidth="1"/>
    <col min="6413" max="6413" width="4.25" style="1443" customWidth="1"/>
    <col min="6414" max="6414" width="16.875" style="1443" customWidth="1"/>
    <col min="6415" max="6415" width="5.875" style="1443" customWidth="1"/>
    <col min="6416" max="6419" width="8.5" style="1443" customWidth="1"/>
    <col min="6420" max="6420" width="6.75" style="1443" customWidth="1"/>
    <col min="6421" max="6422" width="9" style="1443"/>
    <col min="6423" max="6423" width="4.5" style="1443" customWidth="1"/>
    <col min="6424" max="6424" width="4.25" style="1443" customWidth="1"/>
    <col min="6425" max="6425" width="16.875" style="1443" customWidth="1"/>
    <col min="6426" max="6426" width="5.875" style="1443" customWidth="1"/>
    <col min="6427" max="6430" width="8.5" style="1443" customWidth="1"/>
    <col min="6431" max="6431" width="6.75" style="1443" customWidth="1"/>
    <col min="6432" max="6433" width="9" style="1443"/>
    <col min="6434" max="6434" width="4.5" style="1443" customWidth="1"/>
    <col min="6435" max="6656" width="9" style="1443"/>
    <col min="6657" max="6657" width="4.5" style="1443" customWidth="1"/>
    <col min="6658" max="6658" width="18.375" style="1443" customWidth="1"/>
    <col min="6659" max="6660" width="4.75" style="1443" customWidth="1"/>
    <col min="6661" max="6661" width="5.25" style="1443" customWidth="1"/>
    <col min="6662" max="6662" width="5.875" style="1443" customWidth="1"/>
    <col min="6663" max="6666" width="9.25" style="1443" customWidth="1"/>
    <col min="6667" max="6667" width="6.75" style="1443" customWidth="1"/>
    <col min="6668" max="6668" width="3" style="1443" customWidth="1"/>
    <col min="6669" max="6669" width="4.25" style="1443" customWidth="1"/>
    <col min="6670" max="6670" width="16.875" style="1443" customWidth="1"/>
    <col min="6671" max="6671" width="5.875" style="1443" customWidth="1"/>
    <col min="6672" max="6675" width="8.5" style="1443" customWidth="1"/>
    <col min="6676" max="6676" width="6.75" style="1443" customWidth="1"/>
    <col min="6677" max="6678" width="9" style="1443"/>
    <col min="6679" max="6679" width="4.5" style="1443" customWidth="1"/>
    <col min="6680" max="6680" width="4.25" style="1443" customWidth="1"/>
    <col min="6681" max="6681" width="16.875" style="1443" customWidth="1"/>
    <col min="6682" max="6682" width="5.875" style="1443" customWidth="1"/>
    <col min="6683" max="6686" width="8.5" style="1443" customWidth="1"/>
    <col min="6687" max="6687" width="6.75" style="1443" customWidth="1"/>
    <col min="6688" max="6689" width="9" style="1443"/>
    <col min="6690" max="6690" width="4.5" style="1443" customWidth="1"/>
    <col min="6691" max="6912" width="9" style="1443"/>
    <col min="6913" max="6913" width="4.5" style="1443" customWidth="1"/>
    <col min="6914" max="6914" width="18.375" style="1443" customWidth="1"/>
    <col min="6915" max="6916" width="4.75" style="1443" customWidth="1"/>
    <col min="6917" max="6917" width="5.25" style="1443" customWidth="1"/>
    <col min="6918" max="6918" width="5.875" style="1443" customWidth="1"/>
    <col min="6919" max="6922" width="9.25" style="1443" customWidth="1"/>
    <col min="6923" max="6923" width="6.75" style="1443" customWidth="1"/>
    <col min="6924" max="6924" width="3" style="1443" customWidth="1"/>
    <col min="6925" max="6925" width="4.25" style="1443" customWidth="1"/>
    <col min="6926" max="6926" width="16.875" style="1443" customWidth="1"/>
    <col min="6927" max="6927" width="5.875" style="1443" customWidth="1"/>
    <col min="6928" max="6931" width="8.5" style="1443" customWidth="1"/>
    <col min="6932" max="6932" width="6.75" style="1443" customWidth="1"/>
    <col min="6933" max="6934" width="9" style="1443"/>
    <col min="6935" max="6935" width="4.5" style="1443" customWidth="1"/>
    <col min="6936" max="6936" width="4.25" style="1443" customWidth="1"/>
    <col min="6937" max="6937" width="16.875" style="1443" customWidth="1"/>
    <col min="6938" max="6938" width="5.875" style="1443" customWidth="1"/>
    <col min="6939" max="6942" width="8.5" style="1443" customWidth="1"/>
    <col min="6943" max="6943" width="6.75" style="1443" customWidth="1"/>
    <col min="6944" max="6945" width="9" style="1443"/>
    <col min="6946" max="6946" width="4.5" style="1443" customWidth="1"/>
    <col min="6947" max="7168" width="9" style="1443"/>
    <col min="7169" max="7169" width="4.5" style="1443" customWidth="1"/>
    <col min="7170" max="7170" width="18.375" style="1443" customWidth="1"/>
    <col min="7171" max="7172" width="4.75" style="1443" customWidth="1"/>
    <col min="7173" max="7173" width="5.25" style="1443" customWidth="1"/>
    <col min="7174" max="7174" width="5.875" style="1443" customWidth="1"/>
    <col min="7175" max="7178" width="9.25" style="1443" customWidth="1"/>
    <col min="7179" max="7179" width="6.75" style="1443" customWidth="1"/>
    <col min="7180" max="7180" width="3" style="1443" customWidth="1"/>
    <col min="7181" max="7181" width="4.25" style="1443" customWidth="1"/>
    <col min="7182" max="7182" width="16.875" style="1443" customWidth="1"/>
    <col min="7183" max="7183" width="5.875" style="1443" customWidth="1"/>
    <col min="7184" max="7187" width="8.5" style="1443" customWidth="1"/>
    <col min="7188" max="7188" width="6.75" style="1443" customWidth="1"/>
    <col min="7189" max="7190" width="9" style="1443"/>
    <col min="7191" max="7191" width="4.5" style="1443" customWidth="1"/>
    <col min="7192" max="7192" width="4.25" style="1443" customWidth="1"/>
    <col min="7193" max="7193" width="16.875" style="1443" customWidth="1"/>
    <col min="7194" max="7194" width="5.875" style="1443" customWidth="1"/>
    <col min="7195" max="7198" width="8.5" style="1443" customWidth="1"/>
    <col min="7199" max="7199" width="6.75" style="1443" customWidth="1"/>
    <col min="7200" max="7201" width="9" style="1443"/>
    <col min="7202" max="7202" width="4.5" style="1443" customWidth="1"/>
    <col min="7203" max="7424" width="9" style="1443"/>
    <col min="7425" max="7425" width="4.5" style="1443" customWidth="1"/>
    <col min="7426" max="7426" width="18.375" style="1443" customWidth="1"/>
    <col min="7427" max="7428" width="4.75" style="1443" customWidth="1"/>
    <col min="7429" max="7429" width="5.25" style="1443" customWidth="1"/>
    <col min="7430" max="7430" width="5.875" style="1443" customWidth="1"/>
    <col min="7431" max="7434" width="9.25" style="1443" customWidth="1"/>
    <col min="7435" max="7435" width="6.75" style="1443" customWidth="1"/>
    <col min="7436" max="7436" width="3" style="1443" customWidth="1"/>
    <col min="7437" max="7437" width="4.25" style="1443" customWidth="1"/>
    <col min="7438" max="7438" width="16.875" style="1443" customWidth="1"/>
    <col min="7439" max="7439" width="5.875" style="1443" customWidth="1"/>
    <col min="7440" max="7443" width="8.5" style="1443" customWidth="1"/>
    <col min="7444" max="7444" width="6.75" style="1443" customWidth="1"/>
    <col min="7445" max="7446" width="9" style="1443"/>
    <col min="7447" max="7447" width="4.5" style="1443" customWidth="1"/>
    <col min="7448" max="7448" width="4.25" style="1443" customWidth="1"/>
    <col min="7449" max="7449" width="16.875" style="1443" customWidth="1"/>
    <col min="7450" max="7450" width="5.875" style="1443" customWidth="1"/>
    <col min="7451" max="7454" width="8.5" style="1443" customWidth="1"/>
    <col min="7455" max="7455" width="6.75" style="1443" customWidth="1"/>
    <col min="7456" max="7457" width="9" style="1443"/>
    <col min="7458" max="7458" width="4.5" style="1443" customWidth="1"/>
    <col min="7459" max="7680" width="9" style="1443"/>
    <col min="7681" max="7681" width="4.5" style="1443" customWidth="1"/>
    <col min="7682" max="7682" width="18.375" style="1443" customWidth="1"/>
    <col min="7683" max="7684" width="4.75" style="1443" customWidth="1"/>
    <col min="7685" max="7685" width="5.25" style="1443" customWidth="1"/>
    <col min="7686" max="7686" width="5.875" style="1443" customWidth="1"/>
    <col min="7687" max="7690" width="9.25" style="1443" customWidth="1"/>
    <col min="7691" max="7691" width="6.75" style="1443" customWidth="1"/>
    <col min="7692" max="7692" width="3" style="1443" customWidth="1"/>
    <col min="7693" max="7693" width="4.25" style="1443" customWidth="1"/>
    <col min="7694" max="7694" width="16.875" style="1443" customWidth="1"/>
    <col min="7695" max="7695" width="5.875" style="1443" customWidth="1"/>
    <col min="7696" max="7699" width="8.5" style="1443" customWidth="1"/>
    <col min="7700" max="7700" width="6.75" style="1443" customWidth="1"/>
    <col min="7701" max="7702" width="9" style="1443"/>
    <col min="7703" max="7703" width="4.5" style="1443" customWidth="1"/>
    <col min="7704" max="7704" width="4.25" style="1443" customWidth="1"/>
    <col min="7705" max="7705" width="16.875" style="1443" customWidth="1"/>
    <col min="7706" max="7706" width="5.875" style="1443" customWidth="1"/>
    <col min="7707" max="7710" width="8.5" style="1443" customWidth="1"/>
    <col min="7711" max="7711" width="6.75" style="1443" customWidth="1"/>
    <col min="7712" max="7713" width="9" style="1443"/>
    <col min="7714" max="7714" width="4.5" style="1443" customWidth="1"/>
    <col min="7715" max="7936" width="9" style="1443"/>
    <col min="7937" max="7937" width="4.5" style="1443" customWidth="1"/>
    <col min="7938" max="7938" width="18.375" style="1443" customWidth="1"/>
    <col min="7939" max="7940" width="4.75" style="1443" customWidth="1"/>
    <col min="7941" max="7941" width="5.25" style="1443" customWidth="1"/>
    <col min="7942" max="7942" width="5.875" style="1443" customWidth="1"/>
    <col min="7943" max="7946" width="9.25" style="1443" customWidth="1"/>
    <col min="7947" max="7947" width="6.75" style="1443" customWidth="1"/>
    <col min="7948" max="7948" width="3" style="1443" customWidth="1"/>
    <col min="7949" max="7949" width="4.25" style="1443" customWidth="1"/>
    <col min="7950" max="7950" width="16.875" style="1443" customWidth="1"/>
    <col min="7951" max="7951" width="5.875" style="1443" customWidth="1"/>
    <col min="7952" max="7955" width="8.5" style="1443" customWidth="1"/>
    <col min="7956" max="7956" width="6.75" style="1443" customWidth="1"/>
    <col min="7957" max="7958" width="9" style="1443"/>
    <col min="7959" max="7959" width="4.5" style="1443" customWidth="1"/>
    <col min="7960" max="7960" width="4.25" style="1443" customWidth="1"/>
    <col min="7961" max="7961" width="16.875" style="1443" customWidth="1"/>
    <col min="7962" max="7962" width="5.875" style="1443" customWidth="1"/>
    <col min="7963" max="7966" width="8.5" style="1443" customWidth="1"/>
    <col min="7967" max="7967" width="6.75" style="1443" customWidth="1"/>
    <col min="7968" max="7969" width="9" style="1443"/>
    <col min="7970" max="7970" width="4.5" style="1443" customWidth="1"/>
    <col min="7971" max="8192" width="9" style="1443"/>
    <col min="8193" max="8193" width="4.5" style="1443" customWidth="1"/>
    <col min="8194" max="8194" width="18.375" style="1443" customWidth="1"/>
    <col min="8195" max="8196" width="4.75" style="1443" customWidth="1"/>
    <col min="8197" max="8197" width="5.25" style="1443" customWidth="1"/>
    <col min="8198" max="8198" width="5.875" style="1443" customWidth="1"/>
    <col min="8199" max="8202" width="9.25" style="1443" customWidth="1"/>
    <col min="8203" max="8203" width="6.75" style="1443" customWidth="1"/>
    <col min="8204" max="8204" width="3" style="1443" customWidth="1"/>
    <col min="8205" max="8205" width="4.25" style="1443" customWidth="1"/>
    <col min="8206" max="8206" width="16.875" style="1443" customWidth="1"/>
    <col min="8207" max="8207" width="5.875" style="1443" customWidth="1"/>
    <col min="8208" max="8211" width="8.5" style="1443" customWidth="1"/>
    <col min="8212" max="8212" width="6.75" style="1443" customWidth="1"/>
    <col min="8213" max="8214" width="9" style="1443"/>
    <col min="8215" max="8215" width="4.5" style="1443" customWidth="1"/>
    <col min="8216" max="8216" width="4.25" style="1443" customWidth="1"/>
    <col min="8217" max="8217" width="16.875" style="1443" customWidth="1"/>
    <col min="8218" max="8218" width="5.875" style="1443" customWidth="1"/>
    <col min="8219" max="8222" width="8.5" style="1443" customWidth="1"/>
    <col min="8223" max="8223" width="6.75" style="1443" customWidth="1"/>
    <col min="8224" max="8225" width="9" style="1443"/>
    <col min="8226" max="8226" width="4.5" style="1443" customWidth="1"/>
    <col min="8227" max="8448" width="9" style="1443"/>
    <col min="8449" max="8449" width="4.5" style="1443" customWidth="1"/>
    <col min="8450" max="8450" width="18.375" style="1443" customWidth="1"/>
    <col min="8451" max="8452" width="4.75" style="1443" customWidth="1"/>
    <col min="8453" max="8453" width="5.25" style="1443" customWidth="1"/>
    <col min="8454" max="8454" width="5.875" style="1443" customWidth="1"/>
    <col min="8455" max="8458" width="9.25" style="1443" customWidth="1"/>
    <col min="8459" max="8459" width="6.75" style="1443" customWidth="1"/>
    <col min="8460" max="8460" width="3" style="1443" customWidth="1"/>
    <col min="8461" max="8461" width="4.25" style="1443" customWidth="1"/>
    <col min="8462" max="8462" width="16.875" style="1443" customWidth="1"/>
    <col min="8463" max="8463" width="5.875" style="1443" customWidth="1"/>
    <col min="8464" max="8467" width="8.5" style="1443" customWidth="1"/>
    <col min="8468" max="8468" width="6.75" style="1443" customWidth="1"/>
    <col min="8469" max="8470" width="9" style="1443"/>
    <col min="8471" max="8471" width="4.5" style="1443" customWidth="1"/>
    <col min="8472" max="8472" width="4.25" style="1443" customWidth="1"/>
    <col min="8473" max="8473" width="16.875" style="1443" customWidth="1"/>
    <col min="8474" max="8474" width="5.875" style="1443" customWidth="1"/>
    <col min="8475" max="8478" width="8.5" style="1443" customWidth="1"/>
    <col min="8479" max="8479" width="6.75" style="1443" customWidth="1"/>
    <col min="8480" max="8481" width="9" style="1443"/>
    <col min="8482" max="8482" width="4.5" style="1443" customWidth="1"/>
    <col min="8483" max="8704" width="9" style="1443"/>
    <col min="8705" max="8705" width="4.5" style="1443" customWidth="1"/>
    <col min="8706" max="8706" width="18.375" style="1443" customWidth="1"/>
    <col min="8707" max="8708" width="4.75" style="1443" customWidth="1"/>
    <col min="8709" max="8709" width="5.25" style="1443" customWidth="1"/>
    <col min="8710" max="8710" width="5.875" style="1443" customWidth="1"/>
    <col min="8711" max="8714" width="9.25" style="1443" customWidth="1"/>
    <col min="8715" max="8715" width="6.75" style="1443" customWidth="1"/>
    <col min="8716" max="8716" width="3" style="1443" customWidth="1"/>
    <col min="8717" max="8717" width="4.25" style="1443" customWidth="1"/>
    <col min="8718" max="8718" width="16.875" style="1443" customWidth="1"/>
    <col min="8719" max="8719" width="5.875" style="1443" customWidth="1"/>
    <col min="8720" max="8723" width="8.5" style="1443" customWidth="1"/>
    <col min="8724" max="8724" width="6.75" style="1443" customWidth="1"/>
    <col min="8725" max="8726" width="9" style="1443"/>
    <col min="8727" max="8727" width="4.5" style="1443" customWidth="1"/>
    <col min="8728" max="8728" width="4.25" style="1443" customWidth="1"/>
    <col min="8729" max="8729" width="16.875" style="1443" customWidth="1"/>
    <col min="8730" max="8730" width="5.875" style="1443" customWidth="1"/>
    <col min="8731" max="8734" width="8.5" style="1443" customWidth="1"/>
    <col min="8735" max="8735" width="6.75" style="1443" customWidth="1"/>
    <col min="8736" max="8737" width="9" style="1443"/>
    <col min="8738" max="8738" width="4.5" style="1443" customWidth="1"/>
    <col min="8739" max="8960" width="9" style="1443"/>
    <col min="8961" max="8961" width="4.5" style="1443" customWidth="1"/>
    <col min="8962" max="8962" width="18.375" style="1443" customWidth="1"/>
    <col min="8963" max="8964" width="4.75" style="1443" customWidth="1"/>
    <col min="8965" max="8965" width="5.25" style="1443" customWidth="1"/>
    <col min="8966" max="8966" width="5.875" style="1443" customWidth="1"/>
    <col min="8967" max="8970" width="9.25" style="1443" customWidth="1"/>
    <col min="8971" max="8971" width="6.75" style="1443" customWidth="1"/>
    <col min="8972" max="8972" width="3" style="1443" customWidth="1"/>
    <col min="8973" max="8973" width="4.25" style="1443" customWidth="1"/>
    <col min="8974" max="8974" width="16.875" style="1443" customWidth="1"/>
    <col min="8975" max="8975" width="5.875" style="1443" customWidth="1"/>
    <col min="8976" max="8979" width="8.5" style="1443" customWidth="1"/>
    <col min="8980" max="8980" width="6.75" style="1443" customWidth="1"/>
    <col min="8981" max="8982" width="9" style="1443"/>
    <col min="8983" max="8983" width="4.5" style="1443" customWidth="1"/>
    <col min="8984" max="8984" width="4.25" style="1443" customWidth="1"/>
    <col min="8985" max="8985" width="16.875" style="1443" customWidth="1"/>
    <col min="8986" max="8986" width="5.875" style="1443" customWidth="1"/>
    <col min="8987" max="8990" width="8.5" style="1443" customWidth="1"/>
    <col min="8991" max="8991" width="6.75" style="1443" customWidth="1"/>
    <col min="8992" max="8993" width="9" style="1443"/>
    <col min="8994" max="8994" width="4.5" style="1443" customWidth="1"/>
    <col min="8995" max="9216" width="9" style="1443"/>
    <col min="9217" max="9217" width="4.5" style="1443" customWidth="1"/>
    <col min="9218" max="9218" width="18.375" style="1443" customWidth="1"/>
    <col min="9219" max="9220" width="4.75" style="1443" customWidth="1"/>
    <col min="9221" max="9221" width="5.25" style="1443" customWidth="1"/>
    <col min="9222" max="9222" width="5.875" style="1443" customWidth="1"/>
    <col min="9223" max="9226" width="9.25" style="1443" customWidth="1"/>
    <col min="9227" max="9227" width="6.75" style="1443" customWidth="1"/>
    <col min="9228" max="9228" width="3" style="1443" customWidth="1"/>
    <col min="9229" max="9229" width="4.25" style="1443" customWidth="1"/>
    <col min="9230" max="9230" width="16.875" style="1443" customWidth="1"/>
    <col min="9231" max="9231" width="5.875" style="1443" customWidth="1"/>
    <col min="9232" max="9235" width="8.5" style="1443" customWidth="1"/>
    <col min="9236" max="9236" width="6.75" style="1443" customWidth="1"/>
    <col min="9237" max="9238" width="9" style="1443"/>
    <col min="9239" max="9239" width="4.5" style="1443" customWidth="1"/>
    <col min="9240" max="9240" width="4.25" style="1443" customWidth="1"/>
    <col min="9241" max="9241" width="16.875" style="1443" customWidth="1"/>
    <col min="9242" max="9242" width="5.875" style="1443" customWidth="1"/>
    <col min="9243" max="9246" width="8.5" style="1443" customWidth="1"/>
    <col min="9247" max="9247" width="6.75" style="1443" customWidth="1"/>
    <col min="9248" max="9249" width="9" style="1443"/>
    <col min="9250" max="9250" width="4.5" style="1443" customWidth="1"/>
    <col min="9251" max="9472" width="9" style="1443"/>
    <col min="9473" max="9473" width="4.5" style="1443" customWidth="1"/>
    <col min="9474" max="9474" width="18.375" style="1443" customWidth="1"/>
    <col min="9475" max="9476" width="4.75" style="1443" customWidth="1"/>
    <col min="9477" max="9477" width="5.25" style="1443" customWidth="1"/>
    <col min="9478" max="9478" width="5.875" style="1443" customWidth="1"/>
    <col min="9479" max="9482" width="9.25" style="1443" customWidth="1"/>
    <col min="9483" max="9483" width="6.75" style="1443" customWidth="1"/>
    <col min="9484" max="9484" width="3" style="1443" customWidth="1"/>
    <col min="9485" max="9485" width="4.25" style="1443" customWidth="1"/>
    <col min="9486" max="9486" width="16.875" style="1443" customWidth="1"/>
    <col min="9487" max="9487" width="5.875" style="1443" customWidth="1"/>
    <col min="9488" max="9491" width="8.5" style="1443" customWidth="1"/>
    <col min="9492" max="9492" width="6.75" style="1443" customWidth="1"/>
    <col min="9493" max="9494" width="9" style="1443"/>
    <col min="9495" max="9495" width="4.5" style="1443" customWidth="1"/>
    <col min="9496" max="9496" width="4.25" style="1443" customWidth="1"/>
    <col min="9497" max="9497" width="16.875" style="1443" customWidth="1"/>
    <col min="9498" max="9498" width="5.875" style="1443" customWidth="1"/>
    <col min="9499" max="9502" width="8.5" style="1443" customWidth="1"/>
    <col min="9503" max="9503" width="6.75" style="1443" customWidth="1"/>
    <col min="9504" max="9505" width="9" style="1443"/>
    <col min="9506" max="9506" width="4.5" style="1443" customWidth="1"/>
    <col min="9507" max="9728" width="9" style="1443"/>
    <col min="9729" max="9729" width="4.5" style="1443" customWidth="1"/>
    <col min="9730" max="9730" width="18.375" style="1443" customWidth="1"/>
    <col min="9731" max="9732" width="4.75" style="1443" customWidth="1"/>
    <col min="9733" max="9733" width="5.25" style="1443" customWidth="1"/>
    <col min="9734" max="9734" width="5.875" style="1443" customWidth="1"/>
    <col min="9735" max="9738" width="9.25" style="1443" customWidth="1"/>
    <col min="9739" max="9739" width="6.75" style="1443" customWidth="1"/>
    <col min="9740" max="9740" width="3" style="1443" customWidth="1"/>
    <col min="9741" max="9741" width="4.25" style="1443" customWidth="1"/>
    <col min="9742" max="9742" width="16.875" style="1443" customWidth="1"/>
    <col min="9743" max="9743" width="5.875" style="1443" customWidth="1"/>
    <col min="9744" max="9747" width="8.5" style="1443" customWidth="1"/>
    <col min="9748" max="9748" width="6.75" style="1443" customWidth="1"/>
    <col min="9749" max="9750" width="9" style="1443"/>
    <col min="9751" max="9751" width="4.5" style="1443" customWidth="1"/>
    <col min="9752" max="9752" width="4.25" style="1443" customWidth="1"/>
    <col min="9753" max="9753" width="16.875" style="1443" customWidth="1"/>
    <col min="9754" max="9754" width="5.875" style="1443" customWidth="1"/>
    <col min="9755" max="9758" width="8.5" style="1443" customWidth="1"/>
    <col min="9759" max="9759" width="6.75" style="1443" customWidth="1"/>
    <col min="9760" max="9761" width="9" style="1443"/>
    <col min="9762" max="9762" width="4.5" style="1443" customWidth="1"/>
    <col min="9763" max="9984" width="9" style="1443"/>
    <col min="9985" max="9985" width="4.5" style="1443" customWidth="1"/>
    <col min="9986" max="9986" width="18.375" style="1443" customWidth="1"/>
    <col min="9987" max="9988" width="4.75" style="1443" customWidth="1"/>
    <col min="9989" max="9989" width="5.25" style="1443" customWidth="1"/>
    <col min="9990" max="9990" width="5.875" style="1443" customWidth="1"/>
    <col min="9991" max="9994" width="9.25" style="1443" customWidth="1"/>
    <col min="9995" max="9995" width="6.75" style="1443" customWidth="1"/>
    <col min="9996" max="9996" width="3" style="1443" customWidth="1"/>
    <col min="9997" max="9997" width="4.25" style="1443" customWidth="1"/>
    <col min="9998" max="9998" width="16.875" style="1443" customWidth="1"/>
    <col min="9999" max="9999" width="5.875" style="1443" customWidth="1"/>
    <col min="10000" max="10003" width="8.5" style="1443" customWidth="1"/>
    <col min="10004" max="10004" width="6.75" style="1443" customWidth="1"/>
    <col min="10005" max="10006" width="9" style="1443"/>
    <col min="10007" max="10007" width="4.5" style="1443" customWidth="1"/>
    <col min="10008" max="10008" width="4.25" style="1443" customWidth="1"/>
    <col min="10009" max="10009" width="16.875" style="1443" customWidth="1"/>
    <col min="10010" max="10010" width="5.875" style="1443" customWidth="1"/>
    <col min="10011" max="10014" width="8.5" style="1443" customWidth="1"/>
    <col min="10015" max="10015" width="6.75" style="1443" customWidth="1"/>
    <col min="10016" max="10017" width="9" style="1443"/>
    <col min="10018" max="10018" width="4.5" style="1443" customWidth="1"/>
    <col min="10019" max="10240" width="9" style="1443"/>
    <col min="10241" max="10241" width="4.5" style="1443" customWidth="1"/>
    <col min="10242" max="10242" width="18.375" style="1443" customWidth="1"/>
    <col min="10243" max="10244" width="4.75" style="1443" customWidth="1"/>
    <col min="10245" max="10245" width="5.25" style="1443" customWidth="1"/>
    <col min="10246" max="10246" width="5.875" style="1443" customWidth="1"/>
    <col min="10247" max="10250" width="9.25" style="1443" customWidth="1"/>
    <col min="10251" max="10251" width="6.75" style="1443" customWidth="1"/>
    <col min="10252" max="10252" width="3" style="1443" customWidth="1"/>
    <col min="10253" max="10253" width="4.25" style="1443" customWidth="1"/>
    <col min="10254" max="10254" width="16.875" style="1443" customWidth="1"/>
    <col min="10255" max="10255" width="5.875" style="1443" customWidth="1"/>
    <col min="10256" max="10259" width="8.5" style="1443" customWidth="1"/>
    <col min="10260" max="10260" width="6.75" style="1443" customWidth="1"/>
    <col min="10261" max="10262" width="9" style="1443"/>
    <col min="10263" max="10263" width="4.5" style="1443" customWidth="1"/>
    <col min="10264" max="10264" width="4.25" style="1443" customWidth="1"/>
    <col min="10265" max="10265" width="16.875" style="1443" customWidth="1"/>
    <col min="10266" max="10266" width="5.875" style="1443" customWidth="1"/>
    <col min="10267" max="10270" width="8.5" style="1443" customWidth="1"/>
    <col min="10271" max="10271" width="6.75" style="1443" customWidth="1"/>
    <col min="10272" max="10273" width="9" style="1443"/>
    <col min="10274" max="10274" width="4.5" style="1443" customWidth="1"/>
    <col min="10275" max="10496" width="9" style="1443"/>
    <col min="10497" max="10497" width="4.5" style="1443" customWidth="1"/>
    <col min="10498" max="10498" width="18.375" style="1443" customWidth="1"/>
    <col min="10499" max="10500" width="4.75" style="1443" customWidth="1"/>
    <col min="10501" max="10501" width="5.25" style="1443" customWidth="1"/>
    <col min="10502" max="10502" width="5.875" style="1443" customWidth="1"/>
    <col min="10503" max="10506" width="9.25" style="1443" customWidth="1"/>
    <col min="10507" max="10507" width="6.75" style="1443" customWidth="1"/>
    <col min="10508" max="10508" width="3" style="1443" customWidth="1"/>
    <col min="10509" max="10509" width="4.25" style="1443" customWidth="1"/>
    <col min="10510" max="10510" width="16.875" style="1443" customWidth="1"/>
    <col min="10511" max="10511" width="5.875" style="1443" customWidth="1"/>
    <col min="10512" max="10515" width="8.5" style="1443" customWidth="1"/>
    <col min="10516" max="10516" width="6.75" style="1443" customWidth="1"/>
    <col min="10517" max="10518" width="9" style="1443"/>
    <col min="10519" max="10519" width="4.5" style="1443" customWidth="1"/>
    <col min="10520" max="10520" width="4.25" style="1443" customWidth="1"/>
    <col min="10521" max="10521" width="16.875" style="1443" customWidth="1"/>
    <col min="10522" max="10522" width="5.875" style="1443" customWidth="1"/>
    <col min="10523" max="10526" width="8.5" style="1443" customWidth="1"/>
    <col min="10527" max="10527" width="6.75" style="1443" customWidth="1"/>
    <col min="10528" max="10529" width="9" style="1443"/>
    <col min="10530" max="10530" width="4.5" style="1443" customWidth="1"/>
    <col min="10531" max="10752" width="9" style="1443"/>
    <col min="10753" max="10753" width="4.5" style="1443" customWidth="1"/>
    <col min="10754" max="10754" width="18.375" style="1443" customWidth="1"/>
    <col min="10755" max="10756" width="4.75" style="1443" customWidth="1"/>
    <col min="10757" max="10757" width="5.25" style="1443" customWidth="1"/>
    <col min="10758" max="10758" width="5.875" style="1443" customWidth="1"/>
    <col min="10759" max="10762" width="9.25" style="1443" customWidth="1"/>
    <col min="10763" max="10763" width="6.75" style="1443" customWidth="1"/>
    <col min="10764" max="10764" width="3" style="1443" customWidth="1"/>
    <col min="10765" max="10765" width="4.25" style="1443" customWidth="1"/>
    <col min="10766" max="10766" width="16.875" style="1443" customWidth="1"/>
    <col min="10767" max="10767" width="5.875" style="1443" customWidth="1"/>
    <col min="10768" max="10771" width="8.5" style="1443" customWidth="1"/>
    <col min="10772" max="10772" width="6.75" style="1443" customWidth="1"/>
    <col min="10773" max="10774" width="9" style="1443"/>
    <col min="10775" max="10775" width="4.5" style="1443" customWidth="1"/>
    <col min="10776" max="10776" width="4.25" style="1443" customWidth="1"/>
    <col min="10777" max="10777" width="16.875" style="1443" customWidth="1"/>
    <col min="10778" max="10778" width="5.875" style="1443" customWidth="1"/>
    <col min="10779" max="10782" width="8.5" style="1443" customWidth="1"/>
    <col min="10783" max="10783" width="6.75" style="1443" customWidth="1"/>
    <col min="10784" max="10785" width="9" style="1443"/>
    <col min="10786" max="10786" width="4.5" style="1443" customWidth="1"/>
    <col min="10787" max="11008" width="9" style="1443"/>
    <col min="11009" max="11009" width="4.5" style="1443" customWidth="1"/>
    <col min="11010" max="11010" width="18.375" style="1443" customWidth="1"/>
    <col min="11011" max="11012" width="4.75" style="1443" customWidth="1"/>
    <col min="11013" max="11013" width="5.25" style="1443" customWidth="1"/>
    <col min="11014" max="11014" width="5.875" style="1443" customWidth="1"/>
    <col min="11015" max="11018" width="9.25" style="1443" customWidth="1"/>
    <col min="11019" max="11019" width="6.75" style="1443" customWidth="1"/>
    <col min="11020" max="11020" width="3" style="1443" customWidth="1"/>
    <col min="11021" max="11021" width="4.25" style="1443" customWidth="1"/>
    <col min="11022" max="11022" width="16.875" style="1443" customWidth="1"/>
    <col min="11023" max="11023" width="5.875" style="1443" customWidth="1"/>
    <col min="11024" max="11027" width="8.5" style="1443" customWidth="1"/>
    <col min="11028" max="11028" width="6.75" style="1443" customWidth="1"/>
    <col min="11029" max="11030" width="9" style="1443"/>
    <col min="11031" max="11031" width="4.5" style="1443" customWidth="1"/>
    <col min="11032" max="11032" width="4.25" style="1443" customWidth="1"/>
    <col min="11033" max="11033" width="16.875" style="1443" customWidth="1"/>
    <col min="11034" max="11034" width="5.875" style="1443" customWidth="1"/>
    <col min="11035" max="11038" width="8.5" style="1443" customWidth="1"/>
    <col min="11039" max="11039" width="6.75" style="1443" customWidth="1"/>
    <col min="11040" max="11041" width="9" style="1443"/>
    <col min="11042" max="11042" width="4.5" style="1443" customWidth="1"/>
    <col min="11043" max="11264" width="9" style="1443"/>
    <col min="11265" max="11265" width="4.5" style="1443" customWidth="1"/>
    <col min="11266" max="11266" width="18.375" style="1443" customWidth="1"/>
    <col min="11267" max="11268" width="4.75" style="1443" customWidth="1"/>
    <col min="11269" max="11269" width="5.25" style="1443" customWidth="1"/>
    <col min="11270" max="11270" width="5.875" style="1443" customWidth="1"/>
    <col min="11271" max="11274" width="9.25" style="1443" customWidth="1"/>
    <col min="11275" max="11275" width="6.75" style="1443" customWidth="1"/>
    <col min="11276" max="11276" width="3" style="1443" customWidth="1"/>
    <col min="11277" max="11277" width="4.25" style="1443" customWidth="1"/>
    <col min="11278" max="11278" width="16.875" style="1443" customWidth="1"/>
    <col min="11279" max="11279" width="5.875" style="1443" customWidth="1"/>
    <col min="11280" max="11283" width="8.5" style="1443" customWidth="1"/>
    <col min="11284" max="11284" width="6.75" style="1443" customWidth="1"/>
    <col min="11285" max="11286" width="9" style="1443"/>
    <col min="11287" max="11287" width="4.5" style="1443" customWidth="1"/>
    <col min="11288" max="11288" width="4.25" style="1443" customWidth="1"/>
    <col min="11289" max="11289" width="16.875" style="1443" customWidth="1"/>
    <col min="11290" max="11290" width="5.875" style="1443" customWidth="1"/>
    <col min="11291" max="11294" width="8.5" style="1443" customWidth="1"/>
    <col min="11295" max="11295" width="6.75" style="1443" customWidth="1"/>
    <col min="11296" max="11297" width="9" style="1443"/>
    <col min="11298" max="11298" width="4.5" style="1443" customWidth="1"/>
    <col min="11299" max="11520" width="9" style="1443"/>
    <col min="11521" max="11521" width="4.5" style="1443" customWidth="1"/>
    <col min="11522" max="11522" width="18.375" style="1443" customWidth="1"/>
    <col min="11523" max="11524" width="4.75" style="1443" customWidth="1"/>
    <col min="11525" max="11525" width="5.25" style="1443" customWidth="1"/>
    <col min="11526" max="11526" width="5.875" style="1443" customWidth="1"/>
    <col min="11527" max="11530" width="9.25" style="1443" customWidth="1"/>
    <col min="11531" max="11531" width="6.75" style="1443" customWidth="1"/>
    <col min="11532" max="11532" width="3" style="1443" customWidth="1"/>
    <col min="11533" max="11533" width="4.25" style="1443" customWidth="1"/>
    <col min="11534" max="11534" width="16.875" style="1443" customWidth="1"/>
    <col min="11535" max="11535" width="5.875" style="1443" customWidth="1"/>
    <col min="11536" max="11539" width="8.5" style="1443" customWidth="1"/>
    <col min="11540" max="11540" width="6.75" style="1443" customWidth="1"/>
    <col min="11541" max="11542" width="9" style="1443"/>
    <col min="11543" max="11543" width="4.5" style="1443" customWidth="1"/>
    <col min="11544" max="11544" width="4.25" style="1443" customWidth="1"/>
    <col min="11545" max="11545" width="16.875" style="1443" customWidth="1"/>
    <col min="11546" max="11546" width="5.875" style="1443" customWidth="1"/>
    <col min="11547" max="11550" width="8.5" style="1443" customWidth="1"/>
    <col min="11551" max="11551" width="6.75" style="1443" customWidth="1"/>
    <col min="11552" max="11553" width="9" style="1443"/>
    <col min="11554" max="11554" width="4.5" style="1443" customWidth="1"/>
    <col min="11555" max="11776" width="9" style="1443"/>
    <col min="11777" max="11777" width="4.5" style="1443" customWidth="1"/>
    <col min="11778" max="11778" width="18.375" style="1443" customWidth="1"/>
    <col min="11779" max="11780" width="4.75" style="1443" customWidth="1"/>
    <col min="11781" max="11781" width="5.25" style="1443" customWidth="1"/>
    <col min="11782" max="11782" width="5.875" style="1443" customWidth="1"/>
    <col min="11783" max="11786" width="9.25" style="1443" customWidth="1"/>
    <col min="11787" max="11787" width="6.75" style="1443" customWidth="1"/>
    <col min="11788" max="11788" width="3" style="1443" customWidth="1"/>
    <col min="11789" max="11789" width="4.25" style="1443" customWidth="1"/>
    <col min="11790" max="11790" width="16.875" style="1443" customWidth="1"/>
    <col min="11791" max="11791" width="5.875" style="1443" customWidth="1"/>
    <col min="11792" max="11795" width="8.5" style="1443" customWidth="1"/>
    <col min="11796" max="11796" width="6.75" style="1443" customWidth="1"/>
    <col min="11797" max="11798" width="9" style="1443"/>
    <col min="11799" max="11799" width="4.5" style="1443" customWidth="1"/>
    <col min="11800" max="11800" width="4.25" style="1443" customWidth="1"/>
    <col min="11801" max="11801" width="16.875" style="1443" customWidth="1"/>
    <col min="11802" max="11802" width="5.875" style="1443" customWidth="1"/>
    <col min="11803" max="11806" width="8.5" style="1443" customWidth="1"/>
    <col min="11807" max="11807" width="6.75" style="1443" customWidth="1"/>
    <col min="11808" max="11809" width="9" style="1443"/>
    <col min="11810" max="11810" width="4.5" style="1443" customWidth="1"/>
    <col min="11811" max="12032" width="9" style="1443"/>
    <col min="12033" max="12033" width="4.5" style="1443" customWidth="1"/>
    <col min="12034" max="12034" width="18.375" style="1443" customWidth="1"/>
    <col min="12035" max="12036" width="4.75" style="1443" customWidth="1"/>
    <col min="12037" max="12037" width="5.25" style="1443" customWidth="1"/>
    <col min="12038" max="12038" width="5.875" style="1443" customWidth="1"/>
    <col min="12039" max="12042" width="9.25" style="1443" customWidth="1"/>
    <col min="12043" max="12043" width="6.75" style="1443" customWidth="1"/>
    <col min="12044" max="12044" width="3" style="1443" customWidth="1"/>
    <col min="12045" max="12045" width="4.25" style="1443" customWidth="1"/>
    <col min="12046" max="12046" width="16.875" style="1443" customWidth="1"/>
    <col min="12047" max="12047" width="5.875" style="1443" customWidth="1"/>
    <col min="12048" max="12051" width="8.5" style="1443" customWidth="1"/>
    <col min="12052" max="12052" width="6.75" style="1443" customWidth="1"/>
    <col min="12053" max="12054" width="9" style="1443"/>
    <col min="12055" max="12055" width="4.5" style="1443" customWidth="1"/>
    <col min="12056" max="12056" width="4.25" style="1443" customWidth="1"/>
    <col min="12057" max="12057" width="16.875" style="1443" customWidth="1"/>
    <col min="12058" max="12058" width="5.875" style="1443" customWidth="1"/>
    <col min="12059" max="12062" width="8.5" style="1443" customWidth="1"/>
    <col min="12063" max="12063" width="6.75" style="1443" customWidth="1"/>
    <col min="12064" max="12065" width="9" style="1443"/>
    <col min="12066" max="12066" width="4.5" style="1443" customWidth="1"/>
    <col min="12067" max="12288" width="9" style="1443"/>
    <col min="12289" max="12289" width="4.5" style="1443" customWidth="1"/>
    <col min="12290" max="12290" width="18.375" style="1443" customWidth="1"/>
    <col min="12291" max="12292" width="4.75" style="1443" customWidth="1"/>
    <col min="12293" max="12293" width="5.25" style="1443" customWidth="1"/>
    <col min="12294" max="12294" width="5.875" style="1443" customWidth="1"/>
    <col min="12295" max="12298" width="9.25" style="1443" customWidth="1"/>
    <col min="12299" max="12299" width="6.75" style="1443" customWidth="1"/>
    <col min="12300" max="12300" width="3" style="1443" customWidth="1"/>
    <col min="12301" max="12301" width="4.25" style="1443" customWidth="1"/>
    <col min="12302" max="12302" width="16.875" style="1443" customWidth="1"/>
    <col min="12303" max="12303" width="5.875" style="1443" customWidth="1"/>
    <col min="12304" max="12307" width="8.5" style="1443" customWidth="1"/>
    <col min="12308" max="12308" width="6.75" style="1443" customWidth="1"/>
    <col min="12309" max="12310" width="9" style="1443"/>
    <col min="12311" max="12311" width="4.5" style="1443" customWidth="1"/>
    <col min="12312" max="12312" width="4.25" style="1443" customWidth="1"/>
    <col min="12313" max="12313" width="16.875" style="1443" customWidth="1"/>
    <col min="12314" max="12314" width="5.875" style="1443" customWidth="1"/>
    <col min="12315" max="12318" width="8.5" style="1443" customWidth="1"/>
    <col min="12319" max="12319" width="6.75" style="1443" customWidth="1"/>
    <col min="12320" max="12321" width="9" style="1443"/>
    <col min="12322" max="12322" width="4.5" style="1443" customWidth="1"/>
    <col min="12323" max="12544" width="9" style="1443"/>
    <col min="12545" max="12545" width="4.5" style="1443" customWidth="1"/>
    <col min="12546" max="12546" width="18.375" style="1443" customWidth="1"/>
    <col min="12547" max="12548" width="4.75" style="1443" customWidth="1"/>
    <col min="12549" max="12549" width="5.25" style="1443" customWidth="1"/>
    <col min="12550" max="12550" width="5.875" style="1443" customWidth="1"/>
    <col min="12551" max="12554" width="9.25" style="1443" customWidth="1"/>
    <col min="12555" max="12555" width="6.75" style="1443" customWidth="1"/>
    <col min="12556" max="12556" width="3" style="1443" customWidth="1"/>
    <col min="12557" max="12557" width="4.25" style="1443" customWidth="1"/>
    <col min="12558" max="12558" width="16.875" style="1443" customWidth="1"/>
    <col min="12559" max="12559" width="5.875" style="1443" customWidth="1"/>
    <col min="12560" max="12563" width="8.5" style="1443" customWidth="1"/>
    <col min="12564" max="12564" width="6.75" style="1443" customWidth="1"/>
    <col min="12565" max="12566" width="9" style="1443"/>
    <col min="12567" max="12567" width="4.5" style="1443" customWidth="1"/>
    <col min="12568" max="12568" width="4.25" style="1443" customWidth="1"/>
    <col min="12569" max="12569" width="16.875" style="1443" customWidth="1"/>
    <col min="12570" max="12570" width="5.875" style="1443" customWidth="1"/>
    <col min="12571" max="12574" width="8.5" style="1443" customWidth="1"/>
    <col min="12575" max="12575" width="6.75" style="1443" customWidth="1"/>
    <col min="12576" max="12577" width="9" style="1443"/>
    <col min="12578" max="12578" width="4.5" style="1443" customWidth="1"/>
    <col min="12579" max="12800" width="9" style="1443"/>
    <col min="12801" max="12801" width="4.5" style="1443" customWidth="1"/>
    <col min="12802" max="12802" width="18.375" style="1443" customWidth="1"/>
    <col min="12803" max="12804" width="4.75" style="1443" customWidth="1"/>
    <col min="12805" max="12805" width="5.25" style="1443" customWidth="1"/>
    <col min="12806" max="12806" width="5.875" style="1443" customWidth="1"/>
    <col min="12807" max="12810" width="9.25" style="1443" customWidth="1"/>
    <col min="12811" max="12811" width="6.75" style="1443" customWidth="1"/>
    <col min="12812" max="12812" width="3" style="1443" customWidth="1"/>
    <col min="12813" max="12813" width="4.25" style="1443" customWidth="1"/>
    <col min="12814" max="12814" width="16.875" style="1443" customWidth="1"/>
    <col min="12815" max="12815" width="5.875" style="1443" customWidth="1"/>
    <col min="12816" max="12819" width="8.5" style="1443" customWidth="1"/>
    <col min="12820" max="12820" width="6.75" style="1443" customWidth="1"/>
    <col min="12821" max="12822" width="9" style="1443"/>
    <col min="12823" max="12823" width="4.5" style="1443" customWidth="1"/>
    <col min="12824" max="12824" width="4.25" style="1443" customWidth="1"/>
    <col min="12825" max="12825" width="16.875" style="1443" customWidth="1"/>
    <col min="12826" max="12826" width="5.875" style="1443" customWidth="1"/>
    <col min="12827" max="12830" width="8.5" style="1443" customWidth="1"/>
    <col min="12831" max="12831" width="6.75" style="1443" customWidth="1"/>
    <col min="12832" max="12833" width="9" style="1443"/>
    <col min="12834" max="12834" width="4.5" style="1443" customWidth="1"/>
    <col min="12835" max="13056" width="9" style="1443"/>
    <col min="13057" max="13057" width="4.5" style="1443" customWidth="1"/>
    <col min="13058" max="13058" width="18.375" style="1443" customWidth="1"/>
    <col min="13059" max="13060" width="4.75" style="1443" customWidth="1"/>
    <col min="13061" max="13061" width="5.25" style="1443" customWidth="1"/>
    <col min="13062" max="13062" width="5.875" style="1443" customWidth="1"/>
    <col min="13063" max="13066" width="9.25" style="1443" customWidth="1"/>
    <col min="13067" max="13067" width="6.75" style="1443" customWidth="1"/>
    <col min="13068" max="13068" width="3" style="1443" customWidth="1"/>
    <col min="13069" max="13069" width="4.25" style="1443" customWidth="1"/>
    <col min="13070" max="13070" width="16.875" style="1443" customWidth="1"/>
    <col min="13071" max="13071" width="5.875" style="1443" customWidth="1"/>
    <col min="13072" max="13075" width="8.5" style="1443" customWidth="1"/>
    <col min="13076" max="13076" width="6.75" style="1443" customWidth="1"/>
    <col min="13077" max="13078" width="9" style="1443"/>
    <col min="13079" max="13079" width="4.5" style="1443" customWidth="1"/>
    <col min="13080" max="13080" width="4.25" style="1443" customWidth="1"/>
    <col min="13081" max="13081" width="16.875" style="1443" customWidth="1"/>
    <col min="13082" max="13082" width="5.875" style="1443" customWidth="1"/>
    <col min="13083" max="13086" width="8.5" style="1443" customWidth="1"/>
    <col min="13087" max="13087" width="6.75" style="1443" customWidth="1"/>
    <col min="13088" max="13089" width="9" style="1443"/>
    <col min="13090" max="13090" width="4.5" style="1443" customWidth="1"/>
    <col min="13091" max="13312" width="9" style="1443"/>
    <col min="13313" max="13313" width="4.5" style="1443" customWidth="1"/>
    <col min="13314" max="13314" width="18.375" style="1443" customWidth="1"/>
    <col min="13315" max="13316" width="4.75" style="1443" customWidth="1"/>
    <col min="13317" max="13317" width="5.25" style="1443" customWidth="1"/>
    <col min="13318" max="13318" width="5.875" style="1443" customWidth="1"/>
    <col min="13319" max="13322" width="9.25" style="1443" customWidth="1"/>
    <col min="13323" max="13323" width="6.75" style="1443" customWidth="1"/>
    <col min="13324" max="13324" width="3" style="1443" customWidth="1"/>
    <col min="13325" max="13325" width="4.25" style="1443" customWidth="1"/>
    <col min="13326" max="13326" width="16.875" style="1443" customWidth="1"/>
    <col min="13327" max="13327" width="5.875" style="1443" customWidth="1"/>
    <col min="13328" max="13331" width="8.5" style="1443" customWidth="1"/>
    <col min="13332" max="13332" width="6.75" style="1443" customWidth="1"/>
    <col min="13333" max="13334" width="9" style="1443"/>
    <col min="13335" max="13335" width="4.5" style="1443" customWidth="1"/>
    <col min="13336" max="13336" width="4.25" style="1443" customWidth="1"/>
    <col min="13337" max="13337" width="16.875" style="1443" customWidth="1"/>
    <col min="13338" max="13338" width="5.875" style="1443" customWidth="1"/>
    <col min="13339" max="13342" width="8.5" style="1443" customWidth="1"/>
    <col min="13343" max="13343" width="6.75" style="1443" customWidth="1"/>
    <col min="13344" max="13345" width="9" style="1443"/>
    <col min="13346" max="13346" width="4.5" style="1443" customWidth="1"/>
    <col min="13347" max="13568" width="9" style="1443"/>
    <col min="13569" max="13569" width="4.5" style="1443" customWidth="1"/>
    <col min="13570" max="13570" width="18.375" style="1443" customWidth="1"/>
    <col min="13571" max="13572" width="4.75" style="1443" customWidth="1"/>
    <col min="13573" max="13573" width="5.25" style="1443" customWidth="1"/>
    <col min="13574" max="13574" width="5.875" style="1443" customWidth="1"/>
    <col min="13575" max="13578" width="9.25" style="1443" customWidth="1"/>
    <col min="13579" max="13579" width="6.75" style="1443" customWidth="1"/>
    <col min="13580" max="13580" width="3" style="1443" customWidth="1"/>
    <col min="13581" max="13581" width="4.25" style="1443" customWidth="1"/>
    <col min="13582" max="13582" width="16.875" style="1443" customWidth="1"/>
    <col min="13583" max="13583" width="5.875" style="1443" customWidth="1"/>
    <col min="13584" max="13587" width="8.5" style="1443" customWidth="1"/>
    <col min="13588" max="13588" width="6.75" style="1443" customWidth="1"/>
    <col min="13589" max="13590" width="9" style="1443"/>
    <col min="13591" max="13591" width="4.5" style="1443" customWidth="1"/>
    <col min="13592" max="13592" width="4.25" style="1443" customWidth="1"/>
    <col min="13593" max="13593" width="16.875" style="1443" customWidth="1"/>
    <col min="13594" max="13594" width="5.875" style="1443" customWidth="1"/>
    <col min="13595" max="13598" width="8.5" style="1443" customWidth="1"/>
    <col min="13599" max="13599" width="6.75" style="1443" customWidth="1"/>
    <col min="13600" max="13601" width="9" style="1443"/>
    <col min="13602" max="13602" width="4.5" style="1443" customWidth="1"/>
    <col min="13603" max="13824" width="9" style="1443"/>
    <col min="13825" max="13825" width="4.5" style="1443" customWidth="1"/>
    <col min="13826" max="13826" width="18.375" style="1443" customWidth="1"/>
    <col min="13827" max="13828" width="4.75" style="1443" customWidth="1"/>
    <col min="13829" max="13829" width="5.25" style="1443" customWidth="1"/>
    <col min="13830" max="13830" width="5.875" style="1443" customWidth="1"/>
    <col min="13831" max="13834" width="9.25" style="1443" customWidth="1"/>
    <col min="13835" max="13835" width="6.75" style="1443" customWidth="1"/>
    <col min="13836" max="13836" width="3" style="1443" customWidth="1"/>
    <col min="13837" max="13837" width="4.25" style="1443" customWidth="1"/>
    <col min="13838" max="13838" width="16.875" style="1443" customWidth="1"/>
    <col min="13839" max="13839" width="5.875" style="1443" customWidth="1"/>
    <col min="13840" max="13843" width="8.5" style="1443" customWidth="1"/>
    <col min="13844" max="13844" width="6.75" style="1443" customWidth="1"/>
    <col min="13845" max="13846" width="9" style="1443"/>
    <col min="13847" max="13847" width="4.5" style="1443" customWidth="1"/>
    <col min="13848" max="13848" width="4.25" style="1443" customWidth="1"/>
    <col min="13849" max="13849" width="16.875" style="1443" customWidth="1"/>
    <col min="13850" max="13850" width="5.875" style="1443" customWidth="1"/>
    <col min="13851" max="13854" width="8.5" style="1443" customWidth="1"/>
    <col min="13855" max="13855" width="6.75" style="1443" customWidth="1"/>
    <col min="13856" max="13857" width="9" style="1443"/>
    <col min="13858" max="13858" width="4.5" style="1443" customWidth="1"/>
    <col min="13859" max="14080" width="9" style="1443"/>
    <col min="14081" max="14081" width="4.5" style="1443" customWidth="1"/>
    <col min="14082" max="14082" width="18.375" style="1443" customWidth="1"/>
    <col min="14083" max="14084" width="4.75" style="1443" customWidth="1"/>
    <col min="14085" max="14085" width="5.25" style="1443" customWidth="1"/>
    <col min="14086" max="14086" width="5.875" style="1443" customWidth="1"/>
    <col min="14087" max="14090" width="9.25" style="1443" customWidth="1"/>
    <col min="14091" max="14091" width="6.75" style="1443" customWidth="1"/>
    <col min="14092" max="14092" width="3" style="1443" customWidth="1"/>
    <col min="14093" max="14093" width="4.25" style="1443" customWidth="1"/>
    <col min="14094" max="14094" width="16.875" style="1443" customWidth="1"/>
    <col min="14095" max="14095" width="5.875" style="1443" customWidth="1"/>
    <col min="14096" max="14099" width="8.5" style="1443" customWidth="1"/>
    <col min="14100" max="14100" width="6.75" style="1443" customWidth="1"/>
    <col min="14101" max="14102" width="9" style="1443"/>
    <col min="14103" max="14103" width="4.5" style="1443" customWidth="1"/>
    <col min="14104" max="14104" width="4.25" style="1443" customWidth="1"/>
    <col min="14105" max="14105" width="16.875" style="1443" customWidth="1"/>
    <col min="14106" max="14106" width="5.875" style="1443" customWidth="1"/>
    <col min="14107" max="14110" width="8.5" style="1443" customWidth="1"/>
    <col min="14111" max="14111" width="6.75" style="1443" customWidth="1"/>
    <col min="14112" max="14113" width="9" style="1443"/>
    <col min="14114" max="14114" width="4.5" style="1443" customWidth="1"/>
    <col min="14115" max="14336" width="9" style="1443"/>
    <col min="14337" max="14337" width="4.5" style="1443" customWidth="1"/>
    <col min="14338" max="14338" width="18.375" style="1443" customWidth="1"/>
    <col min="14339" max="14340" width="4.75" style="1443" customWidth="1"/>
    <col min="14341" max="14341" width="5.25" style="1443" customWidth="1"/>
    <col min="14342" max="14342" width="5.875" style="1443" customWidth="1"/>
    <col min="14343" max="14346" width="9.25" style="1443" customWidth="1"/>
    <col min="14347" max="14347" width="6.75" style="1443" customWidth="1"/>
    <col min="14348" max="14348" width="3" style="1443" customWidth="1"/>
    <col min="14349" max="14349" width="4.25" style="1443" customWidth="1"/>
    <col min="14350" max="14350" width="16.875" style="1443" customWidth="1"/>
    <col min="14351" max="14351" width="5.875" style="1443" customWidth="1"/>
    <col min="14352" max="14355" width="8.5" style="1443" customWidth="1"/>
    <col min="14356" max="14356" width="6.75" style="1443" customWidth="1"/>
    <col min="14357" max="14358" width="9" style="1443"/>
    <col min="14359" max="14359" width="4.5" style="1443" customWidth="1"/>
    <col min="14360" max="14360" width="4.25" style="1443" customWidth="1"/>
    <col min="14361" max="14361" width="16.875" style="1443" customWidth="1"/>
    <col min="14362" max="14362" width="5.875" style="1443" customWidth="1"/>
    <col min="14363" max="14366" width="8.5" style="1443" customWidth="1"/>
    <col min="14367" max="14367" width="6.75" style="1443" customWidth="1"/>
    <col min="14368" max="14369" width="9" style="1443"/>
    <col min="14370" max="14370" width="4.5" style="1443" customWidth="1"/>
    <col min="14371" max="14592" width="9" style="1443"/>
    <col min="14593" max="14593" width="4.5" style="1443" customWidth="1"/>
    <col min="14594" max="14594" width="18.375" style="1443" customWidth="1"/>
    <col min="14595" max="14596" width="4.75" style="1443" customWidth="1"/>
    <col min="14597" max="14597" width="5.25" style="1443" customWidth="1"/>
    <col min="14598" max="14598" width="5.875" style="1443" customWidth="1"/>
    <col min="14599" max="14602" width="9.25" style="1443" customWidth="1"/>
    <col min="14603" max="14603" width="6.75" style="1443" customWidth="1"/>
    <col min="14604" max="14604" width="3" style="1443" customWidth="1"/>
    <col min="14605" max="14605" width="4.25" style="1443" customWidth="1"/>
    <col min="14606" max="14606" width="16.875" style="1443" customWidth="1"/>
    <col min="14607" max="14607" width="5.875" style="1443" customWidth="1"/>
    <col min="14608" max="14611" width="8.5" style="1443" customWidth="1"/>
    <col min="14612" max="14612" width="6.75" style="1443" customWidth="1"/>
    <col min="14613" max="14614" width="9" style="1443"/>
    <col min="14615" max="14615" width="4.5" style="1443" customWidth="1"/>
    <col min="14616" max="14616" width="4.25" style="1443" customWidth="1"/>
    <col min="14617" max="14617" width="16.875" style="1443" customWidth="1"/>
    <col min="14618" max="14618" width="5.875" style="1443" customWidth="1"/>
    <col min="14619" max="14622" width="8.5" style="1443" customWidth="1"/>
    <col min="14623" max="14623" width="6.75" style="1443" customWidth="1"/>
    <col min="14624" max="14625" width="9" style="1443"/>
    <col min="14626" max="14626" width="4.5" style="1443" customWidth="1"/>
    <col min="14627" max="14848" width="9" style="1443"/>
    <col min="14849" max="14849" width="4.5" style="1443" customWidth="1"/>
    <col min="14850" max="14850" width="18.375" style="1443" customWidth="1"/>
    <col min="14851" max="14852" width="4.75" style="1443" customWidth="1"/>
    <col min="14853" max="14853" width="5.25" style="1443" customWidth="1"/>
    <col min="14854" max="14854" width="5.875" style="1443" customWidth="1"/>
    <col min="14855" max="14858" width="9.25" style="1443" customWidth="1"/>
    <col min="14859" max="14859" width="6.75" style="1443" customWidth="1"/>
    <col min="14860" max="14860" width="3" style="1443" customWidth="1"/>
    <col min="14861" max="14861" width="4.25" style="1443" customWidth="1"/>
    <col min="14862" max="14862" width="16.875" style="1443" customWidth="1"/>
    <col min="14863" max="14863" width="5.875" style="1443" customWidth="1"/>
    <col min="14864" max="14867" width="8.5" style="1443" customWidth="1"/>
    <col min="14868" max="14868" width="6.75" style="1443" customWidth="1"/>
    <col min="14869" max="14870" width="9" style="1443"/>
    <col min="14871" max="14871" width="4.5" style="1443" customWidth="1"/>
    <col min="14872" max="14872" width="4.25" style="1443" customWidth="1"/>
    <col min="14873" max="14873" width="16.875" style="1443" customWidth="1"/>
    <col min="14874" max="14874" width="5.875" style="1443" customWidth="1"/>
    <col min="14875" max="14878" width="8.5" style="1443" customWidth="1"/>
    <col min="14879" max="14879" width="6.75" style="1443" customWidth="1"/>
    <col min="14880" max="14881" width="9" style="1443"/>
    <col min="14882" max="14882" width="4.5" style="1443" customWidth="1"/>
    <col min="14883" max="15104" width="9" style="1443"/>
    <col min="15105" max="15105" width="4.5" style="1443" customWidth="1"/>
    <col min="15106" max="15106" width="18.375" style="1443" customWidth="1"/>
    <col min="15107" max="15108" width="4.75" style="1443" customWidth="1"/>
    <col min="15109" max="15109" width="5.25" style="1443" customWidth="1"/>
    <col min="15110" max="15110" width="5.875" style="1443" customWidth="1"/>
    <col min="15111" max="15114" width="9.25" style="1443" customWidth="1"/>
    <col min="15115" max="15115" width="6.75" style="1443" customWidth="1"/>
    <col min="15116" max="15116" width="3" style="1443" customWidth="1"/>
    <col min="15117" max="15117" width="4.25" style="1443" customWidth="1"/>
    <col min="15118" max="15118" width="16.875" style="1443" customWidth="1"/>
    <col min="15119" max="15119" width="5.875" style="1443" customWidth="1"/>
    <col min="15120" max="15123" width="8.5" style="1443" customWidth="1"/>
    <col min="15124" max="15124" width="6.75" style="1443" customWidth="1"/>
    <col min="15125" max="15126" width="9" style="1443"/>
    <col min="15127" max="15127" width="4.5" style="1443" customWidth="1"/>
    <col min="15128" max="15128" width="4.25" style="1443" customWidth="1"/>
    <col min="15129" max="15129" width="16.875" style="1443" customWidth="1"/>
    <col min="15130" max="15130" width="5.875" style="1443" customWidth="1"/>
    <col min="15131" max="15134" width="8.5" style="1443" customWidth="1"/>
    <col min="15135" max="15135" width="6.75" style="1443" customWidth="1"/>
    <col min="15136" max="15137" width="9" style="1443"/>
    <col min="15138" max="15138" width="4.5" style="1443" customWidth="1"/>
    <col min="15139" max="15360" width="9" style="1443"/>
    <col min="15361" max="15361" width="4.5" style="1443" customWidth="1"/>
    <col min="15362" max="15362" width="18.375" style="1443" customWidth="1"/>
    <col min="15363" max="15364" width="4.75" style="1443" customWidth="1"/>
    <col min="15365" max="15365" width="5.25" style="1443" customWidth="1"/>
    <col min="15366" max="15366" width="5.875" style="1443" customWidth="1"/>
    <col min="15367" max="15370" width="9.25" style="1443" customWidth="1"/>
    <col min="15371" max="15371" width="6.75" style="1443" customWidth="1"/>
    <col min="15372" max="15372" width="3" style="1443" customWidth="1"/>
    <col min="15373" max="15373" width="4.25" style="1443" customWidth="1"/>
    <col min="15374" max="15374" width="16.875" style="1443" customWidth="1"/>
    <col min="15375" max="15375" width="5.875" style="1443" customWidth="1"/>
    <col min="15376" max="15379" width="8.5" style="1443" customWidth="1"/>
    <col min="15380" max="15380" width="6.75" style="1443" customWidth="1"/>
    <col min="15381" max="15382" width="9" style="1443"/>
    <col min="15383" max="15383" width="4.5" style="1443" customWidth="1"/>
    <col min="15384" max="15384" width="4.25" style="1443" customWidth="1"/>
    <col min="15385" max="15385" width="16.875" style="1443" customWidth="1"/>
    <col min="15386" max="15386" width="5.875" style="1443" customWidth="1"/>
    <col min="15387" max="15390" width="8.5" style="1443" customWidth="1"/>
    <col min="15391" max="15391" width="6.75" style="1443" customWidth="1"/>
    <col min="15392" max="15393" width="9" style="1443"/>
    <col min="15394" max="15394" width="4.5" style="1443" customWidth="1"/>
    <col min="15395" max="15616" width="9" style="1443"/>
    <col min="15617" max="15617" width="4.5" style="1443" customWidth="1"/>
    <col min="15618" max="15618" width="18.375" style="1443" customWidth="1"/>
    <col min="15619" max="15620" width="4.75" style="1443" customWidth="1"/>
    <col min="15621" max="15621" width="5.25" style="1443" customWidth="1"/>
    <col min="15622" max="15622" width="5.875" style="1443" customWidth="1"/>
    <col min="15623" max="15626" width="9.25" style="1443" customWidth="1"/>
    <col min="15627" max="15627" width="6.75" style="1443" customWidth="1"/>
    <col min="15628" max="15628" width="3" style="1443" customWidth="1"/>
    <col min="15629" max="15629" width="4.25" style="1443" customWidth="1"/>
    <col min="15630" max="15630" width="16.875" style="1443" customWidth="1"/>
    <col min="15631" max="15631" width="5.875" style="1443" customWidth="1"/>
    <col min="15632" max="15635" width="8.5" style="1443" customWidth="1"/>
    <col min="15636" max="15636" width="6.75" style="1443" customWidth="1"/>
    <col min="15637" max="15638" width="9" style="1443"/>
    <col min="15639" max="15639" width="4.5" style="1443" customWidth="1"/>
    <col min="15640" max="15640" width="4.25" style="1443" customWidth="1"/>
    <col min="15641" max="15641" width="16.875" style="1443" customWidth="1"/>
    <col min="15642" max="15642" width="5.875" style="1443" customWidth="1"/>
    <col min="15643" max="15646" width="8.5" style="1443" customWidth="1"/>
    <col min="15647" max="15647" width="6.75" style="1443" customWidth="1"/>
    <col min="15648" max="15649" width="9" style="1443"/>
    <col min="15650" max="15650" width="4.5" style="1443" customWidth="1"/>
    <col min="15651" max="15872" width="9" style="1443"/>
    <col min="15873" max="15873" width="4.5" style="1443" customWidth="1"/>
    <col min="15874" max="15874" width="18.375" style="1443" customWidth="1"/>
    <col min="15875" max="15876" width="4.75" style="1443" customWidth="1"/>
    <col min="15877" max="15877" width="5.25" style="1443" customWidth="1"/>
    <col min="15878" max="15878" width="5.875" style="1443" customWidth="1"/>
    <col min="15879" max="15882" width="9.25" style="1443" customWidth="1"/>
    <col min="15883" max="15883" width="6.75" style="1443" customWidth="1"/>
    <col min="15884" max="15884" width="3" style="1443" customWidth="1"/>
    <col min="15885" max="15885" width="4.25" style="1443" customWidth="1"/>
    <col min="15886" max="15886" width="16.875" style="1443" customWidth="1"/>
    <col min="15887" max="15887" width="5.875" style="1443" customWidth="1"/>
    <col min="15888" max="15891" width="8.5" style="1443" customWidth="1"/>
    <col min="15892" max="15892" width="6.75" style="1443" customWidth="1"/>
    <col min="15893" max="15894" width="9" style="1443"/>
    <col min="15895" max="15895" width="4.5" style="1443" customWidth="1"/>
    <col min="15896" max="15896" width="4.25" style="1443" customWidth="1"/>
    <col min="15897" max="15897" width="16.875" style="1443" customWidth="1"/>
    <col min="15898" max="15898" width="5.875" style="1443" customWidth="1"/>
    <col min="15899" max="15902" width="8.5" style="1443" customWidth="1"/>
    <col min="15903" max="15903" width="6.75" style="1443" customWidth="1"/>
    <col min="15904" max="15905" width="9" style="1443"/>
    <col min="15906" max="15906" width="4.5" style="1443" customWidth="1"/>
    <col min="15907" max="16128" width="9" style="1443"/>
    <col min="16129" max="16129" width="4.5" style="1443" customWidth="1"/>
    <col min="16130" max="16130" width="18.375" style="1443" customWidth="1"/>
    <col min="16131" max="16132" width="4.75" style="1443" customWidth="1"/>
    <col min="16133" max="16133" width="5.25" style="1443" customWidth="1"/>
    <col min="16134" max="16134" width="5.875" style="1443" customWidth="1"/>
    <col min="16135" max="16138" width="9.25" style="1443" customWidth="1"/>
    <col min="16139" max="16139" width="6.75" style="1443" customWidth="1"/>
    <col min="16140" max="16140" width="3" style="1443" customWidth="1"/>
    <col min="16141" max="16141" width="4.25" style="1443" customWidth="1"/>
    <col min="16142" max="16142" width="16.875" style="1443" customWidth="1"/>
    <col min="16143" max="16143" width="5.875" style="1443" customWidth="1"/>
    <col min="16144" max="16147" width="8.5" style="1443" customWidth="1"/>
    <col min="16148" max="16148" width="6.75" style="1443" customWidth="1"/>
    <col min="16149" max="16150" width="9" style="1443"/>
    <col min="16151" max="16151" width="4.5" style="1443" customWidth="1"/>
    <col min="16152" max="16152" width="4.25" style="1443" customWidth="1"/>
    <col min="16153" max="16153" width="16.875" style="1443" customWidth="1"/>
    <col min="16154" max="16154" width="5.875" style="1443" customWidth="1"/>
    <col min="16155" max="16158" width="8.5" style="1443" customWidth="1"/>
    <col min="16159" max="16159" width="6.75" style="1443" customWidth="1"/>
    <col min="16160" max="16161" width="9" style="1443"/>
    <col min="16162" max="16162" width="4.5" style="1443" customWidth="1"/>
    <col min="16163" max="16384" width="9" style="1443"/>
  </cols>
  <sheetData>
    <row r="1" spans="1:32" ht="17.25">
      <c r="A1" s="647" t="s">
        <v>597</v>
      </c>
      <c r="B1" s="647"/>
      <c r="C1" s="721"/>
      <c r="D1" s="722"/>
      <c r="E1" s="723"/>
      <c r="F1" s="724"/>
      <c r="G1" s="724"/>
      <c r="H1" s="725"/>
      <c r="I1" s="726"/>
      <c r="J1" s="726"/>
      <c r="K1" s="724"/>
      <c r="M1" s="649" t="s">
        <v>598</v>
      </c>
      <c r="N1" s="723"/>
      <c r="O1" s="724"/>
      <c r="P1" s="724"/>
      <c r="Q1" s="726"/>
      <c r="R1" s="726"/>
      <c r="S1" s="726"/>
      <c r="T1" s="724"/>
      <c r="U1" s="4"/>
      <c r="V1" s="714"/>
      <c r="W1" s="714"/>
      <c r="X1" s="649" t="s">
        <v>599</v>
      </c>
      <c r="Y1" s="723"/>
      <c r="Z1" s="724"/>
      <c r="AA1" s="724"/>
      <c r="AB1" s="726"/>
      <c r="AC1" s="726"/>
      <c r="AD1" s="726"/>
      <c r="AE1" s="724"/>
      <c r="AF1" s="4"/>
    </row>
    <row r="2" spans="1:32" ht="20.25" customHeight="1">
      <c r="A2" s="714"/>
      <c r="B2" s="650" t="s">
        <v>461</v>
      </c>
      <c r="C2" s="727"/>
      <c r="D2" s="727"/>
      <c r="E2" s="4"/>
      <c r="F2" s="8"/>
      <c r="G2" s="8"/>
      <c r="H2" s="725"/>
      <c r="I2" s="112"/>
      <c r="J2" s="112"/>
      <c r="K2" s="728"/>
      <c r="M2" s="651" t="s">
        <v>356</v>
      </c>
      <c r="N2" s="552"/>
      <c r="O2" s="8"/>
      <c r="P2" s="8"/>
      <c r="Q2" s="112"/>
      <c r="R2" s="112"/>
      <c r="S2" s="112"/>
      <c r="T2" s="728"/>
      <c r="U2" s="4"/>
      <c r="V2" s="714"/>
      <c r="W2" s="714"/>
      <c r="X2" s="651" t="s">
        <v>462</v>
      </c>
      <c r="Y2" s="552"/>
      <c r="Z2" s="8"/>
      <c r="AA2" s="8"/>
      <c r="AB2" s="112"/>
      <c r="AC2" s="112"/>
      <c r="AD2" s="112"/>
      <c r="AE2" s="729"/>
      <c r="AF2" s="4"/>
    </row>
    <row r="3" spans="1:32" ht="12.6" customHeight="1">
      <c r="A3" s="652"/>
      <c r="B3" s="653"/>
      <c r="C3" s="654" t="s">
        <v>463</v>
      </c>
      <c r="D3" s="654" t="s">
        <v>464</v>
      </c>
      <c r="E3" s="655" t="s">
        <v>465</v>
      </c>
      <c r="F3" s="656" t="s">
        <v>466</v>
      </c>
      <c r="G3" s="1958" t="s">
        <v>467</v>
      </c>
      <c r="H3" s="1959"/>
      <c r="I3" s="1959"/>
      <c r="J3" s="1960"/>
      <c r="K3" s="657" t="s">
        <v>468</v>
      </c>
      <c r="L3" s="658"/>
      <c r="M3" s="659" t="s">
        <v>469</v>
      </c>
      <c r="N3" s="660"/>
      <c r="O3" s="656" t="s">
        <v>466</v>
      </c>
      <c r="P3" s="661" t="s">
        <v>467</v>
      </c>
      <c r="Q3" s="662"/>
      <c r="R3" s="663"/>
      <c r="S3" s="663"/>
      <c r="T3" s="657" t="s">
        <v>468</v>
      </c>
      <c r="U3" s="714"/>
      <c r="V3" s="714"/>
      <c r="W3" s="714"/>
      <c r="X3" s="659" t="s">
        <v>469</v>
      </c>
      <c r="Y3" s="660"/>
      <c r="Z3" s="656" t="s">
        <v>466</v>
      </c>
      <c r="AA3" s="661" t="s">
        <v>467</v>
      </c>
      <c r="AB3" s="662"/>
      <c r="AC3" s="663"/>
      <c r="AD3" s="663"/>
      <c r="AE3" s="657" t="s">
        <v>468</v>
      </c>
      <c r="AF3" s="714"/>
    </row>
    <row r="4" spans="1:32" s="675" customFormat="1" ht="13.5" customHeight="1">
      <c r="A4" s="664" t="s">
        <v>14</v>
      </c>
      <c r="B4" s="665" t="s">
        <v>15</v>
      </c>
      <c r="C4" s="666"/>
      <c r="D4" s="667"/>
      <c r="E4" s="668"/>
      <c r="F4" s="668" t="s">
        <v>470</v>
      </c>
      <c r="G4" s="669" t="s">
        <v>471</v>
      </c>
      <c r="H4" s="670" t="s">
        <v>466</v>
      </c>
      <c r="I4" s="671" t="s">
        <v>472</v>
      </c>
      <c r="J4" s="671" t="s">
        <v>473</v>
      </c>
      <c r="K4" s="672" t="s">
        <v>474</v>
      </c>
      <c r="L4" s="673"/>
      <c r="M4" s="664" t="s">
        <v>14</v>
      </c>
      <c r="N4" s="665" t="s">
        <v>15</v>
      </c>
      <c r="O4" s="668" t="s">
        <v>470</v>
      </c>
      <c r="P4" s="669" t="s">
        <v>471</v>
      </c>
      <c r="Q4" s="674" t="s">
        <v>466</v>
      </c>
      <c r="R4" s="671" t="s">
        <v>472</v>
      </c>
      <c r="S4" s="671" t="s">
        <v>473</v>
      </c>
      <c r="T4" s="672" t="s">
        <v>474</v>
      </c>
      <c r="X4" s="664" t="s">
        <v>14</v>
      </c>
      <c r="Y4" s="665" t="s">
        <v>15</v>
      </c>
      <c r="Z4" s="668" t="s">
        <v>470</v>
      </c>
      <c r="AA4" s="669" t="s">
        <v>471</v>
      </c>
      <c r="AB4" s="674" t="s">
        <v>466</v>
      </c>
      <c r="AC4" s="671" t="s">
        <v>472</v>
      </c>
      <c r="AD4" s="671" t="s">
        <v>473</v>
      </c>
      <c r="AE4" s="672" t="s">
        <v>474</v>
      </c>
    </row>
    <row r="5" spans="1:32" s="675" customFormat="1" ht="12.6" customHeight="1">
      <c r="A5" s="676"/>
      <c r="B5" s="677"/>
      <c r="C5" s="678" t="s">
        <v>475</v>
      </c>
      <c r="D5" s="678" t="s">
        <v>476</v>
      </c>
      <c r="E5" s="679" t="s">
        <v>477</v>
      </c>
      <c r="F5" s="680" t="s">
        <v>478</v>
      </c>
      <c r="G5" s="681" t="s">
        <v>479</v>
      </c>
      <c r="H5" s="682" t="s">
        <v>479</v>
      </c>
      <c r="I5" s="683" t="s">
        <v>480</v>
      </c>
      <c r="J5" s="683" t="s">
        <v>480</v>
      </c>
      <c r="K5" s="684" t="s">
        <v>481</v>
      </c>
      <c r="L5" s="685"/>
      <c r="M5" s="686"/>
      <c r="N5" s="687"/>
      <c r="O5" s="680" t="s">
        <v>478</v>
      </c>
      <c r="P5" s="681" t="s">
        <v>479</v>
      </c>
      <c r="Q5" s="682" t="s">
        <v>479</v>
      </c>
      <c r="R5" s="683" t="s">
        <v>480</v>
      </c>
      <c r="S5" s="683" t="s">
        <v>480</v>
      </c>
      <c r="T5" s="688" t="s">
        <v>481</v>
      </c>
      <c r="X5" s="686"/>
      <c r="Y5" s="687"/>
      <c r="Z5" s="680" t="s">
        <v>478</v>
      </c>
      <c r="AA5" s="681" t="s">
        <v>479</v>
      </c>
      <c r="AB5" s="682" t="s">
        <v>479</v>
      </c>
      <c r="AC5" s="683" t="s">
        <v>480</v>
      </c>
      <c r="AD5" s="683" t="s">
        <v>480</v>
      </c>
      <c r="AE5" s="688" t="s">
        <v>481</v>
      </c>
    </row>
    <row r="6" spans="1:32" ht="18" customHeight="1">
      <c r="A6" s="691" t="s">
        <v>482</v>
      </c>
      <c r="B6" s="691" t="s">
        <v>483</v>
      </c>
      <c r="C6" s="730" t="s">
        <v>484</v>
      </c>
      <c r="D6" s="730">
        <v>3</v>
      </c>
      <c r="E6" s="731">
        <v>10</v>
      </c>
      <c r="F6" s="689"/>
      <c r="G6" s="732">
        <v>8.58</v>
      </c>
      <c r="H6" s="733"/>
      <c r="I6" s="734">
        <v>33700</v>
      </c>
      <c r="J6" s="735">
        <v>24040</v>
      </c>
      <c r="K6" s="736">
        <v>61</v>
      </c>
      <c r="L6" s="690"/>
      <c r="M6" s="697" t="s">
        <v>482</v>
      </c>
      <c r="N6" s="697" t="s">
        <v>483</v>
      </c>
      <c r="O6" s="689"/>
      <c r="P6" s="732">
        <v>3.44</v>
      </c>
      <c r="Q6" s="737"/>
      <c r="R6" s="734">
        <v>13300</v>
      </c>
      <c r="S6" s="734">
        <v>9490</v>
      </c>
      <c r="T6" s="738">
        <v>19</v>
      </c>
      <c r="U6" s="4"/>
      <c r="V6" s="714"/>
      <c r="W6" s="714"/>
      <c r="X6" s="697" t="s">
        <v>482</v>
      </c>
      <c r="Y6" s="697" t="s">
        <v>483</v>
      </c>
      <c r="Z6" s="689"/>
      <c r="AA6" s="732">
        <v>4.18</v>
      </c>
      <c r="AB6" s="733"/>
      <c r="AC6" s="734">
        <v>19700</v>
      </c>
      <c r="AD6" s="734">
        <v>8890</v>
      </c>
      <c r="AE6" s="738">
        <v>16</v>
      </c>
      <c r="AF6" s="4"/>
    </row>
    <row r="7" spans="1:32" ht="12.6" customHeight="1">
      <c r="A7" s="691" t="s">
        <v>485</v>
      </c>
      <c r="B7" s="691" t="s">
        <v>486</v>
      </c>
      <c r="C7" s="739" t="s">
        <v>484</v>
      </c>
      <c r="D7" s="739">
        <v>3</v>
      </c>
      <c r="E7" s="731">
        <v>10</v>
      </c>
      <c r="F7" s="692"/>
      <c r="G7" s="693">
        <v>6.6</v>
      </c>
      <c r="H7" s="694"/>
      <c r="I7" s="695">
        <v>24760</v>
      </c>
      <c r="J7" s="696">
        <v>16430</v>
      </c>
      <c r="K7" s="736">
        <v>61</v>
      </c>
      <c r="L7" s="690"/>
      <c r="M7" s="697" t="s">
        <v>485</v>
      </c>
      <c r="N7" s="697" t="s">
        <v>486</v>
      </c>
      <c r="O7" s="692"/>
      <c r="P7" s="693">
        <v>2.7</v>
      </c>
      <c r="Q7" s="698"/>
      <c r="R7" s="695">
        <v>10250</v>
      </c>
      <c r="S7" s="695">
        <v>6800</v>
      </c>
      <c r="T7" s="140">
        <v>19</v>
      </c>
      <c r="U7" s="4"/>
      <c r="V7" s="714"/>
      <c r="W7" s="714"/>
      <c r="X7" s="697" t="s">
        <v>485</v>
      </c>
      <c r="Y7" s="1444" t="s">
        <v>487</v>
      </c>
      <c r="Z7" s="692"/>
      <c r="AA7" s="693">
        <v>2.7</v>
      </c>
      <c r="AB7" s="694"/>
      <c r="AC7" s="695">
        <v>12100</v>
      </c>
      <c r="AD7" s="695">
        <v>6190</v>
      </c>
      <c r="AE7" s="140">
        <v>16</v>
      </c>
      <c r="AF7" s="4"/>
    </row>
    <row r="8" spans="1:32" ht="13.5">
      <c r="A8" s="691" t="s">
        <v>488</v>
      </c>
      <c r="B8" s="691" t="s">
        <v>489</v>
      </c>
      <c r="C8" s="739" t="s">
        <v>484</v>
      </c>
      <c r="D8" s="739">
        <v>3</v>
      </c>
      <c r="E8" s="731">
        <v>10</v>
      </c>
      <c r="F8" s="692"/>
      <c r="G8" s="740">
        <v>7.56</v>
      </c>
      <c r="H8" s="694"/>
      <c r="I8" s="695">
        <v>26256</v>
      </c>
      <c r="J8" s="696">
        <v>17796</v>
      </c>
      <c r="K8" s="736">
        <v>61</v>
      </c>
      <c r="L8" s="690"/>
      <c r="M8" s="697" t="s">
        <v>488</v>
      </c>
      <c r="N8" s="697" t="s">
        <v>489</v>
      </c>
      <c r="O8" s="692"/>
      <c r="P8" s="740">
        <v>2.76</v>
      </c>
      <c r="Q8" s="698"/>
      <c r="R8" s="695">
        <v>9120</v>
      </c>
      <c r="S8" s="695">
        <v>6180</v>
      </c>
      <c r="T8" s="140">
        <v>19</v>
      </c>
      <c r="U8" s="4"/>
      <c r="V8" s="714"/>
      <c r="W8" s="714"/>
      <c r="X8" s="697" t="s">
        <v>488</v>
      </c>
      <c r="Y8" s="697" t="s">
        <v>489</v>
      </c>
      <c r="Z8" s="692"/>
      <c r="AA8" s="740">
        <v>3.24</v>
      </c>
      <c r="AB8" s="694"/>
      <c r="AC8" s="695">
        <v>11964</v>
      </c>
      <c r="AD8" s="695">
        <v>5952</v>
      </c>
      <c r="AE8" s="140">
        <v>16</v>
      </c>
      <c r="AF8" s="4"/>
    </row>
    <row r="9" spans="1:32" ht="13.5">
      <c r="A9" s="691" t="s">
        <v>490</v>
      </c>
      <c r="B9" s="691" t="s">
        <v>491</v>
      </c>
      <c r="C9" s="739" t="s">
        <v>484</v>
      </c>
      <c r="D9" s="741">
        <v>3</v>
      </c>
      <c r="E9" s="731">
        <v>9</v>
      </c>
      <c r="F9" s="692"/>
      <c r="G9" s="693">
        <v>6.84</v>
      </c>
      <c r="H9" s="699"/>
      <c r="I9" s="695">
        <v>27100</v>
      </c>
      <c r="J9" s="695">
        <v>19220</v>
      </c>
      <c r="K9" s="140">
        <v>58</v>
      </c>
      <c r="L9" s="690"/>
      <c r="M9" s="697" t="s">
        <v>490</v>
      </c>
      <c r="N9" s="697" t="s">
        <v>491</v>
      </c>
      <c r="O9" s="692"/>
      <c r="P9" s="693">
        <v>2.6</v>
      </c>
      <c r="Q9" s="694"/>
      <c r="R9" s="695">
        <v>10430</v>
      </c>
      <c r="S9" s="695">
        <v>7860</v>
      </c>
      <c r="T9" s="140">
        <v>19</v>
      </c>
      <c r="U9" s="4"/>
      <c r="V9" s="714"/>
      <c r="W9" s="714"/>
      <c r="X9" s="697" t="s">
        <v>490</v>
      </c>
      <c r="Y9" s="697" t="s">
        <v>491</v>
      </c>
      <c r="Z9" s="692"/>
      <c r="AA9" s="693">
        <v>2.2799999999999998</v>
      </c>
      <c r="AB9" s="694"/>
      <c r="AC9" s="695">
        <v>11300</v>
      </c>
      <c r="AD9" s="695">
        <v>5500</v>
      </c>
      <c r="AE9" s="140">
        <v>16</v>
      </c>
      <c r="AF9" s="4"/>
    </row>
    <row r="10" spans="1:32" ht="13.5">
      <c r="A10" s="691" t="s">
        <v>492</v>
      </c>
      <c r="B10" s="691" t="s">
        <v>493</v>
      </c>
      <c r="C10" s="739" t="s">
        <v>484</v>
      </c>
      <c r="D10" s="739">
        <v>3</v>
      </c>
      <c r="E10" s="731">
        <v>10</v>
      </c>
      <c r="F10" s="692"/>
      <c r="G10" s="693">
        <v>6.84</v>
      </c>
      <c r="H10" s="694"/>
      <c r="I10" s="695">
        <v>28200</v>
      </c>
      <c r="J10" s="695">
        <v>19200</v>
      </c>
      <c r="K10" s="140">
        <v>61</v>
      </c>
      <c r="L10" s="690"/>
      <c r="M10" s="697" t="s">
        <v>492</v>
      </c>
      <c r="N10" s="697" t="s">
        <v>493</v>
      </c>
      <c r="O10" s="692"/>
      <c r="P10" s="693">
        <v>2.44</v>
      </c>
      <c r="Q10" s="698"/>
      <c r="R10" s="695">
        <v>9960</v>
      </c>
      <c r="S10" s="695">
        <v>6720</v>
      </c>
      <c r="T10" s="140">
        <v>19</v>
      </c>
      <c r="U10" s="4"/>
      <c r="V10" s="714"/>
      <c r="W10" s="714"/>
      <c r="X10" s="697" t="s">
        <v>492</v>
      </c>
      <c r="Y10" s="697" t="s">
        <v>493</v>
      </c>
      <c r="Z10" s="692"/>
      <c r="AA10" s="693">
        <v>2.4300000000000002</v>
      </c>
      <c r="AB10" s="694"/>
      <c r="AC10" s="695">
        <v>12000</v>
      </c>
      <c r="AD10" s="695">
        <v>5760</v>
      </c>
      <c r="AE10" s="140">
        <v>16</v>
      </c>
      <c r="AF10" s="4"/>
    </row>
    <row r="11" spans="1:32" ht="12.6" customHeight="1">
      <c r="A11" s="691" t="s">
        <v>494</v>
      </c>
      <c r="B11" s="691" t="s">
        <v>495</v>
      </c>
      <c r="C11" s="739" t="s">
        <v>496</v>
      </c>
      <c r="D11" s="739">
        <v>3</v>
      </c>
      <c r="E11" s="731">
        <v>9</v>
      </c>
      <c r="F11" s="692"/>
      <c r="G11" s="693">
        <v>6.1</v>
      </c>
      <c r="H11" s="694"/>
      <c r="I11" s="695">
        <v>22100</v>
      </c>
      <c r="J11" s="695">
        <v>16200</v>
      </c>
      <c r="K11" s="140">
        <v>61</v>
      </c>
      <c r="L11" s="690"/>
      <c r="M11" s="697" t="s">
        <v>494</v>
      </c>
      <c r="N11" s="697" t="s">
        <v>495</v>
      </c>
      <c r="O11" s="692"/>
      <c r="P11" s="693">
        <v>3</v>
      </c>
      <c r="Q11" s="698"/>
      <c r="R11" s="695">
        <v>10200</v>
      </c>
      <c r="S11" s="695">
        <v>7500</v>
      </c>
      <c r="T11" s="140">
        <v>19</v>
      </c>
      <c r="U11" s="4"/>
      <c r="V11" s="714"/>
      <c r="W11" s="714"/>
      <c r="X11" s="697" t="s">
        <v>494</v>
      </c>
      <c r="Y11" s="697" t="s">
        <v>495</v>
      </c>
      <c r="Z11" s="692"/>
      <c r="AA11" s="693">
        <v>2.7</v>
      </c>
      <c r="AB11" s="694"/>
      <c r="AC11" s="695">
        <v>11800</v>
      </c>
      <c r="AD11" s="695">
        <v>5500</v>
      </c>
      <c r="AE11" s="140">
        <v>16</v>
      </c>
      <c r="AF11" s="4"/>
    </row>
    <row r="12" spans="1:32" ht="13.5">
      <c r="A12" s="691" t="s">
        <v>497</v>
      </c>
      <c r="B12" s="691" t="s">
        <v>498</v>
      </c>
      <c r="C12" s="739" t="s">
        <v>484</v>
      </c>
      <c r="D12" s="739">
        <v>3</v>
      </c>
      <c r="E12" s="731">
        <v>9</v>
      </c>
      <c r="F12" s="692"/>
      <c r="G12" s="693">
        <v>6.3</v>
      </c>
      <c r="H12" s="694"/>
      <c r="I12" s="695">
        <v>30000</v>
      </c>
      <c r="J12" s="695">
        <v>20520</v>
      </c>
      <c r="K12" s="140">
        <v>61</v>
      </c>
      <c r="L12" s="690"/>
      <c r="M12" s="697" t="s">
        <v>497</v>
      </c>
      <c r="N12" s="697" t="s">
        <v>498</v>
      </c>
      <c r="O12" s="692"/>
      <c r="P12" s="693">
        <v>2.6</v>
      </c>
      <c r="Q12" s="698"/>
      <c r="R12" s="695">
        <v>11640</v>
      </c>
      <c r="S12" s="695">
        <v>7920</v>
      </c>
      <c r="T12" s="140">
        <v>19</v>
      </c>
      <c r="U12" s="4"/>
      <c r="V12" s="714"/>
      <c r="W12" s="714"/>
      <c r="X12" s="697" t="s">
        <v>497</v>
      </c>
      <c r="Y12" s="697" t="s">
        <v>498</v>
      </c>
      <c r="Z12" s="692"/>
      <c r="AA12" s="693">
        <v>2.6</v>
      </c>
      <c r="AB12" s="694"/>
      <c r="AC12" s="695">
        <v>13200</v>
      </c>
      <c r="AD12" s="695">
        <v>6360</v>
      </c>
      <c r="AE12" s="140">
        <v>16</v>
      </c>
      <c r="AF12" s="4"/>
    </row>
    <row r="13" spans="1:32" ht="13.5">
      <c r="A13" s="691" t="s">
        <v>499</v>
      </c>
      <c r="B13" s="691" t="s">
        <v>500</v>
      </c>
      <c r="C13" s="739" t="s">
        <v>496</v>
      </c>
      <c r="D13" s="739">
        <v>3</v>
      </c>
      <c r="E13" s="731">
        <v>10</v>
      </c>
      <c r="F13" s="692"/>
      <c r="G13" s="693">
        <v>7.89</v>
      </c>
      <c r="H13" s="694"/>
      <c r="I13" s="695">
        <v>25200</v>
      </c>
      <c r="J13" s="695">
        <v>22000</v>
      </c>
      <c r="K13" s="140">
        <v>61</v>
      </c>
      <c r="L13" s="690"/>
      <c r="M13" s="697" t="s">
        <v>499</v>
      </c>
      <c r="N13" s="697" t="s">
        <v>500</v>
      </c>
      <c r="O13" s="692"/>
      <c r="P13" s="693">
        <v>2.4700000000000002</v>
      </c>
      <c r="Q13" s="698"/>
      <c r="R13" s="695">
        <v>9500</v>
      </c>
      <c r="S13" s="695">
        <v>7400</v>
      </c>
      <c r="T13" s="140">
        <v>19</v>
      </c>
      <c r="U13" s="4"/>
      <c r="V13" s="714"/>
      <c r="W13" s="714"/>
      <c r="X13" s="697" t="s">
        <v>499</v>
      </c>
      <c r="Y13" s="697" t="s">
        <v>500</v>
      </c>
      <c r="Z13" s="692"/>
      <c r="AA13" s="693">
        <v>2.09</v>
      </c>
      <c r="AB13" s="694"/>
      <c r="AC13" s="695">
        <v>11800</v>
      </c>
      <c r="AD13" s="695">
        <v>9300</v>
      </c>
      <c r="AE13" s="140">
        <v>16</v>
      </c>
      <c r="AF13" s="4"/>
    </row>
    <row r="14" spans="1:32" ht="13.5">
      <c r="A14" s="691" t="s">
        <v>501</v>
      </c>
      <c r="B14" s="691" t="s">
        <v>502</v>
      </c>
      <c r="C14" s="739" t="s">
        <v>496</v>
      </c>
      <c r="D14" s="739">
        <v>3</v>
      </c>
      <c r="E14" s="731">
        <v>8</v>
      </c>
      <c r="F14" s="692"/>
      <c r="G14" s="693">
        <v>6.9</v>
      </c>
      <c r="H14" s="694"/>
      <c r="I14" s="695">
        <v>26000</v>
      </c>
      <c r="J14" s="695">
        <v>17600</v>
      </c>
      <c r="K14" s="140">
        <v>61</v>
      </c>
      <c r="L14" s="690"/>
      <c r="M14" s="697" t="s">
        <v>501</v>
      </c>
      <c r="N14" s="697" t="s">
        <v>502</v>
      </c>
      <c r="O14" s="692"/>
      <c r="P14" s="693">
        <v>2.72</v>
      </c>
      <c r="Q14" s="698"/>
      <c r="R14" s="695">
        <v>9900</v>
      </c>
      <c r="S14" s="695">
        <v>7100</v>
      </c>
      <c r="T14" s="140">
        <v>19</v>
      </c>
      <c r="U14" s="4"/>
      <c r="V14" s="714"/>
      <c r="W14" s="714"/>
      <c r="X14" s="697" t="s">
        <v>501</v>
      </c>
      <c r="Y14" s="697" t="s">
        <v>502</v>
      </c>
      <c r="Z14" s="692"/>
      <c r="AA14" s="693">
        <v>2.56</v>
      </c>
      <c r="AB14" s="694"/>
      <c r="AC14" s="695">
        <v>10200</v>
      </c>
      <c r="AD14" s="695">
        <v>5200</v>
      </c>
      <c r="AE14" s="140">
        <v>16</v>
      </c>
      <c r="AF14" s="4"/>
    </row>
    <row r="15" spans="1:32" ht="15" customHeight="1">
      <c r="A15" s="691" t="s">
        <v>503</v>
      </c>
      <c r="B15" s="691" t="s">
        <v>64</v>
      </c>
      <c r="C15" s="739" t="s">
        <v>484</v>
      </c>
      <c r="D15" s="739">
        <v>3</v>
      </c>
      <c r="E15" s="731">
        <v>9</v>
      </c>
      <c r="F15" s="692"/>
      <c r="G15" s="693">
        <v>7.8</v>
      </c>
      <c r="H15" s="694"/>
      <c r="I15" s="695">
        <v>25600</v>
      </c>
      <c r="J15" s="695">
        <v>22800</v>
      </c>
      <c r="K15" s="140">
        <v>61</v>
      </c>
      <c r="L15" s="690"/>
      <c r="M15" s="697" t="s">
        <v>503</v>
      </c>
      <c r="N15" s="697" t="s">
        <v>64</v>
      </c>
      <c r="O15" s="692"/>
      <c r="P15" s="693">
        <v>1.8</v>
      </c>
      <c r="Q15" s="742"/>
      <c r="R15" s="695">
        <v>6800</v>
      </c>
      <c r="S15" s="695">
        <v>5400</v>
      </c>
      <c r="T15" s="140">
        <v>19</v>
      </c>
      <c r="U15" s="4"/>
      <c r="V15" s="714"/>
      <c r="W15" s="714"/>
      <c r="X15" s="697" t="s">
        <v>503</v>
      </c>
      <c r="Y15" s="697" t="s">
        <v>64</v>
      </c>
      <c r="Z15" s="692"/>
      <c r="AA15" s="693">
        <v>2.4</v>
      </c>
      <c r="AB15" s="694"/>
      <c r="AC15" s="695">
        <v>9500</v>
      </c>
      <c r="AD15" s="695">
        <v>5400</v>
      </c>
      <c r="AE15" s="140">
        <v>16</v>
      </c>
      <c r="AF15" s="4"/>
    </row>
    <row r="16" spans="1:32" ht="13.5">
      <c r="A16" s="691" t="s">
        <v>504</v>
      </c>
      <c r="B16" s="691" t="s">
        <v>505</v>
      </c>
      <c r="C16" s="739" t="s">
        <v>496</v>
      </c>
      <c r="D16" s="739">
        <v>3</v>
      </c>
      <c r="E16" s="731">
        <v>8</v>
      </c>
      <c r="F16" s="692"/>
      <c r="G16" s="693">
        <v>7.59</v>
      </c>
      <c r="H16" s="694"/>
      <c r="I16" s="695">
        <v>26800</v>
      </c>
      <c r="J16" s="695">
        <v>19000</v>
      </c>
      <c r="K16" s="140">
        <v>58</v>
      </c>
      <c r="L16" s="690"/>
      <c r="M16" s="697" t="s">
        <v>504</v>
      </c>
      <c r="N16" s="697" t="s">
        <v>505</v>
      </c>
      <c r="O16" s="692"/>
      <c r="P16" s="693">
        <v>2.69</v>
      </c>
      <c r="Q16" s="698"/>
      <c r="R16" s="695">
        <v>9400</v>
      </c>
      <c r="S16" s="695">
        <v>6700</v>
      </c>
      <c r="T16" s="140">
        <v>19</v>
      </c>
      <c r="U16" s="4"/>
      <c r="V16" s="714"/>
      <c r="W16" s="714"/>
      <c r="X16" s="697" t="s">
        <v>504</v>
      </c>
      <c r="Y16" s="697" t="s">
        <v>505</v>
      </c>
      <c r="Z16" s="692"/>
      <c r="AA16" s="693">
        <v>1.92</v>
      </c>
      <c r="AB16" s="694"/>
      <c r="AC16" s="695">
        <v>7800</v>
      </c>
      <c r="AD16" s="695">
        <v>4000</v>
      </c>
      <c r="AE16" s="140">
        <v>16</v>
      </c>
      <c r="AF16" s="4"/>
    </row>
    <row r="17" spans="1:32" ht="13.5">
      <c r="A17" s="691" t="s">
        <v>506</v>
      </c>
      <c r="B17" s="691" t="s">
        <v>507</v>
      </c>
      <c r="C17" s="739" t="s">
        <v>496</v>
      </c>
      <c r="D17" s="739">
        <v>3</v>
      </c>
      <c r="E17" s="731">
        <v>9</v>
      </c>
      <c r="F17" s="692"/>
      <c r="G17" s="693">
        <v>6.68</v>
      </c>
      <c r="H17" s="694"/>
      <c r="I17" s="695">
        <v>27200</v>
      </c>
      <c r="J17" s="695">
        <v>19200</v>
      </c>
      <c r="K17" s="140">
        <v>61</v>
      </c>
      <c r="L17" s="690"/>
      <c r="M17" s="697" t="s">
        <v>506</v>
      </c>
      <c r="N17" s="697" t="s">
        <v>508</v>
      </c>
      <c r="O17" s="692"/>
      <c r="P17" s="693">
        <v>2.5099999999999998</v>
      </c>
      <c r="Q17" s="698"/>
      <c r="R17" s="695">
        <v>10200</v>
      </c>
      <c r="S17" s="695">
        <v>7200</v>
      </c>
      <c r="T17" s="140">
        <v>19</v>
      </c>
      <c r="U17" s="4"/>
      <c r="V17" s="714"/>
      <c r="W17" s="714"/>
      <c r="X17" s="697" t="s">
        <v>506</v>
      </c>
      <c r="Y17" s="697" t="s">
        <v>508</v>
      </c>
      <c r="Z17" s="692"/>
      <c r="AA17" s="693">
        <v>2.48</v>
      </c>
      <c r="AB17" s="694"/>
      <c r="AC17" s="695">
        <v>13000</v>
      </c>
      <c r="AD17" s="695">
        <v>6100</v>
      </c>
      <c r="AE17" s="140">
        <v>16</v>
      </c>
      <c r="AF17" s="4"/>
    </row>
    <row r="18" spans="1:32" ht="13.5" customHeight="1">
      <c r="A18" s="691" t="s">
        <v>509</v>
      </c>
      <c r="B18" s="691" t="s">
        <v>510</v>
      </c>
      <c r="C18" s="739" t="s">
        <v>496</v>
      </c>
      <c r="D18" s="739">
        <v>3</v>
      </c>
      <c r="E18" s="743">
        <v>10</v>
      </c>
      <c r="F18" s="692"/>
      <c r="G18" s="693">
        <v>8.4</v>
      </c>
      <c r="H18" s="694"/>
      <c r="I18" s="695">
        <v>31600</v>
      </c>
      <c r="J18" s="695">
        <v>23900</v>
      </c>
      <c r="K18" s="140">
        <v>61</v>
      </c>
      <c r="L18" s="690"/>
      <c r="M18" s="697" t="s">
        <v>509</v>
      </c>
      <c r="N18" s="697" t="s">
        <v>510</v>
      </c>
      <c r="O18" s="692"/>
      <c r="P18" s="693">
        <v>2.2000000000000002</v>
      </c>
      <c r="Q18" s="698"/>
      <c r="R18" s="695">
        <v>8900</v>
      </c>
      <c r="S18" s="695">
        <v>6200</v>
      </c>
      <c r="T18" s="140">
        <v>19</v>
      </c>
      <c r="U18" s="4"/>
      <c r="V18" s="714"/>
      <c r="W18" s="714"/>
      <c r="X18" s="697" t="s">
        <v>509</v>
      </c>
      <c r="Y18" s="697" t="s">
        <v>510</v>
      </c>
      <c r="Z18" s="692"/>
      <c r="AA18" s="693">
        <v>2.7</v>
      </c>
      <c r="AB18" s="694"/>
      <c r="AC18" s="695">
        <v>12100</v>
      </c>
      <c r="AD18" s="695">
        <v>6200</v>
      </c>
      <c r="AE18" s="140">
        <v>16</v>
      </c>
      <c r="AF18" s="4"/>
    </row>
    <row r="19" spans="1:32" ht="13.5">
      <c r="A19" s="691" t="s">
        <v>511</v>
      </c>
      <c r="B19" s="691" t="s">
        <v>512</v>
      </c>
      <c r="C19" s="739" t="s">
        <v>496</v>
      </c>
      <c r="D19" s="739">
        <v>3</v>
      </c>
      <c r="E19" s="731">
        <v>8</v>
      </c>
      <c r="F19" s="692"/>
      <c r="G19" s="693">
        <v>6.5</v>
      </c>
      <c r="H19" s="694"/>
      <c r="I19" s="695">
        <v>25000</v>
      </c>
      <c r="J19" s="695">
        <v>20000</v>
      </c>
      <c r="K19" s="140">
        <v>61</v>
      </c>
      <c r="L19" s="690"/>
      <c r="M19" s="697" t="s">
        <v>511</v>
      </c>
      <c r="N19" s="697" t="s">
        <v>513</v>
      </c>
      <c r="O19" s="692"/>
      <c r="P19" s="693">
        <v>2.2999999999999998</v>
      </c>
      <c r="Q19" s="698"/>
      <c r="R19" s="695">
        <v>9000</v>
      </c>
      <c r="S19" s="695">
        <v>7000</v>
      </c>
      <c r="T19" s="140">
        <v>19</v>
      </c>
      <c r="U19" s="4"/>
      <c r="V19" s="714"/>
      <c r="W19" s="714"/>
      <c r="X19" s="697" t="s">
        <v>511</v>
      </c>
      <c r="Y19" s="697" t="s">
        <v>513</v>
      </c>
      <c r="Z19" s="692"/>
      <c r="AA19" s="693">
        <v>2</v>
      </c>
      <c r="AB19" s="694"/>
      <c r="AC19" s="695">
        <v>8000</v>
      </c>
      <c r="AD19" s="695">
        <v>6000</v>
      </c>
      <c r="AE19" s="140">
        <v>16</v>
      </c>
      <c r="AF19" s="4"/>
    </row>
    <row r="20" spans="1:32" ht="13.5">
      <c r="A20" s="691" t="s">
        <v>514</v>
      </c>
      <c r="B20" s="691" t="s">
        <v>515</v>
      </c>
      <c r="C20" s="739" t="s">
        <v>484</v>
      </c>
      <c r="D20" s="739">
        <v>3</v>
      </c>
      <c r="E20" s="743">
        <v>9</v>
      </c>
      <c r="F20" s="692"/>
      <c r="G20" s="693">
        <v>7.43</v>
      </c>
      <c r="H20" s="694"/>
      <c r="I20" s="695">
        <v>30252</v>
      </c>
      <c r="J20" s="695">
        <v>21271</v>
      </c>
      <c r="K20" s="140">
        <v>61</v>
      </c>
      <c r="L20" s="690"/>
      <c r="M20" s="697" t="s">
        <v>514</v>
      </c>
      <c r="N20" s="697" t="s">
        <v>515</v>
      </c>
      <c r="O20" s="692"/>
      <c r="P20" s="693">
        <v>2.74</v>
      </c>
      <c r="Q20" s="698"/>
      <c r="R20" s="695">
        <v>11088</v>
      </c>
      <c r="S20" s="695">
        <v>7796</v>
      </c>
      <c r="T20" s="140">
        <v>19</v>
      </c>
      <c r="U20" s="4"/>
      <c r="V20" s="714"/>
      <c r="W20" s="714"/>
      <c r="X20" s="697" t="s">
        <v>514</v>
      </c>
      <c r="Y20" s="697" t="s">
        <v>515</v>
      </c>
      <c r="Z20" s="692"/>
      <c r="AA20" s="693">
        <v>2.46</v>
      </c>
      <c r="AB20" s="694"/>
      <c r="AC20" s="695">
        <v>12846</v>
      </c>
      <c r="AD20" s="695">
        <v>5999</v>
      </c>
      <c r="AE20" s="140">
        <v>16</v>
      </c>
      <c r="AF20" s="4"/>
    </row>
    <row r="21" spans="1:32" ht="12.6" customHeight="1">
      <c r="A21" s="691" t="s">
        <v>516</v>
      </c>
      <c r="B21" s="691" t="s">
        <v>517</v>
      </c>
      <c r="C21" s="739" t="s">
        <v>496</v>
      </c>
      <c r="D21" s="739">
        <v>3</v>
      </c>
      <c r="E21" s="731">
        <v>9</v>
      </c>
      <c r="F21" s="692"/>
      <c r="G21" s="693">
        <v>6.72</v>
      </c>
      <c r="H21" s="694"/>
      <c r="I21" s="695">
        <v>26800</v>
      </c>
      <c r="J21" s="695">
        <v>20600</v>
      </c>
      <c r="K21" s="140">
        <v>61</v>
      </c>
      <c r="L21" s="690"/>
      <c r="M21" s="697" t="s">
        <v>516</v>
      </c>
      <c r="N21" s="697" t="s">
        <v>517</v>
      </c>
      <c r="O21" s="692"/>
      <c r="P21" s="693">
        <v>2.67</v>
      </c>
      <c r="Q21" s="698"/>
      <c r="R21" s="695">
        <v>10200</v>
      </c>
      <c r="S21" s="695">
        <v>8000</v>
      </c>
      <c r="T21" s="140">
        <v>19</v>
      </c>
      <c r="U21" s="4"/>
      <c r="V21" s="714"/>
      <c r="W21" s="714"/>
      <c r="X21" s="697" t="s">
        <v>516</v>
      </c>
      <c r="Y21" s="697" t="s">
        <v>517</v>
      </c>
      <c r="Z21" s="692"/>
      <c r="AA21" s="693">
        <v>2.62</v>
      </c>
      <c r="AB21" s="694"/>
      <c r="AC21" s="695">
        <v>11600</v>
      </c>
      <c r="AD21" s="695">
        <v>6000</v>
      </c>
      <c r="AE21" s="140">
        <v>16</v>
      </c>
      <c r="AF21" s="4"/>
    </row>
    <row r="22" spans="1:32" ht="13.5">
      <c r="A22" s="691" t="s">
        <v>518</v>
      </c>
      <c r="B22" s="691" t="s">
        <v>519</v>
      </c>
      <c r="C22" s="739" t="s">
        <v>496</v>
      </c>
      <c r="D22" s="739">
        <v>3</v>
      </c>
      <c r="E22" s="731">
        <v>10</v>
      </c>
      <c r="F22" s="692"/>
      <c r="G22" s="693">
        <v>8.3000000000000007</v>
      </c>
      <c r="H22" s="694"/>
      <c r="I22" s="695">
        <v>26600</v>
      </c>
      <c r="J22" s="695">
        <v>25500</v>
      </c>
      <c r="K22" s="140">
        <v>61</v>
      </c>
      <c r="L22" s="690"/>
      <c r="M22" s="697" t="s">
        <v>518</v>
      </c>
      <c r="N22" s="697" t="s">
        <v>519</v>
      </c>
      <c r="O22" s="692"/>
      <c r="P22" s="693">
        <v>2.6</v>
      </c>
      <c r="Q22" s="698"/>
      <c r="R22" s="695">
        <v>8400</v>
      </c>
      <c r="S22" s="695">
        <v>8400</v>
      </c>
      <c r="T22" s="140">
        <v>19</v>
      </c>
      <c r="U22" s="4"/>
      <c r="V22" s="714"/>
      <c r="W22" s="714"/>
      <c r="X22" s="697" t="s">
        <v>518</v>
      </c>
      <c r="Y22" s="697" t="s">
        <v>519</v>
      </c>
      <c r="Z22" s="692"/>
      <c r="AA22" s="693">
        <v>2.4</v>
      </c>
      <c r="AB22" s="694"/>
      <c r="AC22" s="695">
        <v>9400</v>
      </c>
      <c r="AD22" s="695">
        <v>6300</v>
      </c>
      <c r="AE22" s="140">
        <v>16</v>
      </c>
      <c r="AF22" s="4"/>
    </row>
    <row r="23" spans="1:32" ht="13.5">
      <c r="A23" s="691" t="s">
        <v>520</v>
      </c>
      <c r="B23" s="691" t="s">
        <v>521</v>
      </c>
      <c r="C23" s="739" t="s">
        <v>496</v>
      </c>
      <c r="D23" s="739">
        <v>3</v>
      </c>
      <c r="E23" s="731">
        <v>9</v>
      </c>
      <c r="F23" s="692"/>
      <c r="G23" s="693">
        <v>6.26</v>
      </c>
      <c r="H23" s="694"/>
      <c r="I23" s="695">
        <v>25600</v>
      </c>
      <c r="J23" s="695">
        <v>20400</v>
      </c>
      <c r="K23" s="140">
        <v>61</v>
      </c>
      <c r="L23" s="690"/>
      <c r="M23" s="697" t="s">
        <v>520</v>
      </c>
      <c r="N23" s="697" t="s">
        <v>521</v>
      </c>
      <c r="O23" s="692"/>
      <c r="P23" s="693">
        <v>2.52</v>
      </c>
      <c r="Q23" s="698"/>
      <c r="R23" s="695">
        <v>11000</v>
      </c>
      <c r="S23" s="695">
        <v>8100</v>
      </c>
      <c r="T23" s="140">
        <v>19</v>
      </c>
      <c r="U23" s="4"/>
      <c r="V23" s="714"/>
      <c r="W23" s="714"/>
      <c r="X23" s="697" t="s">
        <v>520</v>
      </c>
      <c r="Y23" s="697" t="s">
        <v>521</v>
      </c>
      <c r="Z23" s="692"/>
      <c r="AA23" s="693">
        <v>2.4900000000000002</v>
      </c>
      <c r="AB23" s="694"/>
      <c r="AC23" s="695">
        <v>11500</v>
      </c>
      <c r="AD23" s="695">
        <v>5900</v>
      </c>
      <c r="AE23" s="140">
        <v>16</v>
      </c>
      <c r="AF23" s="4"/>
    </row>
    <row r="24" spans="1:32" ht="15" customHeight="1">
      <c r="A24" s="691" t="s">
        <v>522</v>
      </c>
      <c r="B24" s="691" t="s">
        <v>523</v>
      </c>
      <c r="C24" s="739" t="s">
        <v>496</v>
      </c>
      <c r="D24" s="739">
        <v>3</v>
      </c>
      <c r="E24" s="731">
        <v>9</v>
      </c>
      <c r="F24" s="692"/>
      <c r="G24" s="693">
        <v>7.7</v>
      </c>
      <c r="H24" s="694"/>
      <c r="I24" s="695">
        <v>27000</v>
      </c>
      <c r="J24" s="695">
        <v>26000</v>
      </c>
      <c r="K24" s="140">
        <v>61</v>
      </c>
      <c r="L24" s="690"/>
      <c r="M24" s="697" t="s">
        <v>522</v>
      </c>
      <c r="N24" s="697" t="s">
        <v>523</v>
      </c>
      <c r="O24" s="692"/>
      <c r="P24" s="693">
        <v>2.9</v>
      </c>
      <c r="Q24" s="698"/>
      <c r="R24" s="695">
        <v>9000</v>
      </c>
      <c r="S24" s="695">
        <v>8000</v>
      </c>
      <c r="T24" s="140">
        <v>19</v>
      </c>
      <c r="U24" s="4"/>
      <c r="V24" s="714"/>
      <c r="W24" s="714"/>
      <c r="X24" s="697" t="s">
        <v>522</v>
      </c>
      <c r="Y24" s="697" t="s">
        <v>523</v>
      </c>
      <c r="Z24" s="692"/>
      <c r="AA24" s="693">
        <v>2.2999999999999998</v>
      </c>
      <c r="AB24" s="694"/>
      <c r="AC24" s="695">
        <v>10000</v>
      </c>
      <c r="AD24" s="695">
        <v>6000</v>
      </c>
      <c r="AE24" s="140">
        <v>16</v>
      </c>
      <c r="AF24" s="4"/>
    </row>
    <row r="25" spans="1:32" ht="13.5">
      <c r="A25" s="691" t="s">
        <v>524</v>
      </c>
      <c r="B25" s="691" t="s">
        <v>74</v>
      </c>
      <c r="C25" s="739" t="s">
        <v>496</v>
      </c>
      <c r="D25" s="739">
        <v>3</v>
      </c>
      <c r="E25" s="731">
        <v>9</v>
      </c>
      <c r="F25" s="692"/>
      <c r="G25" s="693">
        <v>5.4</v>
      </c>
      <c r="H25" s="694"/>
      <c r="I25" s="695">
        <v>22000</v>
      </c>
      <c r="J25" s="695">
        <v>17100</v>
      </c>
      <c r="K25" s="140">
        <v>61</v>
      </c>
      <c r="L25" s="690"/>
      <c r="M25" s="697" t="s">
        <v>524</v>
      </c>
      <c r="N25" s="697" t="s">
        <v>74</v>
      </c>
      <c r="O25" s="692"/>
      <c r="P25" s="693">
        <v>2.2799999999999998</v>
      </c>
      <c r="Q25" s="698"/>
      <c r="R25" s="695">
        <v>9100</v>
      </c>
      <c r="S25" s="695">
        <v>7100</v>
      </c>
      <c r="T25" s="140">
        <v>19</v>
      </c>
      <c r="U25" s="4"/>
      <c r="V25" s="714"/>
      <c r="W25" s="714"/>
      <c r="X25" s="697" t="s">
        <v>524</v>
      </c>
      <c r="Y25" s="697" t="s">
        <v>74</v>
      </c>
      <c r="Z25" s="692"/>
      <c r="AA25" s="693">
        <v>2.4500000000000002</v>
      </c>
      <c r="AB25" s="694"/>
      <c r="AC25" s="695">
        <v>10600</v>
      </c>
      <c r="AD25" s="695">
        <v>5500</v>
      </c>
      <c r="AE25" s="140">
        <v>16</v>
      </c>
      <c r="AF25" s="4"/>
    </row>
    <row r="26" spans="1:32" ht="12.6" customHeight="1">
      <c r="A26" s="691" t="s">
        <v>525</v>
      </c>
      <c r="B26" s="691" t="s">
        <v>526</v>
      </c>
      <c r="C26" s="739" t="s">
        <v>496</v>
      </c>
      <c r="D26" s="739">
        <v>3</v>
      </c>
      <c r="E26" s="731">
        <v>8</v>
      </c>
      <c r="F26" s="692"/>
      <c r="G26" s="693">
        <v>6.64</v>
      </c>
      <c r="H26" s="694"/>
      <c r="I26" s="695">
        <v>26600</v>
      </c>
      <c r="J26" s="695">
        <v>21500</v>
      </c>
      <c r="K26" s="140">
        <v>61</v>
      </c>
      <c r="L26" s="690"/>
      <c r="M26" s="697" t="s">
        <v>525</v>
      </c>
      <c r="N26" s="697" t="s">
        <v>527</v>
      </c>
      <c r="O26" s="692"/>
      <c r="P26" s="693">
        <v>2.62</v>
      </c>
      <c r="Q26" s="698"/>
      <c r="R26" s="695">
        <v>9900</v>
      </c>
      <c r="S26" s="695">
        <v>7600</v>
      </c>
      <c r="T26" s="140">
        <v>19</v>
      </c>
      <c r="U26" s="4"/>
      <c r="V26" s="714"/>
      <c r="W26" s="714"/>
      <c r="X26" s="697" t="s">
        <v>525</v>
      </c>
      <c r="Y26" s="697" t="s">
        <v>527</v>
      </c>
      <c r="Z26" s="692"/>
      <c r="AA26" s="693">
        <v>2.1</v>
      </c>
      <c r="AB26" s="694"/>
      <c r="AC26" s="695">
        <v>10200</v>
      </c>
      <c r="AD26" s="695">
        <v>6000</v>
      </c>
      <c r="AE26" s="140">
        <v>16</v>
      </c>
      <c r="AF26" s="4"/>
    </row>
    <row r="27" spans="1:32" ht="12.6" customHeight="1">
      <c r="A27" s="691" t="s">
        <v>528</v>
      </c>
      <c r="B27" s="691" t="s">
        <v>529</v>
      </c>
      <c r="C27" s="739" t="s">
        <v>496</v>
      </c>
      <c r="D27" s="739">
        <v>3</v>
      </c>
      <c r="E27" s="743">
        <v>9</v>
      </c>
      <c r="F27" s="692"/>
      <c r="G27" s="693">
        <v>6.06</v>
      </c>
      <c r="H27" s="694"/>
      <c r="I27" s="695">
        <v>23500</v>
      </c>
      <c r="J27" s="695">
        <v>16700</v>
      </c>
      <c r="K27" s="140">
        <v>61</v>
      </c>
      <c r="L27" s="690"/>
      <c r="M27" s="697" t="s">
        <v>528</v>
      </c>
      <c r="N27" s="697" t="s">
        <v>530</v>
      </c>
      <c r="O27" s="692"/>
      <c r="P27" s="693">
        <v>2.4900000000000002</v>
      </c>
      <c r="Q27" s="698"/>
      <c r="R27" s="695">
        <v>9300</v>
      </c>
      <c r="S27" s="695">
        <v>7000</v>
      </c>
      <c r="T27" s="140">
        <v>19</v>
      </c>
      <c r="U27" s="4"/>
      <c r="V27" s="714"/>
      <c r="W27" s="714"/>
      <c r="X27" s="697" t="s">
        <v>528</v>
      </c>
      <c r="Y27" s="697" t="s">
        <v>530</v>
      </c>
      <c r="Z27" s="692"/>
      <c r="AA27" s="693">
        <v>2.2400000000000002</v>
      </c>
      <c r="AB27" s="694"/>
      <c r="AC27" s="695">
        <v>11300</v>
      </c>
      <c r="AD27" s="695">
        <v>5700</v>
      </c>
      <c r="AE27" s="140">
        <v>16</v>
      </c>
      <c r="AF27" s="4"/>
    </row>
    <row r="28" spans="1:32" ht="15.75" customHeight="1">
      <c r="A28" s="691" t="s">
        <v>531</v>
      </c>
      <c r="B28" s="691" t="s">
        <v>532</v>
      </c>
      <c r="C28" s="739" t="s">
        <v>496</v>
      </c>
      <c r="D28" s="739">
        <v>3</v>
      </c>
      <c r="E28" s="743">
        <v>9</v>
      </c>
      <c r="F28" s="692"/>
      <c r="G28" s="693">
        <v>7.9</v>
      </c>
      <c r="H28" s="694"/>
      <c r="I28" s="695">
        <v>27500</v>
      </c>
      <c r="J28" s="695">
        <v>22000</v>
      </c>
      <c r="K28" s="140">
        <v>61</v>
      </c>
      <c r="L28" s="690"/>
      <c r="M28" s="697" t="s">
        <v>531</v>
      </c>
      <c r="N28" s="697" t="s">
        <v>532</v>
      </c>
      <c r="O28" s="692"/>
      <c r="P28" s="693">
        <v>1.9</v>
      </c>
      <c r="Q28" s="698"/>
      <c r="R28" s="695">
        <v>7000</v>
      </c>
      <c r="S28" s="695">
        <v>4100</v>
      </c>
      <c r="T28" s="140">
        <v>19</v>
      </c>
      <c r="U28" s="4"/>
      <c r="V28" s="714"/>
      <c r="W28" s="714"/>
      <c r="X28" s="697" t="s">
        <v>531</v>
      </c>
      <c r="Y28" s="697" t="s">
        <v>532</v>
      </c>
      <c r="Z28" s="692"/>
      <c r="AA28" s="693">
        <v>2.2999999999999998</v>
      </c>
      <c r="AB28" s="694"/>
      <c r="AC28" s="695">
        <v>9000</v>
      </c>
      <c r="AD28" s="695">
        <v>4000</v>
      </c>
      <c r="AE28" s="140">
        <v>16</v>
      </c>
      <c r="AF28" s="4"/>
    </row>
    <row r="29" spans="1:32" ht="12.6" customHeight="1">
      <c r="A29" s="691" t="s">
        <v>533</v>
      </c>
      <c r="B29" s="691" t="s">
        <v>534</v>
      </c>
      <c r="C29" s="739" t="s">
        <v>496</v>
      </c>
      <c r="D29" s="739">
        <v>3</v>
      </c>
      <c r="E29" s="731">
        <v>9</v>
      </c>
      <c r="F29" s="692"/>
      <c r="G29" s="693">
        <v>7.9</v>
      </c>
      <c r="H29" s="694"/>
      <c r="I29" s="695">
        <v>27600</v>
      </c>
      <c r="J29" s="695">
        <v>22800</v>
      </c>
      <c r="K29" s="140">
        <v>61</v>
      </c>
      <c r="L29" s="690"/>
      <c r="M29" s="697" t="s">
        <v>533</v>
      </c>
      <c r="N29" s="697" t="s">
        <v>534</v>
      </c>
      <c r="O29" s="692"/>
      <c r="P29" s="693">
        <v>2</v>
      </c>
      <c r="Q29" s="698"/>
      <c r="R29" s="695">
        <v>6800</v>
      </c>
      <c r="S29" s="695">
        <v>5400</v>
      </c>
      <c r="T29" s="140">
        <v>19</v>
      </c>
      <c r="U29" s="4"/>
      <c r="V29" s="714"/>
      <c r="W29" s="714"/>
      <c r="X29" s="697" t="s">
        <v>533</v>
      </c>
      <c r="Y29" s="697" t="s">
        <v>534</v>
      </c>
      <c r="Z29" s="692"/>
      <c r="AA29" s="693">
        <v>2.4</v>
      </c>
      <c r="AB29" s="694"/>
      <c r="AC29" s="695">
        <v>9000</v>
      </c>
      <c r="AD29" s="695">
        <v>4500</v>
      </c>
      <c r="AE29" s="140">
        <v>16</v>
      </c>
      <c r="AF29" s="4"/>
    </row>
    <row r="30" spans="1:32" ht="12.6" customHeight="1">
      <c r="A30" s="691" t="s">
        <v>535</v>
      </c>
      <c r="B30" s="691" t="s">
        <v>536</v>
      </c>
      <c r="C30" s="739" t="s">
        <v>496</v>
      </c>
      <c r="D30" s="739">
        <v>3</v>
      </c>
      <c r="E30" s="731">
        <v>8</v>
      </c>
      <c r="F30" s="692"/>
      <c r="G30" s="693">
        <v>6</v>
      </c>
      <c r="H30" s="694"/>
      <c r="I30" s="695">
        <v>23800</v>
      </c>
      <c r="J30" s="695">
        <v>20000</v>
      </c>
      <c r="K30" s="140">
        <v>61</v>
      </c>
      <c r="M30" s="697" t="s">
        <v>535</v>
      </c>
      <c r="N30" s="697" t="s">
        <v>536</v>
      </c>
      <c r="O30" s="692"/>
      <c r="P30" s="693">
        <v>2.5</v>
      </c>
      <c r="Q30" s="698"/>
      <c r="R30" s="695">
        <v>9500</v>
      </c>
      <c r="S30" s="695">
        <v>7200</v>
      </c>
      <c r="T30" s="140">
        <v>19</v>
      </c>
      <c r="U30" s="4"/>
      <c r="V30" s="714"/>
      <c r="W30" s="714"/>
      <c r="X30" s="697" t="s">
        <v>535</v>
      </c>
      <c r="Y30" s="697" t="s">
        <v>536</v>
      </c>
      <c r="Z30" s="692"/>
      <c r="AA30" s="693">
        <v>2.7</v>
      </c>
      <c r="AB30" s="694"/>
      <c r="AC30" s="695">
        <v>10800</v>
      </c>
      <c r="AD30" s="695">
        <v>6600</v>
      </c>
      <c r="AE30" s="140">
        <v>16</v>
      </c>
      <c r="AF30" s="4"/>
    </row>
    <row r="31" spans="1:32" ht="12.6" customHeight="1">
      <c r="A31" s="691" t="s">
        <v>537</v>
      </c>
      <c r="B31" s="691" t="s">
        <v>538</v>
      </c>
      <c r="C31" s="739" t="s">
        <v>496</v>
      </c>
      <c r="D31" s="739">
        <v>3</v>
      </c>
      <c r="E31" s="731">
        <v>10</v>
      </c>
      <c r="F31" s="692"/>
      <c r="G31" s="693">
        <v>6.3</v>
      </c>
      <c r="H31" s="694"/>
      <c r="I31" s="695">
        <v>23500</v>
      </c>
      <c r="J31" s="695">
        <v>17000</v>
      </c>
      <c r="K31" s="140">
        <v>61</v>
      </c>
      <c r="L31" s="690"/>
      <c r="M31" s="697" t="s">
        <v>537</v>
      </c>
      <c r="N31" s="697" t="s">
        <v>538</v>
      </c>
      <c r="O31" s="692"/>
      <c r="P31" s="693">
        <v>2.7</v>
      </c>
      <c r="Q31" s="698"/>
      <c r="R31" s="695">
        <v>10500</v>
      </c>
      <c r="S31" s="695">
        <v>7400</v>
      </c>
      <c r="T31" s="140">
        <v>19</v>
      </c>
      <c r="U31" s="4"/>
      <c r="V31" s="714"/>
      <c r="W31" s="714"/>
      <c r="X31" s="697" t="s">
        <v>537</v>
      </c>
      <c r="Y31" s="697" t="s">
        <v>538</v>
      </c>
      <c r="Z31" s="692"/>
      <c r="AA31" s="693">
        <v>2.6</v>
      </c>
      <c r="AB31" s="694"/>
      <c r="AC31" s="695">
        <v>9800</v>
      </c>
      <c r="AD31" s="695">
        <v>5100</v>
      </c>
      <c r="AE31" s="140">
        <v>16</v>
      </c>
      <c r="AF31" s="4"/>
    </row>
    <row r="32" spans="1:32" ht="12.6" customHeight="1">
      <c r="A32" s="691" t="s">
        <v>539</v>
      </c>
      <c r="B32" s="691" t="s">
        <v>540</v>
      </c>
      <c r="C32" s="739" t="s">
        <v>496</v>
      </c>
      <c r="D32" s="739">
        <v>3</v>
      </c>
      <c r="E32" s="731">
        <v>8</v>
      </c>
      <c r="F32" s="692"/>
      <c r="G32" s="693">
        <v>6.44</v>
      </c>
      <c r="H32" s="694"/>
      <c r="I32" s="695">
        <v>21900</v>
      </c>
      <c r="J32" s="695">
        <v>16500</v>
      </c>
      <c r="K32" s="140">
        <v>61</v>
      </c>
      <c r="L32" s="690"/>
      <c r="M32" s="697" t="s">
        <v>539</v>
      </c>
      <c r="N32" s="697" t="s">
        <v>540</v>
      </c>
      <c r="O32" s="692"/>
      <c r="P32" s="693">
        <v>2.9</v>
      </c>
      <c r="Q32" s="698"/>
      <c r="R32" s="695">
        <v>9700</v>
      </c>
      <c r="S32" s="695">
        <v>7300</v>
      </c>
      <c r="T32" s="140">
        <v>19</v>
      </c>
      <c r="U32" s="4"/>
      <c r="V32" s="714"/>
      <c r="W32" s="714"/>
      <c r="X32" s="697" t="s">
        <v>539</v>
      </c>
      <c r="Y32" s="697" t="s">
        <v>540</v>
      </c>
      <c r="Z32" s="692"/>
      <c r="AA32" s="693">
        <v>2.39</v>
      </c>
      <c r="AB32" s="694"/>
      <c r="AC32" s="695">
        <v>9300</v>
      </c>
      <c r="AD32" s="695">
        <v>4700</v>
      </c>
      <c r="AE32" s="140">
        <v>16</v>
      </c>
      <c r="AF32" s="4"/>
    </row>
    <row r="33" spans="1:32" ht="13.5">
      <c r="A33" s="691" t="s">
        <v>541</v>
      </c>
      <c r="B33" s="691" t="s">
        <v>542</v>
      </c>
      <c r="C33" s="739" t="s">
        <v>496</v>
      </c>
      <c r="D33" s="739">
        <v>3</v>
      </c>
      <c r="E33" s="731">
        <v>9</v>
      </c>
      <c r="F33" s="692"/>
      <c r="G33" s="693">
        <v>7.13</v>
      </c>
      <c r="H33" s="694"/>
      <c r="I33" s="695">
        <v>24600</v>
      </c>
      <c r="J33" s="695">
        <v>19200</v>
      </c>
      <c r="K33" s="140">
        <v>61</v>
      </c>
      <c r="L33" s="690"/>
      <c r="M33" s="697" t="s">
        <v>541</v>
      </c>
      <c r="N33" s="697" t="s">
        <v>542</v>
      </c>
      <c r="O33" s="692"/>
      <c r="P33" s="693">
        <v>2.48</v>
      </c>
      <c r="Q33" s="698"/>
      <c r="R33" s="695">
        <v>8600</v>
      </c>
      <c r="S33" s="695">
        <v>6600</v>
      </c>
      <c r="T33" s="140">
        <v>19</v>
      </c>
      <c r="U33" s="4"/>
      <c r="V33" s="714"/>
      <c r="W33" s="714"/>
      <c r="X33" s="697" t="s">
        <v>541</v>
      </c>
      <c r="Y33" s="697" t="s">
        <v>542</v>
      </c>
      <c r="Z33" s="692"/>
      <c r="AA33" s="693">
        <v>2.95</v>
      </c>
      <c r="AB33" s="694"/>
      <c r="AC33" s="695">
        <v>11400</v>
      </c>
      <c r="AD33" s="695">
        <v>6000</v>
      </c>
      <c r="AE33" s="140">
        <v>16</v>
      </c>
      <c r="AF33" s="4"/>
    </row>
    <row r="34" spans="1:32" ht="13.5">
      <c r="A34" s="691" t="s">
        <v>543</v>
      </c>
      <c r="B34" s="691" t="s">
        <v>82</v>
      </c>
      <c r="C34" s="739" t="s">
        <v>496</v>
      </c>
      <c r="D34" s="739">
        <v>4</v>
      </c>
      <c r="E34" s="731">
        <v>8</v>
      </c>
      <c r="F34" s="692" t="s">
        <v>544</v>
      </c>
      <c r="G34" s="693">
        <v>7.47</v>
      </c>
      <c r="H34" s="694">
        <v>4</v>
      </c>
      <c r="I34" s="695">
        <v>26700</v>
      </c>
      <c r="J34" s="695">
        <v>22800</v>
      </c>
      <c r="K34" s="140">
        <v>61</v>
      </c>
      <c r="L34" s="690"/>
      <c r="M34" s="697" t="s">
        <v>543</v>
      </c>
      <c r="N34" s="697" t="s">
        <v>545</v>
      </c>
      <c r="O34" s="692" t="s">
        <v>544</v>
      </c>
      <c r="P34" s="693">
        <v>2.33</v>
      </c>
      <c r="Q34" s="698">
        <v>1</v>
      </c>
      <c r="R34" s="695">
        <v>8300</v>
      </c>
      <c r="S34" s="695">
        <v>6700</v>
      </c>
      <c r="T34" s="140">
        <v>19</v>
      </c>
      <c r="U34" s="4"/>
      <c r="V34" s="714"/>
      <c r="W34" s="714"/>
      <c r="X34" s="697" t="s">
        <v>543</v>
      </c>
      <c r="Y34" s="697" t="s">
        <v>545</v>
      </c>
      <c r="Z34" s="692" t="s">
        <v>544</v>
      </c>
      <c r="AA34" s="693">
        <v>2.34</v>
      </c>
      <c r="AB34" s="694">
        <v>0.86</v>
      </c>
      <c r="AC34" s="695">
        <v>10800</v>
      </c>
      <c r="AD34" s="695">
        <v>5800</v>
      </c>
      <c r="AE34" s="140">
        <v>16</v>
      </c>
      <c r="AF34" s="4"/>
    </row>
    <row r="35" spans="1:32" ht="12.6" customHeight="1">
      <c r="A35" s="691" t="s">
        <v>546</v>
      </c>
      <c r="B35" s="691" t="s">
        <v>547</v>
      </c>
      <c r="C35" s="739" t="s">
        <v>496</v>
      </c>
      <c r="D35" s="739">
        <v>3</v>
      </c>
      <c r="E35" s="743">
        <v>8</v>
      </c>
      <c r="F35" s="692"/>
      <c r="G35" s="693">
        <v>6.95</v>
      </c>
      <c r="H35" s="694"/>
      <c r="I35" s="695">
        <v>25500</v>
      </c>
      <c r="J35" s="695">
        <v>18500</v>
      </c>
      <c r="K35" s="140">
        <v>61</v>
      </c>
      <c r="M35" s="697" t="s">
        <v>546</v>
      </c>
      <c r="N35" s="697" t="s">
        <v>547</v>
      </c>
      <c r="O35" s="692"/>
      <c r="P35" s="693">
        <v>2.65</v>
      </c>
      <c r="Q35" s="698"/>
      <c r="R35" s="695">
        <v>9300</v>
      </c>
      <c r="S35" s="695">
        <v>7000</v>
      </c>
      <c r="T35" s="140">
        <v>19</v>
      </c>
      <c r="U35" s="4"/>
      <c r="V35" s="714"/>
      <c r="W35" s="714"/>
      <c r="X35" s="697" t="s">
        <v>546</v>
      </c>
      <c r="Y35" s="697" t="s">
        <v>547</v>
      </c>
      <c r="Z35" s="692"/>
      <c r="AA35" s="693">
        <v>2.5</v>
      </c>
      <c r="AB35" s="694"/>
      <c r="AC35" s="695">
        <v>9300</v>
      </c>
      <c r="AD35" s="695">
        <v>5500</v>
      </c>
      <c r="AE35" s="140">
        <v>16</v>
      </c>
      <c r="AF35" s="4"/>
    </row>
    <row r="36" spans="1:32" ht="12.6" customHeight="1">
      <c r="A36" s="700" t="s">
        <v>548</v>
      </c>
      <c r="B36" s="700" t="s">
        <v>549</v>
      </c>
      <c r="C36" s="744" t="s">
        <v>496</v>
      </c>
      <c r="D36" s="744">
        <v>4</v>
      </c>
      <c r="E36" s="731">
        <v>8</v>
      </c>
      <c r="F36" s="701" t="s">
        <v>544</v>
      </c>
      <c r="G36" s="745">
        <v>7.1</v>
      </c>
      <c r="H36" s="746">
        <v>12.5</v>
      </c>
      <c r="I36" s="695">
        <v>27600</v>
      </c>
      <c r="J36" s="696">
        <v>19200</v>
      </c>
      <c r="K36" s="140">
        <v>61</v>
      </c>
      <c r="L36" s="690"/>
      <c r="M36" s="697" t="s">
        <v>548</v>
      </c>
      <c r="N36" s="697" t="s">
        <v>550</v>
      </c>
      <c r="O36" s="692" t="s">
        <v>544</v>
      </c>
      <c r="P36" s="745">
        <v>2.1</v>
      </c>
      <c r="Q36" s="747">
        <v>2.5</v>
      </c>
      <c r="R36" s="748">
        <v>7800</v>
      </c>
      <c r="S36" s="696">
        <v>6000</v>
      </c>
      <c r="T36" s="140">
        <v>19</v>
      </c>
      <c r="U36" s="4"/>
      <c r="V36" s="714"/>
      <c r="W36" s="714"/>
      <c r="X36" s="697" t="s">
        <v>548</v>
      </c>
      <c r="Y36" s="697" t="s">
        <v>550</v>
      </c>
      <c r="Z36" s="692" t="s">
        <v>544</v>
      </c>
      <c r="AA36" s="745">
        <v>2.2000000000000002</v>
      </c>
      <c r="AB36" s="746">
        <v>3.7</v>
      </c>
      <c r="AC36" s="748">
        <v>9600</v>
      </c>
      <c r="AD36" s="696">
        <v>4800</v>
      </c>
      <c r="AE36" s="140">
        <v>16</v>
      </c>
      <c r="AF36" s="4"/>
    </row>
    <row r="37" spans="1:32" ht="12.6" customHeight="1">
      <c r="A37" s="702" t="s">
        <v>551</v>
      </c>
      <c r="B37" s="702" t="s">
        <v>552</v>
      </c>
      <c r="C37" s="664" t="s">
        <v>496</v>
      </c>
      <c r="D37" s="664">
        <v>4</v>
      </c>
      <c r="E37" s="47">
        <v>9</v>
      </c>
      <c r="F37" s="703" t="s">
        <v>544</v>
      </c>
      <c r="G37" s="749">
        <v>6.48</v>
      </c>
      <c r="H37" s="750">
        <v>4.8499999999999996</v>
      </c>
      <c r="I37" s="751">
        <v>26000</v>
      </c>
      <c r="J37" s="751">
        <v>23400</v>
      </c>
      <c r="K37" s="140">
        <v>61</v>
      </c>
      <c r="L37" s="704"/>
      <c r="M37" s="752" t="s">
        <v>551</v>
      </c>
      <c r="N37" s="752" t="s">
        <v>553</v>
      </c>
      <c r="O37" s="703" t="s">
        <v>544</v>
      </c>
      <c r="P37" s="749">
        <v>2.2999999999999998</v>
      </c>
      <c r="Q37" s="753">
        <v>1.5</v>
      </c>
      <c r="R37" s="751">
        <v>9000</v>
      </c>
      <c r="S37" s="751">
        <v>8200</v>
      </c>
      <c r="T37" s="140">
        <v>19</v>
      </c>
      <c r="U37" s="4"/>
      <c r="V37" s="714"/>
      <c r="W37" s="714"/>
      <c r="X37" s="752" t="s">
        <v>551</v>
      </c>
      <c r="Y37" s="752" t="s">
        <v>553</v>
      </c>
      <c r="Z37" s="703" t="s">
        <v>544</v>
      </c>
      <c r="AA37" s="749">
        <v>1.77</v>
      </c>
      <c r="AB37" s="750">
        <v>1.55</v>
      </c>
      <c r="AC37" s="751">
        <v>11400</v>
      </c>
      <c r="AD37" s="751">
        <v>6300</v>
      </c>
      <c r="AE37" s="140">
        <v>16</v>
      </c>
      <c r="AF37" s="4"/>
    </row>
    <row r="38" spans="1:32" ht="12.6" customHeight="1">
      <c r="A38" s="691" t="s">
        <v>554</v>
      </c>
      <c r="B38" s="691" t="s">
        <v>555</v>
      </c>
      <c r="C38" s="739" t="s">
        <v>496</v>
      </c>
      <c r="D38" s="739">
        <v>3</v>
      </c>
      <c r="E38" s="754">
        <v>6</v>
      </c>
      <c r="F38" s="692"/>
      <c r="G38" s="693">
        <v>4.76</v>
      </c>
      <c r="H38" s="694"/>
      <c r="I38" s="695">
        <v>17560</v>
      </c>
      <c r="J38" s="695">
        <v>13840</v>
      </c>
      <c r="K38" s="140">
        <v>61</v>
      </c>
      <c r="L38" s="690"/>
      <c r="M38" s="697" t="s">
        <v>554</v>
      </c>
      <c r="N38" s="697" t="s">
        <v>555</v>
      </c>
      <c r="O38" s="692"/>
      <c r="P38" s="693">
        <v>2.79</v>
      </c>
      <c r="Q38" s="698"/>
      <c r="R38" s="695">
        <v>9520</v>
      </c>
      <c r="S38" s="695">
        <v>7520</v>
      </c>
      <c r="T38" s="140">
        <v>19</v>
      </c>
      <c r="U38" s="4"/>
      <c r="V38" s="714"/>
      <c r="W38" s="714"/>
      <c r="X38" s="697" t="s">
        <v>554</v>
      </c>
      <c r="Y38" s="697" t="s">
        <v>555</v>
      </c>
      <c r="Z38" s="692"/>
      <c r="AA38" s="693">
        <v>2.99</v>
      </c>
      <c r="AB38" s="694"/>
      <c r="AC38" s="695">
        <v>13080</v>
      </c>
      <c r="AD38" s="695">
        <v>6960</v>
      </c>
      <c r="AE38" s="140">
        <v>16</v>
      </c>
      <c r="AF38" s="4"/>
    </row>
    <row r="39" spans="1:32" ht="15" customHeight="1">
      <c r="A39" s="691" t="s">
        <v>556</v>
      </c>
      <c r="B39" s="691" t="s">
        <v>557</v>
      </c>
      <c r="C39" s="739" t="s">
        <v>496</v>
      </c>
      <c r="D39" s="739">
        <v>3</v>
      </c>
      <c r="E39" s="731">
        <v>6</v>
      </c>
      <c r="F39" s="692"/>
      <c r="G39" s="693">
        <v>6.52</v>
      </c>
      <c r="H39" s="694"/>
      <c r="I39" s="695">
        <v>23200</v>
      </c>
      <c r="J39" s="695">
        <v>17400</v>
      </c>
      <c r="K39" s="140">
        <v>61</v>
      </c>
      <c r="L39" s="705"/>
      <c r="M39" s="697" t="s">
        <v>556</v>
      </c>
      <c r="N39" s="697" t="s">
        <v>558</v>
      </c>
      <c r="O39" s="692"/>
      <c r="P39" s="693">
        <v>1.21</v>
      </c>
      <c r="Q39" s="698"/>
      <c r="R39" s="695">
        <v>4300</v>
      </c>
      <c r="S39" s="695">
        <v>3300</v>
      </c>
      <c r="T39" s="140">
        <v>19</v>
      </c>
      <c r="U39" s="113"/>
      <c r="V39" s="714"/>
      <c r="W39" s="714"/>
      <c r="X39" s="697" t="s">
        <v>556</v>
      </c>
      <c r="Y39" s="697" t="s">
        <v>558</v>
      </c>
      <c r="Z39" s="692"/>
      <c r="AA39" s="693">
        <v>2.97</v>
      </c>
      <c r="AB39" s="694"/>
      <c r="AC39" s="695">
        <v>14900</v>
      </c>
      <c r="AD39" s="695">
        <v>7800</v>
      </c>
      <c r="AE39" s="140">
        <v>16</v>
      </c>
      <c r="AF39" s="113"/>
    </row>
    <row r="40" spans="1:32" ht="12.6" customHeight="1">
      <c r="A40" s="691" t="s">
        <v>559</v>
      </c>
      <c r="B40" s="691" t="s">
        <v>560</v>
      </c>
      <c r="C40" s="739" t="s">
        <v>496</v>
      </c>
      <c r="D40" s="739">
        <v>4</v>
      </c>
      <c r="E40" s="743">
        <v>9</v>
      </c>
      <c r="F40" s="692" t="s">
        <v>544</v>
      </c>
      <c r="G40" s="693">
        <v>7.11</v>
      </c>
      <c r="H40" s="694">
        <v>7.52</v>
      </c>
      <c r="I40" s="695">
        <v>23800</v>
      </c>
      <c r="J40" s="695">
        <v>18200</v>
      </c>
      <c r="K40" s="140">
        <v>61</v>
      </c>
      <c r="M40" s="697" t="s">
        <v>559</v>
      </c>
      <c r="N40" s="697" t="s">
        <v>560</v>
      </c>
      <c r="O40" s="692" t="s">
        <v>544</v>
      </c>
      <c r="P40" s="693">
        <v>2.2200000000000002</v>
      </c>
      <c r="Q40" s="698">
        <v>2.39</v>
      </c>
      <c r="R40" s="695">
        <v>7600</v>
      </c>
      <c r="S40" s="695">
        <v>5700</v>
      </c>
      <c r="T40" s="140">
        <v>19</v>
      </c>
      <c r="U40" s="4"/>
      <c r="V40" s="714"/>
      <c r="W40" s="714"/>
      <c r="X40" s="697" t="s">
        <v>559</v>
      </c>
      <c r="Y40" s="697" t="s">
        <v>560</v>
      </c>
      <c r="Z40" s="692" t="s">
        <v>544</v>
      </c>
      <c r="AA40" s="693">
        <v>2.11</v>
      </c>
      <c r="AB40" s="694">
        <v>3.05</v>
      </c>
      <c r="AC40" s="695">
        <v>8600</v>
      </c>
      <c r="AD40" s="695">
        <v>4300</v>
      </c>
      <c r="AE40" s="140">
        <v>16</v>
      </c>
      <c r="AF40" s="4"/>
    </row>
    <row r="41" spans="1:32" ht="12.6" customHeight="1">
      <c r="A41" s="691" t="s">
        <v>561</v>
      </c>
      <c r="B41" s="691" t="s">
        <v>562</v>
      </c>
      <c r="C41" s="739" t="s">
        <v>496</v>
      </c>
      <c r="D41" s="739">
        <v>4</v>
      </c>
      <c r="E41" s="731">
        <v>9</v>
      </c>
      <c r="F41" s="692" t="s">
        <v>544</v>
      </c>
      <c r="G41" s="693">
        <v>7</v>
      </c>
      <c r="H41" s="694">
        <v>6.2</v>
      </c>
      <c r="I41" s="695">
        <v>23600</v>
      </c>
      <c r="J41" s="695">
        <v>20400</v>
      </c>
      <c r="K41" s="140">
        <v>61</v>
      </c>
      <c r="M41" s="697" t="s">
        <v>561</v>
      </c>
      <c r="N41" s="697" t="s">
        <v>562</v>
      </c>
      <c r="O41" s="692" t="s">
        <v>544</v>
      </c>
      <c r="P41" s="693">
        <v>2.8</v>
      </c>
      <c r="Q41" s="698">
        <v>2.5</v>
      </c>
      <c r="R41" s="695">
        <v>9500</v>
      </c>
      <c r="S41" s="695">
        <v>8200</v>
      </c>
      <c r="T41" s="140">
        <v>19</v>
      </c>
      <c r="U41" s="4"/>
      <c r="V41" s="714"/>
      <c r="W41" s="714"/>
      <c r="X41" s="697" t="s">
        <v>561</v>
      </c>
      <c r="Y41" s="697" t="s">
        <v>562</v>
      </c>
      <c r="Z41" s="692" t="s">
        <v>544</v>
      </c>
      <c r="AA41" s="693">
        <v>2.5</v>
      </c>
      <c r="AB41" s="694">
        <v>3.3</v>
      </c>
      <c r="AC41" s="695">
        <v>11000</v>
      </c>
      <c r="AD41" s="695">
        <v>7100</v>
      </c>
      <c r="AE41" s="140">
        <v>16</v>
      </c>
      <c r="AF41" s="4"/>
    </row>
    <row r="42" spans="1:32" ht="12.6" customHeight="1">
      <c r="A42" s="691" t="s">
        <v>563</v>
      </c>
      <c r="B42" s="691" t="s">
        <v>564</v>
      </c>
      <c r="C42" s="739" t="s">
        <v>496</v>
      </c>
      <c r="D42" s="739">
        <v>3</v>
      </c>
      <c r="E42" s="731">
        <v>10</v>
      </c>
      <c r="F42" s="692"/>
      <c r="G42" s="693">
        <v>8.25</v>
      </c>
      <c r="H42" s="694"/>
      <c r="I42" s="695">
        <v>26300</v>
      </c>
      <c r="J42" s="695">
        <v>20400</v>
      </c>
      <c r="K42" s="140">
        <v>61</v>
      </c>
      <c r="M42" s="697" t="s">
        <v>563</v>
      </c>
      <c r="N42" s="697" t="s">
        <v>564</v>
      </c>
      <c r="O42" s="692"/>
      <c r="P42" s="693">
        <v>2.4</v>
      </c>
      <c r="Q42" s="698"/>
      <c r="R42" s="695">
        <v>7700</v>
      </c>
      <c r="S42" s="695">
        <v>5900</v>
      </c>
      <c r="T42" s="140">
        <v>19</v>
      </c>
      <c r="U42" s="4"/>
      <c r="V42" s="714"/>
      <c r="W42" s="714"/>
      <c r="X42" s="697" t="s">
        <v>563</v>
      </c>
      <c r="Y42" s="697" t="s">
        <v>564</v>
      </c>
      <c r="Z42" s="692"/>
      <c r="AA42" s="693">
        <v>2.65</v>
      </c>
      <c r="AB42" s="694"/>
      <c r="AC42" s="695">
        <v>11400</v>
      </c>
      <c r="AD42" s="695">
        <v>5800</v>
      </c>
      <c r="AE42" s="140">
        <v>16</v>
      </c>
      <c r="AF42" s="4"/>
    </row>
    <row r="43" spans="1:32" ht="12.6" customHeight="1">
      <c r="A43" s="691" t="s">
        <v>565</v>
      </c>
      <c r="B43" s="691" t="s">
        <v>1193</v>
      </c>
      <c r="C43" s="739" t="s">
        <v>496</v>
      </c>
      <c r="D43" s="739">
        <v>3</v>
      </c>
      <c r="E43" s="731">
        <v>8</v>
      </c>
      <c r="F43" s="692"/>
      <c r="G43" s="740">
        <v>7.32</v>
      </c>
      <c r="H43" s="694"/>
      <c r="I43" s="695">
        <v>24720</v>
      </c>
      <c r="J43" s="695">
        <v>18120</v>
      </c>
      <c r="K43" s="140">
        <v>61</v>
      </c>
      <c r="M43" s="697" t="s">
        <v>565</v>
      </c>
      <c r="N43" s="697" t="s">
        <v>1193</v>
      </c>
      <c r="O43" s="692"/>
      <c r="P43" s="740">
        <v>3.05</v>
      </c>
      <c r="Q43" s="694"/>
      <c r="R43" s="695">
        <v>9960</v>
      </c>
      <c r="S43" s="695">
        <v>7320</v>
      </c>
      <c r="T43" s="140">
        <v>19</v>
      </c>
      <c r="U43" s="4"/>
      <c r="V43" s="714"/>
      <c r="W43" s="714"/>
      <c r="X43" s="697" t="s">
        <v>565</v>
      </c>
      <c r="Y43" s="697" t="s">
        <v>1193</v>
      </c>
      <c r="Z43" s="692"/>
      <c r="AA43" s="740">
        <v>2.71</v>
      </c>
      <c r="AB43" s="694"/>
      <c r="AC43" s="695">
        <v>10200</v>
      </c>
      <c r="AD43" s="695">
        <v>5280</v>
      </c>
      <c r="AE43" s="140">
        <v>16</v>
      </c>
      <c r="AF43" s="4"/>
    </row>
    <row r="44" spans="1:32" ht="12.6" customHeight="1">
      <c r="A44" s="691" t="s">
        <v>566</v>
      </c>
      <c r="B44" s="691" t="s">
        <v>567</v>
      </c>
      <c r="C44" s="739" t="s">
        <v>496</v>
      </c>
      <c r="D44" s="739">
        <v>3</v>
      </c>
      <c r="E44" s="731">
        <v>9</v>
      </c>
      <c r="F44" s="692"/>
      <c r="G44" s="693">
        <v>7.3</v>
      </c>
      <c r="H44" s="694"/>
      <c r="I44" s="695">
        <v>25300</v>
      </c>
      <c r="J44" s="695">
        <v>22100</v>
      </c>
      <c r="K44" s="140">
        <v>61</v>
      </c>
      <c r="M44" s="697" t="s">
        <v>566</v>
      </c>
      <c r="N44" s="697" t="s">
        <v>567</v>
      </c>
      <c r="O44" s="692"/>
      <c r="P44" s="693">
        <v>2.7</v>
      </c>
      <c r="Q44" s="698"/>
      <c r="R44" s="695">
        <v>9100</v>
      </c>
      <c r="S44" s="695">
        <v>7600</v>
      </c>
      <c r="T44" s="140">
        <v>19</v>
      </c>
      <c r="U44" s="4"/>
      <c r="V44" s="714"/>
      <c r="W44" s="714"/>
      <c r="X44" s="697" t="s">
        <v>566</v>
      </c>
      <c r="Y44" s="697" t="s">
        <v>567</v>
      </c>
      <c r="Z44" s="692"/>
      <c r="AA44" s="693">
        <v>2</v>
      </c>
      <c r="AB44" s="694"/>
      <c r="AC44" s="695">
        <v>9800</v>
      </c>
      <c r="AD44" s="695">
        <v>6200</v>
      </c>
      <c r="AE44" s="140">
        <v>16</v>
      </c>
      <c r="AF44" s="4"/>
    </row>
    <row r="45" spans="1:32" ht="12.6" customHeight="1">
      <c r="A45" s="691" t="s">
        <v>568</v>
      </c>
      <c r="B45" s="691" t="s">
        <v>569</v>
      </c>
      <c r="C45" s="739" t="s">
        <v>496</v>
      </c>
      <c r="D45" s="739">
        <v>4</v>
      </c>
      <c r="E45" s="731">
        <v>9</v>
      </c>
      <c r="F45" s="692" t="s">
        <v>544</v>
      </c>
      <c r="G45" s="693">
        <v>7.4</v>
      </c>
      <c r="H45" s="694">
        <v>15</v>
      </c>
      <c r="I45" s="695">
        <v>26500</v>
      </c>
      <c r="J45" s="695">
        <v>24600</v>
      </c>
      <c r="K45" s="140">
        <v>61</v>
      </c>
      <c r="L45" s="690"/>
      <c r="M45" s="697" t="s">
        <v>568</v>
      </c>
      <c r="N45" s="697" t="s">
        <v>569</v>
      </c>
      <c r="O45" s="692" t="s">
        <v>544</v>
      </c>
      <c r="P45" s="693">
        <v>2.82</v>
      </c>
      <c r="Q45" s="698">
        <v>5</v>
      </c>
      <c r="R45" s="695">
        <v>7400</v>
      </c>
      <c r="S45" s="695">
        <v>6600</v>
      </c>
      <c r="T45" s="140">
        <v>19</v>
      </c>
      <c r="U45" s="4"/>
      <c r="V45" s="714"/>
      <c r="W45" s="714"/>
      <c r="X45" s="697" t="s">
        <v>568</v>
      </c>
      <c r="Y45" s="697" t="s">
        <v>569</v>
      </c>
      <c r="Z45" s="692" t="s">
        <v>544</v>
      </c>
      <c r="AA45" s="693">
        <v>2</v>
      </c>
      <c r="AB45" s="694">
        <v>2.5</v>
      </c>
      <c r="AC45" s="695">
        <v>8000</v>
      </c>
      <c r="AD45" s="695">
        <v>4100</v>
      </c>
      <c r="AE45" s="140">
        <v>16</v>
      </c>
      <c r="AF45" s="4"/>
    </row>
    <row r="46" spans="1:32" ht="12.6" customHeight="1">
      <c r="A46" s="691" t="s">
        <v>570</v>
      </c>
      <c r="B46" s="691" t="s">
        <v>571</v>
      </c>
      <c r="C46" s="739" t="s">
        <v>496</v>
      </c>
      <c r="D46" s="739">
        <v>4</v>
      </c>
      <c r="E46" s="731">
        <v>9</v>
      </c>
      <c r="F46" s="692" t="s">
        <v>544</v>
      </c>
      <c r="G46" s="693">
        <v>4.66</v>
      </c>
      <c r="H46" s="694">
        <v>8.7799999999999994</v>
      </c>
      <c r="I46" s="695">
        <v>18600</v>
      </c>
      <c r="J46" s="695">
        <v>14100</v>
      </c>
      <c r="K46" s="140">
        <v>61</v>
      </c>
      <c r="L46" s="690"/>
      <c r="M46" s="697" t="s">
        <v>570</v>
      </c>
      <c r="N46" s="697" t="s">
        <v>571</v>
      </c>
      <c r="O46" s="692" t="s">
        <v>544</v>
      </c>
      <c r="P46" s="693">
        <v>2.4900000000000002</v>
      </c>
      <c r="Q46" s="698">
        <v>4.6399999999999997</v>
      </c>
      <c r="R46" s="695">
        <v>9500</v>
      </c>
      <c r="S46" s="695">
        <v>7200</v>
      </c>
      <c r="T46" s="140">
        <v>19</v>
      </c>
      <c r="U46" s="4"/>
      <c r="V46" s="714"/>
      <c r="W46" s="714"/>
      <c r="X46" s="697" t="s">
        <v>570</v>
      </c>
      <c r="Y46" s="697" t="s">
        <v>571</v>
      </c>
      <c r="Z46" s="692" t="s">
        <v>544</v>
      </c>
      <c r="AA46" s="693">
        <v>2.7</v>
      </c>
      <c r="AB46" s="694">
        <v>7.24</v>
      </c>
      <c r="AC46" s="695">
        <v>12900</v>
      </c>
      <c r="AD46" s="695">
        <v>6700</v>
      </c>
      <c r="AE46" s="140">
        <v>16</v>
      </c>
      <c r="AF46" s="4"/>
    </row>
    <row r="47" spans="1:32" ht="18.75" customHeight="1">
      <c r="A47" s="755">
        <v>301</v>
      </c>
      <c r="B47" s="755" t="s">
        <v>297</v>
      </c>
      <c r="C47" s="756" t="s">
        <v>484</v>
      </c>
      <c r="D47" s="756"/>
      <c r="E47" s="757">
        <v>12</v>
      </c>
      <c r="F47" s="758"/>
      <c r="G47" s="758"/>
      <c r="H47" s="759"/>
      <c r="I47" s="758"/>
      <c r="J47" s="758"/>
      <c r="K47" s="760"/>
      <c r="M47" s="761">
        <v>301</v>
      </c>
      <c r="N47" s="762" t="s">
        <v>297</v>
      </c>
      <c r="O47" s="758"/>
      <c r="P47" s="758"/>
      <c r="Q47" s="758"/>
      <c r="R47" s="758"/>
      <c r="S47" s="758"/>
      <c r="T47" s="760"/>
      <c r="U47" s="4"/>
      <c r="V47" s="714"/>
      <c r="W47" s="714"/>
      <c r="X47" s="761">
        <v>301</v>
      </c>
      <c r="Y47" s="762" t="s">
        <v>297</v>
      </c>
      <c r="Z47" s="758"/>
      <c r="AA47" s="758"/>
      <c r="AB47" s="758"/>
      <c r="AC47" s="758"/>
      <c r="AD47" s="758"/>
      <c r="AE47" s="760"/>
      <c r="AF47" s="4"/>
    </row>
    <row r="48" spans="1:32" ht="12.6" customHeight="1">
      <c r="A48" s="763">
        <v>305</v>
      </c>
      <c r="B48" s="763" t="s">
        <v>572</v>
      </c>
      <c r="C48" s="739" t="s">
        <v>484</v>
      </c>
      <c r="D48" s="739"/>
      <c r="E48" s="47">
        <v>12</v>
      </c>
      <c r="F48" s="119"/>
      <c r="G48" s="119" t="s">
        <v>573</v>
      </c>
      <c r="H48" s="764"/>
      <c r="I48" s="119"/>
      <c r="J48" s="119"/>
      <c r="K48" s="765"/>
      <c r="M48" s="766">
        <v>305</v>
      </c>
      <c r="N48" s="767" t="s">
        <v>572</v>
      </c>
      <c r="O48" s="119"/>
      <c r="P48" s="119" t="s">
        <v>573</v>
      </c>
      <c r="Q48" s="119"/>
      <c r="R48" s="119"/>
      <c r="S48" s="119"/>
      <c r="T48" s="765"/>
      <c r="U48" s="4"/>
      <c r="V48" s="714"/>
      <c r="W48" s="714"/>
      <c r="X48" s="766">
        <v>305</v>
      </c>
      <c r="Y48" s="767" t="s">
        <v>572</v>
      </c>
      <c r="Z48" s="119"/>
      <c r="AA48" s="119" t="s">
        <v>573</v>
      </c>
      <c r="AB48" s="119"/>
      <c r="AC48" s="119"/>
      <c r="AD48" s="119"/>
      <c r="AE48" s="765"/>
      <c r="AF48" s="4"/>
    </row>
    <row r="49" spans="1:32" ht="12.6" customHeight="1">
      <c r="A49" s="763">
        <v>306</v>
      </c>
      <c r="B49" s="763" t="s">
        <v>299</v>
      </c>
      <c r="C49" s="739" t="s">
        <v>484</v>
      </c>
      <c r="D49" s="739"/>
      <c r="E49" s="47">
        <v>12</v>
      </c>
      <c r="F49" s="119"/>
      <c r="G49" s="119"/>
      <c r="H49" s="764"/>
      <c r="I49" s="119"/>
      <c r="J49" s="119"/>
      <c r="K49" s="765"/>
      <c r="M49" s="766">
        <v>306</v>
      </c>
      <c r="N49" s="767" t="s">
        <v>299</v>
      </c>
      <c r="O49" s="119"/>
      <c r="P49" s="119"/>
      <c r="Q49" s="119"/>
      <c r="R49" s="119"/>
      <c r="S49" s="119"/>
      <c r="T49" s="765"/>
      <c r="U49" s="4"/>
      <c r="V49" s="714"/>
      <c r="W49" s="714"/>
      <c r="X49" s="766">
        <v>306</v>
      </c>
      <c r="Y49" s="767" t="s">
        <v>299</v>
      </c>
      <c r="Z49" s="119"/>
      <c r="AA49" s="119"/>
      <c r="AB49" s="119"/>
      <c r="AC49" s="119"/>
      <c r="AD49" s="119"/>
      <c r="AE49" s="765"/>
      <c r="AF49" s="4"/>
    </row>
    <row r="50" spans="1:32" ht="12.6" customHeight="1">
      <c r="A50" s="763">
        <v>307</v>
      </c>
      <c r="B50" s="763" t="s">
        <v>574</v>
      </c>
      <c r="C50" s="739" t="s">
        <v>484</v>
      </c>
      <c r="D50" s="739"/>
      <c r="E50" s="47">
        <v>12</v>
      </c>
      <c r="F50" s="119"/>
      <c r="G50" s="119"/>
      <c r="H50" s="764"/>
      <c r="I50" s="119"/>
      <c r="J50" s="119"/>
      <c r="K50" s="765"/>
      <c r="M50" s="766">
        <v>307</v>
      </c>
      <c r="N50" s="767" t="s">
        <v>574</v>
      </c>
      <c r="O50" s="119"/>
      <c r="P50" s="119"/>
      <c r="Q50" s="119"/>
      <c r="R50" s="119"/>
      <c r="S50" s="119"/>
      <c r="T50" s="765"/>
      <c r="U50" s="4"/>
      <c r="V50" s="714"/>
      <c r="W50" s="714"/>
      <c r="X50" s="766">
        <v>307</v>
      </c>
      <c r="Y50" s="767" t="s">
        <v>574</v>
      </c>
      <c r="Z50" s="119"/>
      <c r="AA50" s="119"/>
      <c r="AB50" s="119"/>
      <c r="AC50" s="119"/>
      <c r="AD50" s="119"/>
      <c r="AE50" s="765"/>
      <c r="AF50" s="4"/>
    </row>
    <row r="51" spans="1:32" ht="12.6" customHeight="1">
      <c r="A51" s="763">
        <v>308</v>
      </c>
      <c r="B51" s="763" t="s">
        <v>575</v>
      </c>
      <c r="C51" s="739" t="s">
        <v>484</v>
      </c>
      <c r="D51" s="739"/>
      <c r="E51" s="47">
        <v>12</v>
      </c>
      <c r="F51" s="119"/>
      <c r="G51" s="119"/>
      <c r="H51" s="764"/>
      <c r="I51" s="119"/>
      <c r="J51" s="119"/>
      <c r="K51" s="765"/>
      <c r="M51" s="766">
        <v>308</v>
      </c>
      <c r="N51" s="767" t="s">
        <v>575</v>
      </c>
      <c r="O51" s="119"/>
      <c r="P51" s="119"/>
      <c r="Q51" s="119"/>
      <c r="R51" s="119"/>
      <c r="S51" s="119"/>
      <c r="T51" s="765"/>
      <c r="U51" s="4"/>
      <c r="V51" s="714"/>
      <c r="W51" s="714"/>
      <c r="X51" s="766">
        <v>308</v>
      </c>
      <c r="Y51" s="767" t="s">
        <v>575</v>
      </c>
      <c r="Z51" s="119"/>
      <c r="AA51" s="119"/>
      <c r="AB51" s="119"/>
      <c r="AC51" s="119"/>
      <c r="AD51" s="119"/>
      <c r="AE51" s="765"/>
      <c r="AF51" s="4"/>
    </row>
    <row r="52" spans="1:32" ht="13.5" customHeight="1">
      <c r="A52" s="768">
        <v>309</v>
      </c>
      <c r="B52" s="768" t="s">
        <v>302</v>
      </c>
      <c r="C52" s="678" t="s">
        <v>484</v>
      </c>
      <c r="D52" s="706"/>
      <c r="E52" s="769">
        <v>12</v>
      </c>
      <c r="F52" s="707"/>
      <c r="G52" s="707"/>
      <c r="H52" s="708"/>
      <c r="I52" s="709"/>
      <c r="J52" s="709"/>
      <c r="K52" s="710"/>
      <c r="L52" s="711"/>
      <c r="M52" s="770">
        <v>309</v>
      </c>
      <c r="N52" s="771" t="s">
        <v>302</v>
      </c>
      <c r="O52" s="707"/>
      <c r="P52" s="707"/>
      <c r="Q52" s="707"/>
      <c r="R52" s="709"/>
      <c r="S52" s="709"/>
      <c r="T52" s="710"/>
      <c r="U52" s="4"/>
      <c r="V52" s="714"/>
      <c r="W52" s="714"/>
      <c r="X52" s="770">
        <v>309</v>
      </c>
      <c r="Y52" s="771" t="s">
        <v>302</v>
      </c>
      <c r="Z52" s="707"/>
      <c r="AA52" s="707"/>
      <c r="AB52" s="707"/>
      <c r="AC52" s="709"/>
      <c r="AD52" s="709"/>
      <c r="AE52" s="710"/>
      <c r="AF52" s="4"/>
    </row>
    <row r="53" spans="1:32" ht="13.5">
      <c r="A53" s="772"/>
      <c r="B53" s="773"/>
      <c r="C53" s="714"/>
      <c r="D53" s="712"/>
      <c r="E53" s="4"/>
      <c r="F53" s="4"/>
      <c r="G53" s="4"/>
      <c r="H53" s="713"/>
      <c r="I53" s="4"/>
      <c r="J53" s="4"/>
      <c r="K53" s="4"/>
      <c r="L53" s="711"/>
      <c r="M53" s="774"/>
      <c r="N53" s="775"/>
      <c r="O53" s="4"/>
      <c r="P53" s="4"/>
      <c r="Q53" s="4"/>
      <c r="R53" s="4"/>
      <c r="S53" s="4"/>
      <c r="T53" s="4"/>
      <c r="U53" s="4"/>
      <c r="V53" s="714"/>
      <c r="W53" s="714"/>
      <c r="X53" s="774"/>
      <c r="Y53" s="775"/>
      <c r="Z53" s="4"/>
      <c r="AA53" s="4"/>
      <c r="AB53" s="4"/>
      <c r="AC53" s="4"/>
      <c r="AD53" s="4"/>
      <c r="AE53" s="4"/>
      <c r="AF53" s="4"/>
    </row>
    <row r="54" spans="1:32" s="714" customFormat="1">
      <c r="E54" s="4"/>
      <c r="F54" s="4"/>
      <c r="G54" s="4"/>
      <c r="H54" s="713"/>
      <c r="I54" s="4"/>
      <c r="J54" s="4"/>
      <c r="K54" s="4"/>
      <c r="L54" s="4"/>
      <c r="M54" s="4"/>
      <c r="N54" s="4"/>
      <c r="O54" s="4"/>
      <c r="P54" s="4"/>
      <c r="Q54" s="4"/>
      <c r="R54" s="4"/>
      <c r="S54" s="4"/>
      <c r="T54" s="4"/>
      <c r="U54" s="4"/>
      <c r="Z54" s="715"/>
    </row>
    <row r="55" spans="1:32" s="714" customFormat="1">
      <c r="E55" s="4"/>
      <c r="F55" s="4"/>
      <c r="G55" s="4"/>
      <c r="H55" s="713"/>
      <c r="I55" s="4"/>
      <c r="J55" s="4"/>
      <c r="K55" s="4"/>
      <c r="L55" s="4"/>
      <c r="M55" s="4"/>
      <c r="N55" s="4"/>
      <c r="O55" s="4"/>
      <c r="P55" s="4"/>
      <c r="Q55" s="4"/>
      <c r="R55" s="4"/>
      <c r="S55" s="4"/>
      <c r="T55" s="4"/>
      <c r="U55" s="4"/>
      <c r="Z55" s="715"/>
    </row>
    <row r="56" spans="1:32" s="714" customFormat="1" ht="17.25">
      <c r="A56" s="1445"/>
      <c r="E56" s="4"/>
      <c r="F56" s="4"/>
      <c r="G56" s="4"/>
      <c r="H56" s="713"/>
      <c r="I56" s="4"/>
      <c r="J56" s="4"/>
      <c r="K56" s="4"/>
      <c r="L56" s="4"/>
      <c r="M56" s="4"/>
      <c r="N56" s="1446"/>
      <c r="O56" s="4"/>
      <c r="P56" s="4"/>
      <c r="Q56" s="4"/>
      <c r="R56" s="4"/>
      <c r="S56" s="4"/>
      <c r="T56" s="4"/>
      <c r="U56" s="4"/>
      <c r="Z56" s="715"/>
    </row>
    <row r="57" spans="1:32" ht="14.25">
      <c r="A57" s="1447"/>
      <c r="B57" s="1447"/>
      <c r="C57" s="714"/>
      <c r="D57" s="714"/>
      <c r="F57" s="4"/>
      <c r="G57" s="4"/>
      <c r="H57" s="713"/>
      <c r="I57" s="4"/>
      <c r="J57" s="4"/>
      <c r="K57" s="4"/>
      <c r="L57" s="711"/>
      <c r="M57" s="1448"/>
      <c r="N57" s="1448"/>
      <c r="O57" s="4"/>
      <c r="P57" s="4"/>
      <c r="Q57" s="4"/>
      <c r="R57" s="4"/>
      <c r="S57" s="4"/>
      <c r="T57" s="4"/>
    </row>
    <row r="58" spans="1:32" ht="14.25">
      <c r="A58" s="1450"/>
      <c r="B58" s="1450"/>
      <c r="C58" s="714"/>
      <c r="D58" s="714"/>
      <c r="F58" s="4"/>
      <c r="G58" s="4"/>
      <c r="H58" s="713"/>
      <c r="I58" s="4"/>
      <c r="J58" s="4"/>
      <c r="K58" s="4"/>
      <c r="L58" s="711"/>
      <c r="M58" s="1448"/>
      <c r="N58" s="1451"/>
      <c r="O58" s="4"/>
      <c r="P58" s="4"/>
      <c r="Q58" s="4"/>
      <c r="R58" s="4"/>
      <c r="S58" s="4"/>
      <c r="T58" s="4"/>
    </row>
    <row r="59" spans="1:32" ht="14.25">
      <c r="A59" s="1452"/>
      <c r="B59" s="1452"/>
      <c r="C59" s="1453"/>
      <c r="D59" s="1453"/>
      <c r="F59" s="4"/>
      <c r="G59" s="4"/>
      <c r="H59" s="713"/>
      <c r="I59" s="4"/>
      <c r="J59" s="4"/>
      <c r="K59" s="4"/>
      <c r="L59" s="711"/>
      <c r="M59" s="1448"/>
      <c r="N59" s="1454"/>
      <c r="O59" s="4"/>
      <c r="P59" s="4"/>
      <c r="Q59" s="4"/>
      <c r="R59" s="4"/>
      <c r="S59" s="4"/>
      <c r="T59" s="4"/>
    </row>
    <row r="60" spans="1:32" ht="14.25">
      <c r="A60" s="1450"/>
      <c r="B60" s="1450"/>
      <c r="C60" s="1453"/>
      <c r="D60" s="1453"/>
      <c r="F60" s="4"/>
      <c r="G60" s="4"/>
      <c r="H60" s="713"/>
      <c r="I60" s="4"/>
      <c r="J60" s="4"/>
      <c r="K60" s="4"/>
      <c r="L60" s="711"/>
      <c r="M60" s="1448"/>
      <c r="N60" s="1451"/>
      <c r="O60" s="4"/>
      <c r="P60" s="4"/>
      <c r="Q60" s="4"/>
      <c r="R60" s="4"/>
      <c r="S60" s="4"/>
      <c r="T60" s="4"/>
    </row>
    <row r="61" spans="1:32" ht="14.25">
      <c r="A61" s="1450"/>
      <c r="B61" s="1450"/>
      <c r="C61" s="1453"/>
      <c r="D61" s="1453"/>
      <c r="F61" s="4"/>
      <c r="G61" s="4"/>
      <c r="H61" s="713"/>
      <c r="I61" s="4"/>
      <c r="J61" s="4"/>
      <c r="K61" s="4"/>
      <c r="M61" s="1448"/>
      <c r="N61" s="1451"/>
      <c r="O61" s="4"/>
      <c r="P61" s="4"/>
      <c r="Q61" s="4"/>
      <c r="R61" s="4"/>
      <c r="S61" s="4"/>
      <c r="T61" s="4"/>
    </row>
    <row r="62" spans="1:32" ht="14.25">
      <c r="A62" s="1452"/>
      <c r="B62" s="1452"/>
      <c r="C62" s="1453"/>
      <c r="D62" s="1453"/>
      <c r="M62" s="1448"/>
      <c r="N62" s="1454"/>
    </row>
    <row r="63" spans="1:32" ht="14.25">
      <c r="A63" s="1450"/>
      <c r="B63" s="1450"/>
      <c r="C63" s="1453"/>
      <c r="D63" s="1453"/>
      <c r="M63" s="1448"/>
      <c r="N63" s="1451"/>
    </row>
    <row r="64" spans="1:32" ht="14.25">
      <c r="A64" s="1450"/>
      <c r="B64" s="1450"/>
      <c r="C64" s="1453"/>
      <c r="D64" s="1453"/>
      <c r="M64" s="1448"/>
      <c r="N64" s="1451"/>
    </row>
    <row r="65" spans="1:14" ht="14.25">
      <c r="A65" s="1447"/>
      <c r="B65" s="1447"/>
      <c r="C65" s="1453"/>
      <c r="D65" s="1453"/>
      <c r="M65" s="1448"/>
      <c r="N65" s="1448"/>
    </row>
    <row r="66" spans="1:14" ht="14.25">
      <c r="A66" s="1450"/>
      <c r="B66" s="1450"/>
      <c r="C66" s="1453"/>
      <c r="D66" s="1453"/>
      <c r="M66" s="1448"/>
      <c r="N66" s="1451"/>
    </row>
    <row r="67" spans="1:14" ht="14.25">
      <c r="A67" s="1450"/>
      <c r="B67" s="1450"/>
      <c r="C67" s="1453"/>
      <c r="D67" s="1453"/>
      <c r="M67" s="1448"/>
      <c r="N67" s="1451"/>
    </row>
    <row r="68" spans="1:14" ht="14.25">
      <c r="A68" s="1447"/>
      <c r="B68" s="1447"/>
      <c r="C68" s="1453"/>
      <c r="D68" s="1453"/>
      <c r="M68" s="1448"/>
      <c r="N68" s="1448"/>
    </row>
    <row r="69" spans="1:14" ht="17.25">
      <c r="A69" s="1445"/>
      <c r="B69" s="1445"/>
      <c r="C69" s="1453"/>
      <c r="D69" s="1453"/>
      <c r="M69" s="1448"/>
      <c r="N69" s="1446"/>
    </row>
    <row r="70" spans="1:14" ht="14.25">
      <c r="A70" s="1447"/>
      <c r="B70" s="1447"/>
      <c r="C70" s="1453"/>
      <c r="D70" s="1453"/>
      <c r="M70" s="1448"/>
      <c r="N70" s="1448"/>
    </row>
    <row r="71" spans="1:14" ht="14.25">
      <c r="A71" s="1450"/>
      <c r="B71" s="1450"/>
      <c r="C71" s="1453"/>
      <c r="D71" s="1453"/>
      <c r="M71" s="1448"/>
      <c r="N71" s="1451"/>
    </row>
    <row r="72" spans="1:14" ht="14.25">
      <c r="A72" s="1450"/>
      <c r="B72" s="1450"/>
      <c r="C72" s="1453"/>
      <c r="D72" s="1453"/>
      <c r="M72" s="1448"/>
      <c r="N72" s="1451"/>
    </row>
    <row r="73" spans="1:14" ht="14.25">
      <c r="A73" s="1452"/>
      <c r="B73" s="1452"/>
      <c r="C73" s="1453"/>
      <c r="D73" s="1453"/>
      <c r="M73" s="1448"/>
      <c r="N73" s="1454"/>
    </row>
    <row r="74" spans="1:14" ht="14.25">
      <c r="A74" s="1450"/>
      <c r="B74" s="1450"/>
      <c r="C74" s="1453"/>
      <c r="D74" s="1453"/>
      <c r="M74" s="1448"/>
      <c r="N74" s="1451"/>
    </row>
    <row r="75" spans="1:14" ht="14.25">
      <c r="A75" s="1450"/>
      <c r="B75" s="1450"/>
      <c r="C75" s="1453"/>
      <c r="D75" s="1453"/>
      <c r="M75" s="1448"/>
      <c r="N75" s="1451"/>
    </row>
    <row r="76" spans="1:14" ht="14.25">
      <c r="A76" s="1447"/>
      <c r="B76" s="1447"/>
      <c r="C76" s="1453"/>
      <c r="D76" s="1453"/>
      <c r="M76" s="1448"/>
      <c r="N76" s="1448"/>
    </row>
    <row r="77" spans="1:14" ht="14.25">
      <c r="A77" s="1456"/>
      <c r="B77" s="1447"/>
      <c r="C77" s="1453"/>
      <c r="D77" s="1453"/>
      <c r="M77" s="1448"/>
      <c r="N77" s="1448"/>
    </row>
    <row r="78" spans="1:14" ht="14.25">
      <c r="A78" s="1456"/>
      <c r="B78" s="1447"/>
      <c r="C78" s="1453"/>
      <c r="D78" s="1453"/>
      <c r="M78" s="1448"/>
      <c r="N78" s="1448"/>
    </row>
    <row r="79" spans="1:14" ht="14.25">
      <c r="A79" s="1447"/>
      <c r="B79" s="1457"/>
      <c r="C79" s="1457"/>
      <c r="D79" s="254"/>
      <c r="M79" s="1448"/>
      <c r="N79" s="1448"/>
    </row>
    <row r="80" spans="1:14" ht="13.5">
      <c r="B80" s="1457"/>
      <c r="C80" s="1457"/>
      <c r="G80" s="1458"/>
    </row>
    <row r="81" spans="2:7" ht="13.5">
      <c r="B81" s="1457"/>
      <c r="C81" s="1457"/>
      <c r="G81" s="1458"/>
    </row>
    <row r="82" spans="2:7" ht="13.5">
      <c r="B82" s="1457"/>
      <c r="C82" s="1457"/>
      <c r="G82" s="1458"/>
    </row>
    <row r="83" spans="2:7" ht="13.5">
      <c r="B83" s="1457"/>
      <c r="C83" s="1457"/>
    </row>
    <row r="84" spans="2:7" ht="13.5">
      <c r="B84" s="1457"/>
      <c r="C84" s="1457"/>
    </row>
    <row r="85" spans="2:7" ht="13.5">
      <c r="B85" s="1457"/>
      <c r="C85" s="1457"/>
    </row>
    <row r="86" spans="2:7" ht="13.5">
      <c r="B86" s="1457"/>
      <c r="C86" s="1457"/>
    </row>
    <row r="87" spans="2:7" ht="13.5">
      <c r="B87" s="1457"/>
      <c r="C87" s="1457"/>
    </row>
    <row r="88" spans="2:7" ht="13.5">
      <c r="B88" s="1457"/>
      <c r="C88" s="1457"/>
    </row>
    <row r="89" spans="2:7" ht="13.5">
      <c r="B89" s="1457"/>
      <c r="C89" s="1457"/>
    </row>
    <row r="90" spans="2:7" ht="13.5">
      <c r="B90" s="1457"/>
      <c r="C90" s="1457"/>
    </row>
    <row r="91" spans="2:7" ht="13.5">
      <c r="B91" s="1457"/>
      <c r="C91" s="1457"/>
    </row>
    <row r="92" spans="2:7" ht="13.5">
      <c r="B92" s="1457"/>
      <c r="C92" s="1457"/>
    </row>
    <row r="93" spans="2:7" ht="13.5">
      <c r="B93" s="1457"/>
      <c r="C93" s="1457"/>
    </row>
  </sheetData>
  <mergeCells count="1">
    <mergeCell ref="G3:J3"/>
  </mergeCells>
  <phoneticPr fontId="5"/>
  <printOptions horizontalCentered="1" gridLinesSet="0"/>
  <pageMargins left="0.39370078740157483" right="0" top="0.59055118110236227" bottom="0.53" header="0.3" footer="0.31"/>
  <pageSetup paperSize="9" scale="95" pageOrder="overThenDown" orientation="portrait" blackAndWhite="1" horizontalDpi="4294967294" verticalDpi="300" r:id="rId1"/>
  <headerFooter alignWithMargins="0">
    <oddHeader>&amp;F</oddHeader>
    <oddFooter>&amp;A</oddFooter>
  </headerFooter>
  <colBreaks count="2" manualBreakCount="2">
    <brk id="12" max="61" man="1"/>
    <brk id="2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3585B-C0D4-4E3A-BC5B-23D0CB99A5E2}">
  <sheetPr codeName="Sheet26"/>
  <dimension ref="A1:C46"/>
  <sheetViews>
    <sheetView view="pageBreakPreview" zoomScaleNormal="100" zoomScaleSheetLayoutView="100" workbookViewId="0"/>
  </sheetViews>
  <sheetFormatPr defaultRowHeight="18.399999999999999" customHeight="1"/>
  <cols>
    <col min="1" max="1" width="12.875" style="1468" customWidth="1"/>
    <col min="2" max="2" width="79" style="1459" customWidth="1"/>
    <col min="3" max="256" width="9" style="1459"/>
    <col min="257" max="257" width="12.875" style="1459" customWidth="1"/>
    <col min="258" max="258" width="79" style="1459" customWidth="1"/>
    <col min="259" max="512" width="9" style="1459"/>
    <col min="513" max="513" width="12.875" style="1459" customWidth="1"/>
    <col min="514" max="514" width="79" style="1459" customWidth="1"/>
    <col min="515" max="768" width="9" style="1459"/>
    <col min="769" max="769" width="12.875" style="1459" customWidth="1"/>
    <col min="770" max="770" width="79" style="1459" customWidth="1"/>
    <col min="771" max="1024" width="9" style="1459"/>
    <col min="1025" max="1025" width="12.875" style="1459" customWidth="1"/>
    <col min="1026" max="1026" width="79" style="1459" customWidth="1"/>
    <col min="1027" max="1280" width="9" style="1459"/>
    <col min="1281" max="1281" width="12.875" style="1459" customWidth="1"/>
    <col min="1282" max="1282" width="79" style="1459" customWidth="1"/>
    <col min="1283" max="1536" width="9" style="1459"/>
    <col min="1537" max="1537" width="12.875" style="1459" customWidth="1"/>
    <col min="1538" max="1538" width="79" style="1459" customWidth="1"/>
    <col min="1539" max="1792" width="9" style="1459"/>
    <col min="1793" max="1793" width="12.875" style="1459" customWidth="1"/>
    <col min="1794" max="1794" width="79" style="1459" customWidth="1"/>
    <col min="1795" max="2048" width="9" style="1459"/>
    <col min="2049" max="2049" width="12.875" style="1459" customWidth="1"/>
    <col min="2050" max="2050" width="79" style="1459" customWidth="1"/>
    <col min="2051" max="2304" width="9" style="1459"/>
    <col min="2305" max="2305" width="12.875" style="1459" customWidth="1"/>
    <col min="2306" max="2306" width="79" style="1459" customWidth="1"/>
    <col min="2307" max="2560" width="9" style="1459"/>
    <col min="2561" max="2561" width="12.875" style="1459" customWidth="1"/>
    <col min="2562" max="2562" width="79" style="1459" customWidth="1"/>
    <col min="2563" max="2816" width="9" style="1459"/>
    <col min="2817" max="2817" width="12.875" style="1459" customWidth="1"/>
    <col min="2818" max="2818" width="79" style="1459" customWidth="1"/>
    <col min="2819" max="3072" width="9" style="1459"/>
    <col min="3073" max="3073" width="12.875" style="1459" customWidth="1"/>
    <col min="3074" max="3074" width="79" style="1459" customWidth="1"/>
    <col min="3075" max="3328" width="9" style="1459"/>
    <col min="3329" max="3329" width="12.875" style="1459" customWidth="1"/>
    <col min="3330" max="3330" width="79" style="1459" customWidth="1"/>
    <col min="3331" max="3584" width="9" style="1459"/>
    <col min="3585" max="3585" width="12.875" style="1459" customWidth="1"/>
    <col min="3586" max="3586" width="79" style="1459" customWidth="1"/>
    <col min="3587" max="3840" width="9" style="1459"/>
    <col min="3841" max="3841" width="12.875" style="1459" customWidth="1"/>
    <col min="3842" max="3842" width="79" style="1459" customWidth="1"/>
    <col min="3843" max="4096" width="9" style="1459"/>
    <col min="4097" max="4097" width="12.875" style="1459" customWidth="1"/>
    <col min="4098" max="4098" width="79" style="1459" customWidth="1"/>
    <col min="4099" max="4352" width="9" style="1459"/>
    <col min="4353" max="4353" width="12.875" style="1459" customWidth="1"/>
    <col min="4354" max="4354" width="79" style="1459" customWidth="1"/>
    <col min="4355" max="4608" width="9" style="1459"/>
    <col min="4609" max="4609" width="12.875" style="1459" customWidth="1"/>
    <col min="4610" max="4610" width="79" style="1459" customWidth="1"/>
    <col min="4611" max="4864" width="9" style="1459"/>
    <col min="4865" max="4865" width="12.875" style="1459" customWidth="1"/>
    <col min="4866" max="4866" width="79" style="1459" customWidth="1"/>
    <col min="4867" max="5120" width="9" style="1459"/>
    <col min="5121" max="5121" width="12.875" style="1459" customWidth="1"/>
    <col min="5122" max="5122" width="79" style="1459" customWidth="1"/>
    <col min="5123" max="5376" width="9" style="1459"/>
    <col min="5377" max="5377" width="12.875" style="1459" customWidth="1"/>
    <col min="5378" max="5378" width="79" style="1459" customWidth="1"/>
    <col min="5379" max="5632" width="9" style="1459"/>
    <col min="5633" max="5633" width="12.875" style="1459" customWidth="1"/>
    <col min="5634" max="5634" width="79" style="1459" customWidth="1"/>
    <col min="5635" max="5888" width="9" style="1459"/>
    <col min="5889" max="5889" width="12.875" style="1459" customWidth="1"/>
    <col min="5890" max="5890" width="79" style="1459" customWidth="1"/>
    <col min="5891" max="6144" width="9" style="1459"/>
    <col min="6145" max="6145" width="12.875" style="1459" customWidth="1"/>
    <col min="6146" max="6146" width="79" style="1459" customWidth="1"/>
    <col min="6147" max="6400" width="9" style="1459"/>
    <col min="6401" max="6401" width="12.875" style="1459" customWidth="1"/>
    <col min="6402" max="6402" width="79" style="1459" customWidth="1"/>
    <col min="6403" max="6656" width="9" style="1459"/>
    <col min="6657" max="6657" width="12.875" style="1459" customWidth="1"/>
    <col min="6658" max="6658" width="79" style="1459" customWidth="1"/>
    <col min="6659" max="6912" width="9" style="1459"/>
    <col min="6913" max="6913" width="12.875" style="1459" customWidth="1"/>
    <col min="6914" max="6914" width="79" style="1459" customWidth="1"/>
    <col min="6915" max="7168" width="9" style="1459"/>
    <col min="7169" max="7169" width="12.875" style="1459" customWidth="1"/>
    <col min="7170" max="7170" width="79" style="1459" customWidth="1"/>
    <col min="7171" max="7424" width="9" style="1459"/>
    <col min="7425" max="7425" width="12.875" style="1459" customWidth="1"/>
    <col min="7426" max="7426" width="79" style="1459" customWidth="1"/>
    <col min="7427" max="7680" width="9" style="1459"/>
    <col min="7681" max="7681" width="12.875" style="1459" customWidth="1"/>
    <col min="7682" max="7682" width="79" style="1459" customWidth="1"/>
    <col min="7683" max="7936" width="9" style="1459"/>
    <col min="7937" max="7937" width="12.875" style="1459" customWidth="1"/>
    <col min="7938" max="7938" width="79" style="1459" customWidth="1"/>
    <col min="7939" max="8192" width="9" style="1459"/>
    <col min="8193" max="8193" width="12.875" style="1459" customWidth="1"/>
    <col min="8194" max="8194" width="79" style="1459" customWidth="1"/>
    <col min="8195" max="8448" width="9" style="1459"/>
    <col min="8449" max="8449" width="12.875" style="1459" customWidth="1"/>
    <col min="8450" max="8450" width="79" style="1459" customWidth="1"/>
    <col min="8451" max="8704" width="9" style="1459"/>
    <col min="8705" max="8705" width="12.875" style="1459" customWidth="1"/>
    <col min="8706" max="8706" width="79" style="1459" customWidth="1"/>
    <col min="8707" max="8960" width="9" style="1459"/>
    <col min="8961" max="8961" width="12.875" style="1459" customWidth="1"/>
    <col min="8962" max="8962" width="79" style="1459" customWidth="1"/>
    <col min="8963" max="9216" width="9" style="1459"/>
    <col min="9217" max="9217" width="12.875" style="1459" customWidth="1"/>
    <col min="9218" max="9218" width="79" style="1459" customWidth="1"/>
    <col min="9219" max="9472" width="9" style="1459"/>
    <col min="9473" max="9473" width="12.875" style="1459" customWidth="1"/>
    <col min="9474" max="9474" width="79" style="1459" customWidth="1"/>
    <col min="9475" max="9728" width="9" style="1459"/>
    <col min="9729" max="9729" width="12.875" style="1459" customWidth="1"/>
    <col min="9730" max="9730" width="79" style="1459" customWidth="1"/>
    <col min="9731" max="9984" width="9" style="1459"/>
    <col min="9985" max="9985" width="12.875" style="1459" customWidth="1"/>
    <col min="9986" max="9986" width="79" style="1459" customWidth="1"/>
    <col min="9987" max="10240" width="9" style="1459"/>
    <col min="10241" max="10241" width="12.875" style="1459" customWidth="1"/>
    <col min="10242" max="10242" width="79" style="1459" customWidth="1"/>
    <col min="10243" max="10496" width="9" style="1459"/>
    <col min="10497" max="10497" width="12.875" style="1459" customWidth="1"/>
    <col min="10498" max="10498" width="79" style="1459" customWidth="1"/>
    <col min="10499" max="10752" width="9" style="1459"/>
    <col min="10753" max="10753" width="12.875" style="1459" customWidth="1"/>
    <col min="10754" max="10754" width="79" style="1459" customWidth="1"/>
    <col min="10755" max="11008" width="9" style="1459"/>
    <col min="11009" max="11009" width="12.875" style="1459" customWidth="1"/>
    <col min="11010" max="11010" width="79" style="1459" customWidth="1"/>
    <col min="11011" max="11264" width="9" style="1459"/>
    <col min="11265" max="11265" width="12.875" style="1459" customWidth="1"/>
    <col min="11266" max="11266" width="79" style="1459" customWidth="1"/>
    <col min="11267" max="11520" width="9" style="1459"/>
    <col min="11521" max="11521" width="12.875" style="1459" customWidth="1"/>
    <col min="11522" max="11522" width="79" style="1459" customWidth="1"/>
    <col min="11523" max="11776" width="9" style="1459"/>
    <col min="11777" max="11777" width="12.875" style="1459" customWidth="1"/>
    <col min="11778" max="11778" width="79" style="1459" customWidth="1"/>
    <col min="11779" max="12032" width="9" style="1459"/>
    <col min="12033" max="12033" width="12.875" style="1459" customWidth="1"/>
    <col min="12034" max="12034" width="79" style="1459" customWidth="1"/>
    <col min="12035" max="12288" width="9" style="1459"/>
    <col min="12289" max="12289" width="12.875" style="1459" customWidth="1"/>
    <col min="12290" max="12290" width="79" style="1459" customWidth="1"/>
    <col min="12291" max="12544" width="9" style="1459"/>
    <col min="12545" max="12545" width="12.875" style="1459" customWidth="1"/>
    <col min="12546" max="12546" width="79" style="1459" customWidth="1"/>
    <col min="12547" max="12800" width="9" style="1459"/>
    <col min="12801" max="12801" width="12.875" style="1459" customWidth="1"/>
    <col min="12802" max="12802" width="79" style="1459" customWidth="1"/>
    <col min="12803" max="13056" width="9" style="1459"/>
    <col min="13057" max="13057" width="12.875" style="1459" customWidth="1"/>
    <col min="13058" max="13058" width="79" style="1459" customWidth="1"/>
    <col min="13059" max="13312" width="9" style="1459"/>
    <col min="13313" max="13313" width="12.875" style="1459" customWidth="1"/>
    <col min="13314" max="13314" width="79" style="1459" customWidth="1"/>
    <col min="13315" max="13568" width="9" style="1459"/>
    <col min="13569" max="13569" width="12.875" style="1459" customWidth="1"/>
    <col min="13570" max="13570" width="79" style="1459" customWidth="1"/>
    <col min="13571" max="13824" width="9" style="1459"/>
    <col min="13825" max="13825" width="12.875" style="1459" customWidth="1"/>
    <col min="13826" max="13826" width="79" style="1459" customWidth="1"/>
    <col min="13827" max="14080" width="9" style="1459"/>
    <col min="14081" max="14081" width="12.875" style="1459" customWidth="1"/>
    <col min="14082" max="14082" width="79" style="1459" customWidth="1"/>
    <col min="14083" max="14336" width="9" style="1459"/>
    <col min="14337" max="14337" width="12.875" style="1459" customWidth="1"/>
    <col min="14338" max="14338" width="79" style="1459" customWidth="1"/>
    <col min="14339" max="14592" width="9" style="1459"/>
    <col min="14593" max="14593" width="12.875" style="1459" customWidth="1"/>
    <col min="14594" max="14594" width="79" style="1459" customWidth="1"/>
    <col min="14595" max="14848" width="9" style="1459"/>
    <col min="14849" max="14849" width="12.875" style="1459" customWidth="1"/>
    <col min="14850" max="14850" width="79" style="1459" customWidth="1"/>
    <col min="14851" max="15104" width="9" style="1459"/>
    <col min="15105" max="15105" width="12.875" style="1459" customWidth="1"/>
    <col min="15106" max="15106" width="79" style="1459" customWidth="1"/>
    <col min="15107" max="15360" width="9" style="1459"/>
    <col min="15361" max="15361" width="12.875" style="1459" customWidth="1"/>
    <col min="15362" max="15362" width="79" style="1459" customWidth="1"/>
    <col min="15363" max="15616" width="9" style="1459"/>
    <col min="15617" max="15617" width="12.875" style="1459" customWidth="1"/>
    <col min="15618" max="15618" width="79" style="1459" customWidth="1"/>
    <col min="15619" max="15872" width="9" style="1459"/>
    <col min="15873" max="15873" width="12.875" style="1459" customWidth="1"/>
    <col min="15874" max="15874" width="79" style="1459" customWidth="1"/>
    <col min="15875" max="16128" width="9" style="1459"/>
    <col min="16129" max="16129" width="12.875" style="1459" customWidth="1"/>
    <col min="16130" max="16130" width="79" style="1459" customWidth="1"/>
    <col min="16131" max="16384" width="9" style="1459"/>
  </cols>
  <sheetData>
    <row r="1" spans="1:2" ht="18.399999999999999" customHeight="1">
      <c r="A1" s="716" t="s">
        <v>578</v>
      </c>
    </row>
    <row r="2" spans="1:2" ht="18.399999999999999" customHeight="1">
      <c r="A2" s="1460" t="s">
        <v>15</v>
      </c>
      <c r="B2" s="1461" t="s">
        <v>579</v>
      </c>
    </row>
    <row r="3" spans="1:2" s="1463" customFormat="1" ht="18.399999999999999" customHeight="1">
      <c r="A3" s="1462" t="s">
        <v>111</v>
      </c>
      <c r="B3" s="717" t="s">
        <v>1194</v>
      </c>
    </row>
    <row r="4" spans="1:2" s="1463" customFormat="1" ht="18.399999999999999" customHeight="1">
      <c r="A4" s="1462" t="s">
        <v>580</v>
      </c>
      <c r="B4" s="717" t="s">
        <v>1195</v>
      </c>
    </row>
    <row r="5" spans="1:2" s="1463" customFormat="1" ht="18.399999999999999" customHeight="1">
      <c r="A5" s="1462"/>
      <c r="B5" s="717" t="s">
        <v>1196</v>
      </c>
    </row>
    <row r="6" spans="1:2" s="1463" customFormat="1" ht="18.399999999999999" customHeight="1">
      <c r="A6" s="1462"/>
      <c r="B6" s="717" t="s">
        <v>1197</v>
      </c>
    </row>
    <row r="7" spans="1:2" s="1463" customFormat="1" ht="18.399999999999999" customHeight="1">
      <c r="A7" s="1462"/>
      <c r="B7" s="717" t="s">
        <v>1198</v>
      </c>
    </row>
    <row r="8" spans="1:2" s="1463" customFormat="1" ht="18.399999999999999" customHeight="1">
      <c r="A8" s="1464"/>
      <c r="B8" s="718" t="s">
        <v>1199</v>
      </c>
    </row>
    <row r="9" spans="1:2" s="1463" customFormat="1" ht="18.399999999999999" customHeight="1">
      <c r="A9" s="1462" t="s">
        <v>581</v>
      </c>
      <c r="B9" s="717" t="s">
        <v>1200</v>
      </c>
    </row>
    <row r="10" spans="1:2" s="1463" customFormat="1" ht="18.399999999999999" customHeight="1">
      <c r="A10" s="1462" t="s">
        <v>1201</v>
      </c>
      <c r="B10" s="717" t="s">
        <v>1202</v>
      </c>
    </row>
    <row r="11" spans="1:2" s="1463" customFormat="1" ht="18.399999999999999" customHeight="1">
      <c r="A11" s="1462"/>
      <c r="B11" s="717" t="s">
        <v>1203</v>
      </c>
    </row>
    <row r="12" spans="1:2" s="1463" customFormat="1" ht="18.399999999999999" customHeight="1">
      <c r="A12" s="1462"/>
      <c r="B12" s="717" t="s">
        <v>1196</v>
      </c>
    </row>
    <row r="13" spans="1:2" s="1463" customFormat="1" ht="18.399999999999999" customHeight="1">
      <c r="A13" s="1462"/>
      <c r="B13" s="717" t="s">
        <v>1204</v>
      </c>
    </row>
    <row r="14" spans="1:2" s="1463" customFormat="1" ht="18.399999999999999" customHeight="1">
      <c r="A14" s="1462"/>
      <c r="B14" s="717" t="s">
        <v>1205</v>
      </c>
    </row>
    <row r="15" spans="1:2" s="1463" customFormat="1" ht="18.399999999999999" customHeight="1">
      <c r="A15" s="1464"/>
      <c r="B15" s="718" t="s">
        <v>1206</v>
      </c>
    </row>
    <row r="16" spans="1:2" s="1463" customFormat="1" ht="18.399999999999999" customHeight="1">
      <c r="A16" s="1462" t="s">
        <v>1207</v>
      </c>
      <c r="B16" s="717" t="s">
        <v>1208</v>
      </c>
    </row>
    <row r="17" spans="1:3" s="1463" customFormat="1" ht="18.399999999999999" customHeight="1">
      <c r="A17" s="1462" t="s">
        <v>122</v>
      </c>
      <c r="B17" s="717" t="s">
        <v>1209</v>
      </c>
    </row>
    <row r="18" spans="1:3" s="1463" customFormat="1" ht="18.399999999999999" customHeight="1">
      <c r="A18" s="1462"/>
      <c r="B18" s="717" t="s">
        <v>1210</v>
      </c>
    </row>
    <row r="19" spans="1:3" s="1463" customFormat="1" ht="18.399999999999999" customHeight="1">
      <c r="A19" s="1462"/>
      <c r="B19" s="717" t="s">
        <v>1211</v>
      </c>
    </row>
    <row r="20" spans="1:3" s="1463" customFormat="1" ht="18.399999999999999" customHeight="1">
      <c r="A20" s="1462"/>
      <c r="B20" s="717" t="s">
        <v>1212</v>
      </c>
    </row>
    <row r="21" spans="1:3" s="1463" customFormat="1" ht="18.399999999999999" customHeight="1">
      <c r="A21" s="1464"/>
      <c r="B21" s="718" t="s">
        <v>1213</v>
      </c>
    </row>
    <row r="22" spans="1:3" s="1463" customFormat="1" ht="18.399999999999999" customHeight="1">
      <c r="A22" s="1462" t="s">
        <v>581</v>
      </c>
      <c r="B22" s="717" t="s">
        <v>1214</v>
      </c>
      <c r="C22" s="1465"/>
    </row>
    <row r="23" spans="1:3" s="1463" customFormat="1" ht="18.399999999999999" customHeight="1">
      <c r="A23" s="1462" t="s">
        <v>582</v>
      </c>
      <c r="B23" s="717" t="s">
        <v>1215</v>
      </c>
    </row>
    <row r="24" spans="1:3" s="1463" customFormat="1" ht="18.399999999999999" customHeight="1">
      <c r="A24" s="1462"/>
      <c r="B24" s="717" t="s">
        <v>1216</v>
      </c>
    </row>
    <row r="25" spans="1:3" s="1463" customFormat="1" ht="18.399999999999999" customHeight="1">
      <c r="A25" s="1462"/>
      <c r="B25" s="717" t="s">
        <v>1217</v>
      </c>
    </row>
    <row r="26" spans="1:3" s="1463" customFormat="1" ht="18.399999999999999" customHeight="1">
      <c r="A26" s="1464"/>
      <c r="B26" s="718" t="s">
        <v>1218</v>
      </c>
    </row>
    <row r="27" spans="1:3" s="1463" customFormat="1" ht="18.399999999999999" customHeight="1">
      <c r="A27" s="1462"/>
      <c r="B27" s="717" t="s">
        <v>1219</v>
      </c>
    </row>
    <row r="28" spans="1:3" s="1463" customFormat="1" ht="18.399999999999999" customHeight="1">
      <c r="A28" s="1462" t="s">
        <v>581</v>
      </c>
      <c r="B28" s="717" t="s">
        <v>1220</v>
      </c>
    </row>
    <row r="29" spans="1:3" s="1463" customFormat="1" ht="18.399999999999999" customHeight="1">
      <c r="A29" s="1462" t="s">
        <v>583</v>
      </c>
      <c r="B29" s="717" t="s">
        <v>1221</v>
      </c>
    </row>
    <row r="30" spans="1:3" s="1463" customFormat="1" ht="18.399999999999999" customHeight="1">
      <c r="A30" s="1462"/>
      <c r="B30" s="717" t="s">
        <v>1222</v>
      </c>
    </row>
    <row r="31" spans="1:3" s="1463" customFormat="1" ht="18.399999999999999" customHeight="1">
      <c r="A31" s="1462"/>
      <c r="B31" s="717" t="s">
        <v>1223</v>
      </c>
    </row>
    <row r="32" spans="1:3" s="1463" customFormat="1" ht="18.399999999999999" customHeight="1">
      <c r="A32" s="1464"/>
      <c r="B32" s="718" t="s">
        <v>1224</v>
      </c>
    </row>
    <row r="33" spans="1:2" s="1463" customFormat="1" ht="18.399999999999999" customHeight="1">
      <c r="A33" s="1462" t="s">
        <v>581</v>
      </c>
      <c r="B33" s="717" t="s">
        <v>1225</v>
      </c>
    </row>
    <row r="34" spans="1:2" s="1463" customFormat="1" ht="18.399999999999999" customHeight="1">
      <c r="A34" s="1462" t="s">
        <v>1226</v>
      </c>
      <c r="B34" s="717" t="s">
        <v>1227</v>
      </c>
    </row>
    <row r="35" spans="1:2" s="1463" customFormat="1" ht="18.399999999999999" customHeight="1">
      <c r="A35" s="1462"/>
      <c r="B35" s="717" t="s">
        <v>1228</v>
      </c>
    </row>
    <row r="36" spans="1:2" s="1463" customFormat="1" ht="18.399999999999999" customHeight="1">
      <c r="A36" s="1462"/>
      <c r="B36" s="717" t="s">
        <v>1229</v>
      </c>
    </row>
    <row r="37" spans="1:2" s="1463" customFormat="1" ht="18.399999999999999" customHeight="1">
      <c r="A37" s="1462"/>
      <c r="B37" s="717" t="s">
        <v>1230</v>
      </c>
    </row>
    <row r="38" spans="1:2" s="1463" customFormat="1" ht="18.399999999999999" customHeight="1">
      <c r="A38" s="1462"/>
      <c r="B38" s="717" t="s">
        <v>1231</v>
      </c>
    </row>
    <row r="39" spans="1:2" s="1463" customFormat="1" ht="18.399999999999999" customHeight="1">
      <c r="A39" s="1462"/>
      <c r="B39" s="717" t="s">
        <v>1232</v>
      </c>
    </row>
    <row r="40" spans="1:2" s="1463" customFormat="1" ht="18.399999999999999" customHeight="1">
      <c r="A40" s="1462"/>
      <c r="B40" s="717" t="s">
        <v>1233</v>
      </c>
    </row>
    <row r="41" spans="1:2" s="1463" customFormat="1" ht="18.399999999999999" customHeight="1">
      <c r="A41" s="1462"/>
      <c r="B41" s="717" t="s">
        <v>1234</v>
      </c>
    </row>
    <row r="42" spans="1:2" s="1463" customFormat="1" ht="18.399999999999999" customHeight="1">
      <c r="A42" s="1462"/>
      <c r="B42" s="717" t="s">
        <v>1235</v>
      </c>
    </row>
    <row r="43" spans="1:2" s="1463" customFormat="1" ht="18.399999999999999" customHeight="1">
      <c r="A43" s="1462"/>
      <c r="B43" s="717" t="s">
        <v>1236</v>
      </c>
    </row>
    <row r="44" spans="1:2" s="1463" customFormat="1" ht="18.399999999999999" customHeight="1">
      <c r="A44" s="1462"/>
      <c r="B44" s="717" t="s">
        <v>1237</v>
      </c>
    </row>
    <row r="45" spans="1:2" s="1463" customFormat="1" ht="18.399999999999999" customHeight="1">
      <c r="A45" s="1466"/>
      <c r="B45" s="718" t="s">
        <v>1238</v>
      </c>
    </row>
    <row r="46" spans="1:2" s="1463" customFormat="1" ht="18.399999999999999" customHeight="1">
      <c r="A46" s="1467"/>
    </row>
  </sheetData>
  <phoneticPr fontId="5"/>
  <printOptions gridLinesSet="0"/>
  <pageMargins left="0.98425196850393704" right="0.78740157480314965" top="0.78740157480314965" bottom="0.78740157480314965" header="0.28000000000000003" footer="0.25"/>
  <pageSetup paperSize="9" scale="82" orientation="portrait" horizontalDpi="300" verticalDpi="300" r:id="rId1"/>
  <headerFooter alignWithMargins="0">
    <oddHeader>&amp;F</oddHead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A17"/>
  <sheetViews>
    <sheetView view="pageBreakPreview" zoomScaleNormal="100" workbookViewId="0"/>
  </sheetViews>
  <sheetFormatPr defaultRowHeight="12"/>
  <cols>
    <col min="1" max="26" width="3.25" style="83" customWidth="1"/>
    <col min="27" max="27" width="6" style="83" customWidth="1"/>
    <col min="28" max="16384" width="9" style="83"/>
  </cols>
  <sheetData>
    <row r="1" spans="1:27" ht="24" customHeight="1">
      <c r="A1" s="719"/>
      <c r="B1" s="719"/>
      <c r="C1" s="719"/>
      <c r="D1" s="719"/>
      <c r="E1" s="719"/>
      <c r="F1" s="719"/>
      <c r="G1" s="719"/>
      <c r="H1" s="719"/>
      <c r="I1" s="719"/>
      <c r="J1" s="719"/>
      <c r="K1" s="719"/>
      <c r="L1" s="719"/>
      <c r="M1" s="719"/>
      <c r="N1" s="719"/>
      <c r="O1" s="719"/>
      <c r="P1" s="719"/>
      <c r="Q1" s="719"/>
      <c r="R1" s="719"/>
      <c r="S1" s="719"/>
      <c r="T1" s="719"/>
      <c r="U1" s="719"/>
      <c r="V1" s="719"/>
      <c r="W1" s="719"/>
      <c r="X1" s="719"/>
      <c r="Y1" s="719"/>
      <c r="Z1" s="719"/>
      <c r="AA1" s="719"/>
    </row>
    <row r="2" spans="1:27" ht="24" customHeight="1">
      <c r="A2" s="719"/>
      <c r="B2" s="720" t="s">
        <v>596</v>
      </c>
      <c r="C2" s="719"/>
      <c r="D2" s="719"/>
      <c r="E2" s="719"/>
      <c r="F2" s="719"/>
      <c r="G2" s="719"/>
      <c r="H2" s="719"/>
      <c r="I2" s="719"/>
      <c r="J2" s="719"/>
      <c r="K2" s="719"/>
      <c r="L2" s="719"/>
      <c r="M2" s="719"/>
      <c r="N2" s="719"/>
      <c r="O2" s="719"/>
      <c r="P2" s="719"/>
      <c r="Q2" s="719"/>
      <c r="R2" s="719"/>
      <c r="S2" s="719"/>
      <c r="T2" s="719"/>
      <c r="U2" s="719"/>
      <c r="V2" s="719"/>
      <c r="W2" s="719"/>
      <c r="X2" s="719"/>
      <c r="Y2" s="719"/>
      <c r="Z2" s="719"/>
      <c r="AA2" s="719"/>
    </row>
    <row r="3" spans="1:27" ht="24" customHeight="1">
      <c r="A3" s="719"/>
      <c r="B3" s="719"/>
      <c r="C3" s="720" t="s">
        <v>595</v>
      </c>
      <c r="D3" s="719"/>
      <c r="E3" s="719"/>
      <c r="F3" s="719"/>
      <c r="G3" s="719"/>
      <c r="H3" s="719"/>
      <c r="I3" s="719"/>
      <c r="J3" s="719"/>
      <c r="K3" s="719"/>
      <c r="L3" s="719"/>
      <c r="M3" s="719"/>
      <c r="N3" s="719"/>
      <c r="O3" s="719"/>
      <c r="P3" s="719"/>
      <c r="Q3" s="719"/>
      <c r="R3" s="719"/>
      <c r="S3" s="719"/>
      <c r="T3" s="719"/>
      <c r="U3" s="719"/>
      <c r="V3" s="719"/>
      <c r="W3" s="719"/>
      <c r="X3" s="719"/>
      <c r="Y3" s="719"/>
      <c r="Z3" s="719"/>
      <c r="AA3" s="719"/>
    </row>
    <row r="4" spans="1:27" ht="120" customHeight="1">
      <c r="A4" s="719"/>
      <c r="B4" s="719"/>
      <c r="C4" s="719"/>
      <c r="D4" s="1961" t="s">
        <v>594</v>
      </c>
      <c r="E4" s="1961"/>
      <c r="F4" s="1961"/>
      <c r="G4" s="1961"/>
      <c r="H4" s="1961"/>
      <c r="I4" s="1961"/>
      <c r="J4" s="1961"/>
      <c r="K4" s="1961"/>
      <c r="L4" s="1961"/>
      <c r="M4" s="1961"/>
      <c r="N4" s="1961"/>
      <c r="O4" s="1961"/>
      <c r="P4" s="1961"/>
      <c r="Q4" s="1961"/>
      <c r="R4" s="1961"/>
      <c r="S4" s="1961"/>
      <c r="T4" s="1961"/>
      <c r="U4" s="1961"/>
      <c r="V4" s="1961"/>
      <c r="W4" s="1961"/>
      <c r="X4" s="1961"/>
      <c r="Y4" s="1961"/>
      <c r="Z4" s="1961"/>
      <c r="AA4" s="1961"/>
    </row>
    <row r="5" spans="1:27" ht="24" customHeight="1">
      <c r="A5" s="719"/>
      <c r="B5" s="719"/>
      <c r="C5" s="720" t="s">
        <v>593</v>
      </c>
      <c r="D5" s="719"/>
      <c r="E5" s="719"/>
      <c r="F5" s="719"/>
      <c r="G5" s="719"/>
      <c r="H5" s="719"/>
      <c r="I5" s="719"/>
      <c r="J5" s="719"/>
      <c r="K5" s="719"/>
      <c r="L5" s="719"/>
      <c r="M5" s="719"/>
      <c r="N5" s="719"/>
      <c r="O5" s="719"/>
      <c r="P5" s="719"/>
      <c r="Q5" s="719"/>
      <c r="R5" s="719"/>
      <c r="S5" s="719"/>
      <c r="T5" s="719"/>
      <c r="U5" s="719"/>
      <c r="V5" s="719"/>
      <c r="W5" s="719"/>
      <c r="X5" s="719"/>
      <c r="Y5" s="719"/>
      <c r="Z5" s="719"/>
      <c r="AA5" s="719"/>
    </row>
    <row r="6" spans="1:27" ht="120" customHeight="1">
      <c r="A6" s="719"/>
      <c r="B6" s="719"/>
      <c r="C6" s="719"/>
      <c r="D6" s="1961" t="s">
        <v>592</v>
      </c>
      <c r="E6" s="1961"/>
      <c r="F6" s="1961"/>
      <c r="G6" s="1961"/>
      <c r="H6" s="1961"/>
      <c r="I6" s="1961"/>
      <c r="J6" s="1961"/>
      <c r="K6" s="1961"/>
      <c r="L6" s="1961"/>
      <c r="M6" s="1961"/>
      <c r="N6" s="1961"/>
      <c r="O6" s="1961"/>
      <c r="P6" s="1961"/>
      <c r="Q6" s="1961"/>
      <c r="R6" s="1961"/>
      <c r="S6" s="1961"/>
      <c r="T6" s="1961"/>
      <c r="U6" s="1961"/>
      <c r="V6" s="1961"/>
      <c r="W6" s="1961"/>
      <c r="X6" s="1961"/>
      <c r="Y6" s="1961"/>
      <c r="Z6" s="1961"/>
      <c r="AA6" s="1961"/>
    </row>
    <row r="7" spans="1:27" ht="24" customHeight="1">
      <c r="A7" s="719"/>
      <c r="B7" s="719"/>
      <c r="C7" s="720" t="s">
        <v>591</v>
      </c>
      <c r="D7" s="719"/>
      <c r="E7" s="719"/>
      <c r="F7" s="719"/>
      <c r="G7" s="719"/>
      <c r="H7" s="719"/>
      <c r="I7" s="719"/>
      <c r="J7" s="719"/>
      <c r="K7" s="719"/>
      <c r="L7" s="719"/>
      <c r="M7" s="719"/>
      <c r="N7" s="719"/>
      <c r="O7" s="719"/>
      <c r="P7" s="719"/>
      <c r="Q7" s="719"/>
      <c r="R7" s="719"/>
      <c r="S7" s="719"/>
      <c r="T7" s="719"/>
      <c r="U7" s="719"/>
      <c r="V7" s="719"/>
      <c r="W7" s="719"/>
      <c r="X7" s="719"/>
      <c r="Y7" s="719"/>
      <c r="Z7" s="719"/>
      <c r="AA7" s="719"/>
    </row>
    <row r="8" spans="1:27" ht="55.5" customHeight="1">
      <c r="A8" s="719"/>
      <c r="B8" s="719"/>
      <c r="C8" s="719"/>
      <c r="D8" s="1961" t="s">
        <v>590</v>
      </c>
      <c r="E8" s="1961"/>
      <c r="F8" s="1961"/>
      <c r="G8" s="1961"/>
      <c r="H8" s="1961"/>
      <c r="I8" s="1961"/>
      <c r="J8" s="1961"/>
      <c r="K8" s="1961"/>
      <c r="L8" s="1961"/>
      <c r="M8" s="1961"/>
      <c r="N8" s="1961"/>
      <c r="O8" s="1961"/>
      <c r="P8" s="1961"/>
      <c r="Q8" s="1961"/>
      <c r="R8" s="1961"/>
      <c r="S8" s="1961"/>
      <c r="T8" s="1961"/>
      <c r="U8" s="1961"/>
      <c r="V8" s="1961"/>
      <c r="W8" s="1961"/>
      <c r="X8" s="1961"/>
      <c r="Y8" s="1961"/>
      <c r="Z8" s="1961"/>
      <c r="AA8" s="1961"/>
    </row>
    <row r="9" spans="1:27" ht="24" customHeight="1">
      <c r="A9" s="719"/>
      <c r="B9" s="719"/>
      <c r="C9" s="720" t="s">
        <v>589</v>
      </c>
      <c r="D9" s="719"/>
      <c r="E9" s="719"/>
      <c r="F9" s="719"/>
      <c r="G9" s="719"/>
      <c r="H9" s="719"/>
      <c r="I9" s="719"/>
      <c r="J9" s="719"/>
      <c r="K9" s="719"/>
      <c r="L9" s="719"/>
      <c r="M9" s="719"/>
      <c r="N9" s="719"/>
      <c r="O9" s="719"/>
      <c r="P9" s="719"/>
      <c r="Q9" s="719"/>
      <c r="R9" s="719"/>
      <c r="S9" s="719"/>
      <c r="T9" s="719"/>
      <c r="U9" s="719"/>
      <c r="V9" s="719"/>
      <c r="W9" s="719"/>
      <c r="X9" s="719"/>
      <c r="Y9" s="719"/>
      <c r="Z9" s="719"/>
      <c r="AA9" s="719"/>
    </row>
    <row r="10" spans="1:27" ht="71.25" customHeight="1">
      <c r="A10" s="719"/>
      <c r="B10" s="719"/>
      <c r="C10" s="719"/>
      <c r="D10" s="1961" t="s">
        <v>588</v>
      </c>
      <c r="E10" s="1961"/>
      <c r="F10" s="1961"/>
      <c r="G10" s="1961"/>
      <c r="H10" s="1961"/>
      <c r="I10" s="1961"/>
      <c r="J10" s="1961"/>
      <c r="K10" s="1961"/>
      <c r="L10" s="1961"/>
      <c r="M10" s="1961"/>
      <c r="N10" s="1961"/>
      <c r="O10" s="1961"/>
      <c r="P10" s="1961"/>
      <c r="Q10" s="1961"/>
      <c r="R10" s="1961"/>
      <c r="S10" s="1961"/>
      <c r="T10" s="1961"/>
      <c r="U10" s="1961"/>
      <c r="V10" s="1961"/>
      <c r="W10" s="1961"/>
      <c r="X10" s="1961"/>
      <c r="Y10" s="1961"/>
      <c r="Z10" s="1961"/>
      <c r="AA10" s="1961"/>
    </row>
    <row r="11" spans="1:27" ht="24" customHeight="1">
      <c r="A11" s="719"/>
      <c r="B11" s="719"/>
      <c r="C11" s="720" t="s">
        <v>587</v>
      </c>
      <c r="D11" s="719"/>
      <c r="E11" s="719"/>
      <c r="F11" s="719"/>
      <c r="G11" s="719"/>
      <c r="H11" s="719"/>
      <c r="I11" s="719"/>
      <c r="J11" s="719"/>
      <c r="K11" s="719"/>
      <c r="L11" s="719"/>
      <c r="M11" s="719"/>
      <c r="N11" s="719"/>
      <c r="O11" s="719"/>
      <c r="P11" s="719"/>
      <c r="Q11" s="719"/>
      <c r="R11" s="719"/>
      <c r="S11" s="719"/>
      <c r="T11" s="719"/>
      <c r="U11" s="719"/>
      <c r="V11" s="719"/>
      <c r="W11" s="719"/>
      <c r="X11" s="719"/>
      <c r="Y11" s="719"/>
      <c r="Z11" s="719"/>
      <c r="AA11" s="719"/>
    </row>
    <row r="12" spans="1:27" ht="24" customHeight="1">
      <c r="A12" s="719"/>
      <c r="B12" s="719"/>
      <c r="C12" s="719"/>
      <c r="D12" s="720"/>
      <c r="E12" s="719"/>
      <c r="F12" s="719"/>
      <c r="G12" s="719"/>
      <c r="H12" s="719"/>
      <c r="I12" s="719"/>
      <c r="J12" s="719"/>
      <c r="K12" s="719"/>
      <c r="L12" s="719"/>
      <c r="M12" s="719"/>
      <c r="N12" s="719"/>
      <c r="O12" s="719"/>
      <c r="P12" s="719"/>
      <c r="Q12" s="719"/>
      <c r="R12" s="719"/>
      <c r="S12" s="719"/>
      <c r="T12" s="719"/>
      <c r="U12" s="719"/>
      <c r="V12" s="719"/>
      <c r="W12" s="719"/>
      <c r="X12" s="719"/>
      <c r="Y12" s="719"/>
      <c r="Z12" s="719"/>
      <c r="AA12" s="719"/>
    </row>
    <row r="13" spans="1:27" ht="24" customHeight="1">
      <c r="A13" s="719"/>
      <c r="B13" s="719"/>
      <c r="C13" s="720" t="s">
        <v>586</v>
      </c>
      <c r="D13" s="720"/>
      <c r="E13" s="719"/>
      <c r="F13" s="719"/>
      <c r="G13" s="719"/>
      <c r="H13" s="719"/>
      <c r="I13" s="719"/>
      <c r="J13" s="719"/>
      <c r="K13" s="719"/>
      <c r="L13" s="719"/>
      <c r="M13" s="719"/>
      <c r="N13" s="719"/>
      <c r="O13" s="719"/>
      <c r="P13" s="719"/>
      <c r="Q13" s="719"/>
      <c r="R13" s="719"/>
      <c r="S13" s="719"/>
      <c r="T13" s="719"/>
      <c r="U13" s="719"/>
      <c r="V13" s="719"/>
      <c r="W13" s="719"/>
      <c r="X13" s="719"/>
      <c r="Y13" s="719"/>
      <c r="Z13" s="719"/>
      <c r="AA13" s="719"/>
    </row>
    <row r="14" spans="1:27" ht="24" customHeight="1">
      <c r="A14" s="719"/>
      <c r="B14" s="719"/>
      <c r="C14" s="719"/>
      <c r="D14" s="719"/>
      <c r="E14" s="719"/>
      <c r="F14" s="719"/>
      <c r="G14" s="719"/>
      <c r="H14" s="719"/>
      <c r="I14" s="719"/>
      <c r="J14" s="719"/>
      <c r="K14" s="719"/>
      <c r="L14" s="719"/>
      <c r="M14" s="719"/>
      <c r="N14" s="719"/>
      <c r="O14" s="719"/>
      <c r="P14" s="719"/>
      <c r="Q14" s="719"/>
      <c r="R14" s="719"/>
      <c r="S14" s="719"/>
      <c r="T14" s="719"/>
      <c r="U14" s="719"/>
      <c r="V14" s="719"/>
      <c r="W14" s="719"/>
      <c r="X14" s="719"/>
      <c r="Y14" s="719"/>
      <c r="Z14" s="719"/>
      <c r="AA14" s="719"/>
    </row>
    <row r="15" spans="1:27" ht="24" customHeight="1">
      <c r="A15" s="719"/>
      <c r="B15" s="720" t="s">
        <v>585</v>
      </c>
      <c r="C15" s="719"/>
      <c r="D15" s="719"/>
      <c r="E15" s="719"/>
      <c r="F15" s="719"/>
      <c r="G15" s="719"/>
      <c r="H15" s="719"/>
      <c r="I15" s="719"/>
      <c r="J15" s="719"/>
      <c r="K15" s="719"/>
      <c r="L15" s="719"/>
      <c r="M15" s="719"/>
      <c r="N15" s="719"/>
      <c r="O15" s="719"/>
      <c r="P15" s="719"/>
      <c r="Q15" s="719"/>
      <c r="R15" s="719"/>
      <c r="S15" s="719"/>
      <c r="T15" s="719"/>
      <c r="U15" s="719"/>
      <c r="V15" s="719"/>
      <c r="W15" s="719"/>
      <c r="X15" s="719"/>
      <c r="Y15" s="719"/>
      <c r="Z15" s="719"/>
      <c r="AA15" s="719"/>
    </row>
    <row r="16" spans="1:27" ht="36" customHeight="1">
      <c r="A16" s="719"/>
      <c r="B16" s="719"/>
      <c r="C16" s="720" t="s">
        <v>584</v>
      </c>
      <c r="D16" s="719"/>
      <c r="E16" s="719"/>
      <c r="F16" s="719"/>
      <c r="G16" s="719"/>
      <c r="H16" s="719"/>
      <c r="I16" s="719"/>
      <c r="J16" s="719"/>
      <c r="K16" s="719"/>
      <c r="L16" s="719"/>
      <c r="M16" s="719"/>
      <c r="N16" s="719"/>
      <c r="O16" s="719"/>
      <c r="P16" s="719"/>
      <c r="Q16" s="719"/>
      <c r="R16" s="719"/>
      <c r="S16" s="719"/>
      <c r="T16" s="719"/>
      <c r="U16" s="719"/>
      <c r="V16" s="719"/>
      <c r="W16" s="719"/>
      <c r="X16" s="719"/>
      <c r="Y16" s="719"/>
      <c r="Z16" s="719"/>
      <c r="AA16" s="719"/>
    </row>
    <row r="17" spans="1:27" ht="48.75" customHeight="1">
      <c r="A17" s="719"/>
      <c r="B17" s="719"/>
      <c r="C17" s="1961" t="s">
        <v>1073</v>
      </c>
      <c r="D17" s="1961"/>
      <c r="E17" s="1961"/>
      <c r="F17" s="1961"/>
      <c r="G17" s="1961"/>
      <c r="H17" s="1961"/>
      <c r="I17" s="1961"/>
      <c r="J17" s="1961"/>
      <c r="K17" s="1961"/>
      <c r="L17" s="1961"/>
      <c r="M17" s="1961"/>
      <c r="N17" s="1961"/>
      <c r="O17" s="1961"/>
      <c r="P17" s="1961"/>
      <c r="Q17" s="1961"/>
      <c r="R17" s="1961"/>
      <c r="S17" s="1961"/>
      <c r="T17" s="1961"/>
      <c r="U17" s="1961"/>
      <c r="V17" s="1961"/>
      <c r="W17" s="1961"/>
      <c r="X17" s="1961"/>
      <c r="Y17" s="1961"/>
      <c r="Z17" s="1961"/>
      <c r="AA17" s="1961"/>
    </row>
  </sheetData>
  <mergeCells count="5">
    <mergeCell ref="C17:AA17"/>
    <mergeCell ref="D4:AA4"/>
    <mergeCell ref="D6:AA6"/>
    <mergeCell ref="D8:AA8"/>
    <mergeCell ref="D10:AA10"/>
  </mergeCells>
  <phoneticPr fontId="5"/>
  <pageMargins left="0.75" right="0.75" top="1" bottom="1" header="0.51200000000000001" footer="0.51200000000000001"/>
  <pageSetup paperSize="9" scale="94" orientation="portrait" horizontalDpi="4294967294" r:id="rId1"/>
  <headerFooter alignWithMargins="0">
    <oddHeader>&amp;F</oddHeader>
    <oddFooter>&amp;A</oddFooter>
  </headerFooter>
  <colBreaks count="1" manualBreakCount="1">
    <brk id="2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19F8E-12C1-4C98-8872-90869B95D8EB}">
  <sheetPr codeName="Sheet17">
    <pageSetUpPr fitToPage="1"/>
  </sheetPr>
  <dimension ref="A1:U60"/>
  <sheetViews>
    <sheetView view="pageBreakPreview" zoomScaleNormal="100" zoomScaleSheetLayoutView="100" workbookViewId="0"/>
  </sheetViews>
  <sheetFormatPr defaultRowHeight="12"/>
  <cols>
    <col min="1" max="1" width="3.75" style="4" customWidth="1"/>
    <col min="2" max="2" width="10.25" style="4" customWidth="1"/>
    <col min="3" max="3" width="11.125" style="1" customWidth="1"/>
    <col min="4" max="4" width="6.375" style="1" customWidth="1"/>
    <col min="5" max="5" width="9.125" style="1" customWidth="1"/>
    <col min="6" max="6" width="6.375" style="1" customWidth="1"/>
    <col min="7" max="7" width="10" style="1" customWidth="1"/>
    <col min="8" max="8" width="6.375" style="1" customWidth="1"/>
    <col min="9" max="9" width="10.5" style="1" customWidth="1"/>
    <col min="10" max="10" width="6.375" style="1" customWidth="1"/>
    <col min="11" max="11" width="11" style="1" customWidth="1"/>
    <col min="12" max="12" width="9.375" style="1" customWidth="1"/>
    <col min="13" max="13" width="6.125" style="1" customWidth="1"/>
    <col min="14" max="14" width="8.5" style="1" customWidth="1"/>
    <col min="15" max="15" width="9.5" style="1" customWidth="1"/>
    <col min="16" max="16" width="11" style="1" customWidth="1"/>
    <col min="17" max="17" width="10.5" style="1" customWidth="1"/>
    <col min="18" max="18" width="12.75" style="1" customWidth="1"/>
    <col min="19" max="19" width="9.375" style="1" customWidth="1"/>
    <col min="20" max="20" width="10.25" style="4" customWidth="1"/>
    <col min="21" max="21" width="4" style="1" customWidth="1"/>
    <col min="22" max="256" width="9" style="1"/>
    <col min="257" max="257" width="3.75" style="1" customWidth="1"/>
    <col min="258" max="258" width="10.25" style="1" customWidth="1"/>
    <col min="259" max="259" width="11.125" style="1" customWidth="1"/>
    <col min="260" max="260" width="6.375" style="1" customWidth="1"/>
    <col min="261" max="261" width="9.125" style="1" customWidth="1"/>
    <col min="262" max="262" width="6.375" style="1" customWidth="1"/>
    <col min="263" max="263" width="10" style="1" customWidth="1"/>
    <col min="264" max="264" width="6.375" style="1" customWidth="1"/>
    <col min="265" max="265" width="10.5" style="1" customWidth="1"/>
    <col min="266" max="266" width="6.375" style="1" customWidth="1"/>
    <col min="267" max="267" width="11" style="1" customWidth="1"/>
    <col min="268" max="268" width="9.375" style="1" customWidth="1"/>
    <col min="269" max="269" width="6.125" style="1" customWidth="1"/>
    <col min="270" max="270" width="8.5" style="1" customWidth="1"/>
    <col min="271" max="271" width="9.5" style="1" customWidth="1"/>
    <col min="272" max="272" width="11" style="1" customWidth="1"/>
    <col min="273" max="273" width="10.5" style="1" customWidth="1"/>
    <col min="274" max="274" width="12.75" style="1" customWidth="1"/>
    <col min="275" max="275" width="9.375" style="1" customWidth="1"/>
    <col min="276" max="276" width="10.25" style="1" customWidth="1"/>
    <col min="277" max="277" width="4" style="1" customWidth="1"/>
    <col min="278" max="512" width="9" style="1"/>
    <col min="513" max="513" width="3.75" style="1" customWidth="1"/>
    <col min="514" max="514" width="10.25" style="1" customWidth="1"/>
    <col min="515" max="515" width="11.125" style="1" customWidth="1"/>
    <col min="516" max="516" width="6.375" style="1" customWidth="1"/>
    <col min="517" max="517" width="9.125" style="1" customWidth="1"/>
    <col min="518" max="518" width="6.375" style="1" customWidth="1"/>
    <col min="519" max="519" width="10" style="1" customWidth="1"/>
    <col min="520" max="520" width="6.375" style="1" customWidth="1"/>
    <col min="521" max="521" width="10.5" style="1" customWidth="1"/>
    <col min="522" max="522" width="6.375" style="1" customWidth="1"/>
    <col min="523" max="523" width="11" style="1" customWidth="1"/>
    <col min="524" max="524" width="9.375" style="1" customWidth="1"/>
    <col min="525" max="525" width="6.125" style="1" customWidth="1"/>
    <col min="526" max="526" width="8.5" style="1" customWidth="1"/>
    <col min="527" max="527" width="9.5" style="1" customWidth="1"/>
    <col min="528" max="528" width="11" style="1" customWidth="1"/>
    <col min="529" max="529" width="10.5" style="1" customWidth="1"/>
    <col min="530" max="530" width="12.75" style="1" customWidth="1"/>
    <col min="531" max="531" width="9.375" style="1" customWidth="1"/>
    <col min="532" max="532" width="10.25" style="1" customWidth="1"/>
    <col min="533" max="533" width="4" style="1" customWidth="1"/>
    <col min="534" max="768" width="9" style="1"/>
    <col min="769" max="769" width="3.75" style="1" customWidth="1"/>
    <col min="770" max="770" width="10.25" style="1" customWidth="1"/>
    <col min="771" max="771" width="11.125" style="1" customWidth="1"/>
    <col min="772" max="772" width="6.375" style="1" customWidth="1"/>
    <col min="773" max="773" width="9.125" style="1" customWidth="1"/>
    <col min="774" max="774" width="6.375" style="1" customWidth="1"/>
    <col min="775" max="775" width="10" style="1" customWidth="1"/>
    <col min="776" max="776" width="6.375" style="1" customWidth="1"/>
    <col min="777" max="777" width="10.5" style="1" customWidth="1"/>
    <col min="778" max="778" width="6.375" style="1" customWidth="1"/>
    <col min="779" max="779" width="11" style="1" customWidth="1"/>
    <col min="780" max="780" width="9.375" style="1" customWidth="1"/>
    <col min="781" max="781" width="6.125" style="1" customWidth="1"/>
    <col min="782" max="782" width="8.5" style="1" customWidth="1"/>
    <col min="783" max="783" width="9.5" style="1" customWidth="1"/>
    <col min="784" max="784" width="11" style="1" customWidth="1"/>
    <col min="785" max="785" width="10.5" style="1" customWidth="1"/>
    <col min="786" max="786" width="12.75" style="1" customWidth="1"/>
    <col min="787" max="787" width="9.375" style="1" customWidth="1"/>
    <col min="788" max="788" width="10.25" style="1" customWidth="1"/>
    <col min="789" max="789" width="4" style="1" customWidth="1"/>
    <col min="790" max="1024" width="9" style="1"/>
    <col min="1025" max="1025" width="3.75" style="1" customWidth="1"/>
    <col min="1026" max="1026" width="10.25" style="1" customWidth="1"/>
    <col min="1027" max="1027" width="11.125" style="1" customWidth="1"/>
    <col min="1028" max="1028" width="6.375" style="1" customWidth="1"/>
    <col min="1029" max="1029" width="9.125" style="1" customWidth="1"/>
    <col min="1030" max="1030" width="6.375" style="1" customWidth="1"/>
    <col min="1031" max="1031" width="10" style="1" customWidth="1"/>
    <col min="1032" max="1032" width="6.375" style="1" customWidth="1"/>
    <col min="1033" max="1033" width="10.5" style="1" customWidth="1"/>
    <col min="1034" max="1034" width="6.375" style="1" customWidth="1"/>
    <col min="1035" max="1035" width="11" style="1" customWidth="1"/>
    <col min="1036" max="1036" width="9.375" style="1" customWidth="1"/>
    <col min="1037" max="1037" width="6.125" style="1" customWidth="1"/>
    <col min="1038" max="1038" width="8.5" style="1" customWidth="1"/>
    <col min="1039" max="1039" width="9.5" style="1" customWidth="1"/>
    <col min="1040" max="1040" width="11" style="1" customWidth="1"/>
    <col min="1041" max="1041" width="10.5" style="1" customWidth="1"/>
    <col min="1042" max="1042" width="12.75" style="1" customWidth="1"/>
    <col min="1043" max="1043" width="9.375" style="1" customWidth="1"/>
    <col min="1044" max="1044" width="10.25" style="1" customWidth="1"/>
    <col min="1045" max="1045" width="4" style="1" customWidth="1"/>
    <col min="1046" max="1280" width="9" style="1"/>
    <col min="1281" max="1281" width="3.75" style="1" customWidth="1"/>
    <col min="1282" max="1282" width="10.25" style="1" customWidth="1"/>
    <col min="1283" max="1283" width="11.125" style="1" customWidth="1"/>
    <col min="1284" max="1284" width="6.375" style="1" customWidth="1"/>
    <col min="1285" max="1285" width="9.125" style="1" customWidth="1"/>
    <col min="1286" max="1286" width="6.375" style="1" customWidth="1"/>
    <col min="1287" max="1287" width="10" style="1" customWidth="1"/>
    <col min="1288" max="1288" width="6.375" style="1" customWidth="1"/>
    <col min="1289" max="1289" width="10.5" style="1" customWidth="1"/>
    <col min="1290" max="1290" width="6.375" style="1" customWidth="1"/>
    <col min="1291" max="1291" width="11" style="1" customWidth="1"/>
    <col min="1292" max="1292" width="9.375" style="1" customWidth="1"/>
    <col min="1293" max="1293" width="6.125" style="1" customWidth="1"/>
    <col min="1294" max="1294" width="8.5" style="1" customWidth="1"/>
    <col min="1295" max="1295" width="9.5" style="1" customWidth="1"/>
    <col min="1296" max="1296" width="11" style="1" customWidth="1"/>
    <col min="1297" max="1297" width="10.5" style="1" customWidth="1"/>
    <col min="1298" max="1298" width="12.75" style="1" customWidth="1"/>
    <col min="1299" max="1299" width="9.375" style="1" customWidth="1"/>
    <col min="1300" max="1300" width="10.25" style="1" customWidth="1"/>
    <col min="1301" max="1301" width="4" style="1" customWidth="1"/>
    <col min="1302" max="1536" width="9" style="1"/>
    <col min="1537" max="1537" width="3.75" style="1" customWidth="1"/>
    <col min="1538" max="1538" width="10.25" style="1" customWidth="1"/>
    <col min="1539" max="1539" width="11.125" style="1" customWidth="1"/>
    <col min="1540" max="1540" width="6.375" style="1" customWidth="1"/>
    <col min="1541" max="1541" width="9.125" style="1" customWidth="1"/>
    <col min="1542" max="1542" width="6.375" style="1" customWidth="1"/>
    <col min="1543" max="1543" width="10" style="1" customWidth="1"/>
    <col min="1544" max="1544" width="6.375" style="1" customWidth="1"/>
    <col min="1545" max="1545" width="10.5" style="1" customWidth="1"/>
    <col min="1546" max="1546" width="6.375" style="1" customWidth="1"/>
    <col min="1547" max="1547" width="11" style="1" customWidth="1"/>
    <col min="1548" max="1548" width="9.375" style="1" customWidth="1"/>
    <col min="1549" max="1549" width="6.125" style="1" customWidth="1"/>
    <col min="1550" max="1550" width="8.5" style="1" customWidth="1"/>
    <col min="1551" max="1551" width="9.5" style="1" customWidth="1"/>
    <col min="1552" max="1552" width="11" style="1" customWidth="1"/>
    <col min="1553" max="1553" width="10.5" style="1" customWidth="1"/>
    <col min="1554" max="1554" width="12.75" style="1" customWidth="1"/>
    <col min="1555" max="1555" width="9.375" style="1" customWidth="1"/>
    <col min="1556" max="1556" width="10.25" style="1" customWidth="1"/>
    <col min="1557" max="1557" width="4" style="1" customWidth="1"/>
    <col min="1558" max="1792" width="9" style="1"/>
    <col min="1793" max="1793" width="3.75" style="1" customWidth="1"/>
    <col min="1794" max="1794" width="10.25" style="1" customWidth="1"/>
    <col min="1795" max="1795" width="11.125" style="1" customWidth="1"/>
    <col min="1796" max="1796" width="6.375" style="1" customWidth="1"/>
    <col min="1797" max="1797" width="9.125" style="1" customWidth="1"/>
    <col min="1798" max="1798" width="6.375" style="1" customWidth="1"/>
    <col min="1799" max="1799" width="10" style="1" customWidth="1"/>
    <col min="1800" max="1800" width="6.375" style="1" customWidth="1"/>
    <col min="1801" max="1801" width="10.5" style="1" customWidth="1"/>
    <col min="1802" max="1802" width="6.375" style="1" customWidth="1"/>
    <col min="1803" max="1803" width="11" style="1" customWidth="1"/>
    <col min="1804" max="1804" width="9.375" style="1" customWidth="1"/>
    <col min="1805" max="1805" width="6.125" style="1" customWidth="1"/>
    <col min="1806" max="1806" width="8.5" style="1" customWidth="1"/>
    <col min="1807" max="1807" width="9.5" style="1" customWidth="1"/>
    <col min="1808" max="1808" width="11" style="1" customWidth="1"/>
    <col min="1809" max="1809" width="10.5" style="1" customWidth="1"/>
    <col min="1810" max="1810" width="12.75" style="1" customWidth="1"/>
    <col min="1811" max="1811" width="9.375" style="1" customWidth="1"/>
    <col min="1812" max="1812" width="10.25" style="1" customWidth="1"/>
    <col min="1813" max="1813" width="4" style="1" customWidth="1"/>
    <col min="1814" max="2048" width="9" style="1"/>
    <col min="2049" max="2049" width="3.75" style="1" customWidth="1"/>
    <col min="2050" max="2050" width="10.25" style="1" customWidth="1"/>
    <col min="2051" max="2051" width="11.125" style="1" customWidth="1"/>
    <col min="2052" max="2052" width="6.375" style="1" customWidth="1"/>
    <col min="2053" max="2053" width="9.125" style="1" customWidth="1"/>
    <col min="2054" max="2054" width="6.375" style="1" customWidth="1"/>
    <col min="2055" max="2055" width="10" style="1" customWidth="1"/>
    <col min="2056" max="2056" width="6.375" style="1" customWidth="1"/>
    <col min="2057" max="2057" width="10.5" style="1" customWidth="1"/>
    <col min="2058" max="2058" width="6.375" style="1" customWidth="1"/>
    <col min="2059" max="2059" width="11" style="1" customWidth="1"/>
    <col min="2060" max="2060" width="9.375" style="1" customWidth="1"/>
    <col min="2061" max="2061" width="6.125" style="1" customWidth="1"/>
    <col min="2062" max="2062" width="8.5" style="1" customWidth="1"/>
    <col min="2063" max="2063" width="9.5" style="1" customWidth="1"/>
    <col min="2064" max="2064" width="11" style="1" customWidth="1"/>
    <col min="2065" max="2065" width="10.5" style="1" customWidth="1"/>
    <col min="2066" max="2066" width="12.75" style="1" customWidth="1"/>
    <col min="2067" max="2067" width="9.375" style="1" customWidth="1"/>
    <col min="2068" max="2068" width="10.25" style="1" customWidth="1"/>
    <col min="2069" max="2069" width="4" style="1" customWidth="1"/>
    <col min="2070" max="2304" width="9" style="1"/>
    <col min="2305" max="2305" width="3.75" style="1" customWidth="1"/>
    <col min="2306" max="2306" width="10.25" style="1" customWidth="1"/>
    <col min="2307" max="2307" width="11.125" style="1" customWidth="1"/>
    <col min="2308" max="2308" width="6.375" style="1" customWidth="1"/>
    <col min="2309" max="2309" width="9.125" style="1" customWidth="1"/>
    <col min="2310" max="2310" width="6.375" style="1" customWidth="1"/>
    <col min="2311" max="2311" width="10" style="1" customWidth="1"/>
    <col min="2312" max="2312" width="6.375" style="1" customWidth="1"/>
    <col min="2313" max="2313" width="10.5" style="1" customWidth="1"/>
    <col min="2314" max="2314" width="6.375" style="1" customWidth="1"/>
    <col min="2315" max="2315" width="11" style="1" customWidth="1"/>
    <col min="2316" max="2316" width="9.375" style="1" customWidth="1"/>
    <col min="2317" max="2317" width="6.125" style="1" customWidth="1"/>
    <col min="2318" max="2318" width="8.5" style="1" customWidth="1"/>
    <col min="2319" max="2319" width="9.5" style="1" customWidth="1"/>
    <col min="2320" max="2320" width="11" style="1" customWidth="1"/>
    <col min="2321" max="2321" width="10.5" style="1" customWidth="1"/>
    <col min="2322" max="2322" width="12.75" style="1" customWidth="1"/>
    <col min="2323" max="2323" width="9.375" style="1" customWidth="1"/>
    <col min="2324" max="2324" width="10.25" style="1" customWidth="1"/>
    <col min="2325" max="2325" width="4" style="1" customWidth="1"/>
    <col min="2326" max="2560" width="9" style="1"/>
    <col min="2561" max="2561" width="3.75" style="1" customWidth="1"/>
    <col min="2562" max="2562" width="10.25" style="1" customWidth="1"/>
    <col min="2563" max="2563" width="11.125" style="1" customWidth="1"/>
    <col min="2564" max="2564" width="6.375" style="1" customWidth="1"/>
    <col min="2565" max="2565" width="9.125" style="1" customWidth="1"/>
    <col min="2566" max="2566" width="6.375" style="1" customWidth="1"/>
    <col min="2567" max="2567" width="10" style="1" customWidth="1"/>
    <col min="2568" max="2568" width="6.375" style="1" customWidth="1"/>
    <col min="2569" max="2569" width="10.5" style="1" customWidth="1"/>
    <col min="2570" max="2570" width="6.375" style="1" customWidth="1"/>
    <col min="2571" max="2571" width="11" style="1" customWidth="1"/>
    <col min="2572" max="2572" width="9.375" style="1" customWidth="1"/>
    <col min="2573" max="2573" width="6.125" style="1" customWidth="1"/>
    <col min="2574" max="2574" width="8.5" style="1" customWidth="1"/>
    <col min="2575" max="2575" width="9.5" style="1" customWidth="1"/>
    <col min="2576" max="2576" width="11" style="1" customWidth="1"/>
    <col min="2577" max="2577" width="10.5" style="1" customWidth="1"/>
    <col min="2578" max="2578" width="12.75" style="1" customWidth="1"/>
    <col min="2579" max="2579" width="9.375" style="1" customWidth="1"/>
    <col min="2580" max="2580" width="10.25" style="1" customWidth="1"/>
    <col min="2581" max="2581" width="4" style="1" customWidth="1"/>
    <col min="2582" max="2816" width="9" style="1"/>
    <col min="2817" max="2817" width="3.75" style="1" customWidth="1"/>
    <col min="2818" max="2818" width="10.25" style="1" customWidth="1"/>
    <col min="2819" max="2819" width="11.125" style="1" customWidth="1"/>
    <col min="2820" max="2820" width="6.375" style="1" customWidth="1"/>
    <col min="2821" max="2821" width="9.125" style="1" customWidth="1"/>
    <col min="2822" max="2822" width="6.375" style="1" customWidth="1"/>
    <col min="2823" max="2823" width="10" style="1" customWidth="1"/>
    <col min="2824" max="2824" width="6.375" style="1" customWidth="1"/>
    <col min="2825" max="2825" width="10.5" style="1" customWidth="1"/>
    <col min="2826" max="2826" width="6.375" style="1" customWidth="1"/>
    <col min="2827" max="2827" width="11" style="1" customWidth="1"/>
    <col min="2828" max="2828" width="9.375" style="1" customWidth="1"/>
    <col min="2829" max="2829" width="6.125" style="1" customWidth="1"/>
    <col min="2830" max="2830" width="8.5" style="1" customWidth="1"/>
    <col min="2831" max="2831" width="9.5" style="1" customWidth="1"/>
    <col min="2832" max="2832" width="11" style="1" customWidth="1"/>
    <col min="2833" max="2833" width="10.5" style="1" customWidth="1"/>
    <col min="2834" max="2834" width="12.75" style="1" customWidth="1"/>
    <col min="2835" max="2835" width="9.375" style="1" customWidth="1"/>
    <col min="2836" max="2836" width="10.25" style="1" customWidth="1"/>
    <col min="2837" max="2837" width="4" style="1" customWidth="1"/>
    <col min="2838" max="3072" width="9" style="1"/>
    <col min="3073" max="3073" width="3.75" style="1" customWidth="1"/>
    <col min="3074" max="3074" width="10.25" style="1" customWidth="1"/>
    <col min="3075" max="3075" width="11.125" style="1" customWidth="1"/>
    <col min="3076" max="3076" width="6.375" style="1" customWidth="1"/>
    <col min="3077" max="3077" width="9.125" style="1" customWidth="1"/>
    <col min="3078" max="3078" width="6.375" style="1" customWidth="1"/>
    <col min="3079" max="3079" width="10" style="1" customWidth="1"/>
    <col min="3080" max="3080" width="6.375" style="1" customWidth="1"/>
    <col min="3081" max="3081" width="10.5" style="1" customWidth="1"/>
    <col min="3082" max="3082" width="6.375" style="1" customWidth="1"/>
    <col min="3083" max="3083" width="11" style="1" customWidth="1"/>
    <col min="3084" max="3084" width="9.375" style="1" customWidth="1"/>
    <col min="3085" max="3085" width="6.125" style="1" customWidth="1"/>
    <col min="3086" max="3086" width="8.5" style="1" customWidth="1"/>
    <col min="3087" max="3087" width="9.5" style="1" customWidth="1"/>
    <col min="3088" max="3088" width="11" style="1" customWidth="1"/>
    <col min="3089" max="3089" width="10.5" style="1" customWidth="1"/>
    <col min="3090" max="3090" width="12.75" style="1" customWidth="1"/>
    <col min="3091" max="3091" width="9.375" style="1" customWidth="1"/>
    <col min="3092" max="3092" width="10.25" style="1" customWidth="1"/>
    <col min="3093" max="3093" width="4" style="1" customWidth="1"/>
    <col min="3094" max="3328" width="9" style="1"/>
    <col min="3329" max="3329" width="3.75" style="1" customWidth="1"/>
    <col min="3330" max="3330" width="10.25" style="1" customWidth="1"/>
    <col min="3331" max="3331" width="11.125" style="1" customWidth="1"/>
    <col min="3332" max="3332" width="6.375" style="1" customWidth="1"/>
    <col min="3333" max="3333" width="9.125" style="1" customWidth="1"/>
    <col min="3334" max="3334" width="6.375" style="1" customWidth="1"/>
    <col min="3335" max="3335" width="10" style="1" customWidth="1"/>
    <col min="3336" max="3336" width="6.375" style="1" customWidth="1"/>
    <col min="3337" max="3337" width="10.5" style="1" customWidth="1"/>
    <col min="3338" max="3338" width="6.375" style="1" customWidth="1"/>
    <col min="3339" max="3339" width="11" style="1" customWidth="1"/>
    <col min="3340" max="3340" width="9.375" style="1" customWidth="1"/>
    <col min="3341" max="3341" width="6.125" style="1" customWidth="1"/>
    <col min="3342" max="3342" width="8.5" style="1" customWidth="1"/>
    <col min="3343" max="3343" width="9.5" style="1" customWidth="1"/>
    <col min="3344" max="3344" width="11" style="1" customWidth="1"/>
    <col min="3345" max="3345" width="10.5" style="1" customWidth="1"/>
    <col min="3346" max="3346" width="12.75" style="1" customWidth="1"/>
    <col min="3347" max="3347" width="9.375" style="1" customWidth="1"/>
    <col min="3348" max="3348" width="10.25" style="1" customWidth="1"/>
    <col min="3349" max="3349" width="4" style="1" customWidth="1"/>
    <col min="3350" max="3584" width="9" style="1"/>
    <col min="3585" max="3585" width="3.75" style="1" customWidth="1"/>
    <col min="3586" max="3586" width="10.25" style="1" customWidth="1"/>
    <col min="3587" max="3587" width="11.125" style="1" customWidth="1"/>
    <col min="3588" max="3588" width="6.375" style="1" customWidth="1"/>
    <col min="3589" max="3589" width="9.125" style="1" customWidth="1"/>
    <col min="3590" max="3590" width="6.375" style="1" customWidth="1"/>
    <col min="3591" max="3591" width="10" style="1" customWidth="1"/>
    <col min="3592" max="3592" width="6.375" style="1" customWidth="1"/>
    <col min="3593" max="3593" width="10.5" style="1" customWidth="1"/>
    <col min="3594" max="3594" width="6.375" style="1" customWidth="1"/>
    <col min="3595" max="3595" width="11" style="1" customWidth="1"/>
    <col min="3596" max="3596" width="9.375" style="1" customWidth="1"/>
    <col min="3597" max="3597" width="6.125" style="1" customWidth="1"/>
    <col min="3598" max="3598" width="8.5" style="1" customWidth="1"/>
    <col min="3599" max="3599" width="9.5" style="1" customWidth="1"/>
    <col min="3600" max="3600" width="11" style="1" customWidth="1"/>
    <col min="3601" max="3601" width="10.5" style="1" customWidth="1"/>
    <col min="3602" max="3602" width="12.75" style="1" customWidth="1"/>
    <col min="3603" max="3603" width="9.375" style="1" customWidth="1"/>
    <col min="3604" max="3604" width="10.25" style="1" customWidth="1"/>
    <col min="3605" max="3605" width="4" style="1" customWidth="1"/>
    <col min="3606" max="3840" width="9" style="1"/>
    <col min="3841" max="3841" width="3.75" style="1" customWidth="1"/>
    <col min="3842" max="3842" width="10.25" style="1" customWidth="1"/>
    <col min="3843" max="3843" width="11.125" style="1" customWidth="1"/>
    <col min="3844" max="3844" width="6.375" style="1" customWidth="1"/>
    <col min="3845" max="3845" width="9.125" style="1" customWidth="1"/>
    <col min="3846" max="3846" width="6.375" style="1" customWidth="1"/>
    <col min="3847" max="3847" width="10" style="1" customWidth="1"/>
    <col min="3848" max="3848" width="6.375" style="1" customWidth="1"/>
    <col min="3849" max="3849" width="10.5" style="1" customWidth="1"/>
    <col min="3850" max="3850" width="6.375" style="1" customWidth="1"/>
    <col min="3851" max="3851" width="11" style="1" customWidth="1"/>
    <col min="3852" max="3852" width="9.375" style="1" customWidth="1"/>
    <col min="3853" max="3853" width="6.125" style="1" customWidth="1"/>
    <col min="3854" max="3854" width="8.5" style="1" customWidth="1"/>
    <col min="3855" max="3855" width="9.5" style="1" customWidth="1"/>
    <col min="3856" max="3856" width="11" style="1" customWidth="1"/>
    <col min="3857" max="3857" width="10.5" style="1" customWidth="1"/>
    <col min="3858" max="3858" width="12.75" style="1" customWidth="1"/>
    <col min="3859" max="3859" width="9.375" style="1" customWidth="1"/>
    <col min="3860" max="3860" width="10.25" style="1" customWidth="1"/>
    <col min="3861" max="3861" width="4" style="1" customWidth="1"/>
    <col min="3862" max="4096" width="9" style="1"/>
    <col min="4097" max="4097" width="3.75" style="1" customWidth="1"/>
    <col min="4098" max="4098" width="10.25" style="1" customWidth="1"/>
    <col min="4099" max="4099" width="11.125" style="1" customWidth="1"/>
    <col min="4100" max="4100" width="6.375" style="1" customWidth="1"/>
    <col min="4101" max="4101" width="9.125" style="1" customWidth="1"/>
    <col min="4102" max="4102" width="6.375" style="1" customWidth="1"/>
    <col min="4103" max="4103" width="10" style="1" customWidth="1"/>
    <col min="4104" max="4104" width="6.375" style="1" customWidth="1"/>
    <col min="4105" max="4105" width="10.5" style="1" customWidth="1"/>
    <col min="4106" max="4106" width="6.375" style="1" customWidth="1"/>
    <col min="4107" max="4107" width="11" style="1" customWidth="1"/>
    <col min="4108" max="4108" width="9.375" style="1" customWidth="1"/>
    <col min="4109" max="4109" width="6.125" style="1" customWidth="1"/>
    <col min="4110" max="4110" width="8.5" style="1" customWidth="1"/>
    <col min="4111" max="4111" width="9.5" style="1" customWidth="1"/>
    <col min="4112" max="4112" width="11" style="1" customWidth="1"/>
    <col min="4113" max="4113" width="10.5" style="1" customWidth="1"/>
    <col min="4114" max="4114" width="12.75" style="1" customWidth="1"/>
    <col min="4115" max="4115" width="9.375" style="1" customWidth="1"/>
    <col min="4116" max="4116" width="10.25" style="1" customWidth="1"/>
    <col min="4117" max="4117" width="4" style="1" customWidth="1"/>
    <col min="4118" max="4352" width="9" style="1"/>
    <col min="4353" max="4353" width="3.75" style="1" customWidth="1"/>
    <col min="4354" max="4354" width="10.25" style="1" customWidth="1"/>
    <col min="4355" max="4355" width="11.125" style="1" customWidth="1"/>
    <col min="4356" max="4356" width="6.375" style="1" customWidth="1"/>
    <col min="4357" max="4357" width="9.125" style="1" customWidth="1"/>
    <col min="4358" max="4358" width="6.375" style="1" customWidth="1"/>
    <col min="4359" max="4359" width="10" style="1" customWidth="1"/>
    <col min="4360" max="4360" width="6.375" style="1" customWidth="1"/>
    <col min="4361" max="4361" width="10.5" style="1" customWidth="1"/>
    <col min="4362" max="4362" width="6.375" style="1" customWidth="1"/>
    <col min="4363" max="4363" width="11" style="1" customWidth="1"/>
    <col min="4364" max="4364" width="9.375" style="1" customWidth="1"/>
    <col min="4365" max="4365" width="6.125" style="1" customWidth="1"/>
    <col min="4366" max="4366" width="8.5" style="1" customWidth="1"/>
    <col min="4367" max="4367" width="9.5" style="1" customWidth="1"/>
    <col min="4368" max="4368" width="11" style="1" customWidth="1"/>
    <col min="4369" max="4369" width="10.5" style="1" customWidth="1"/>
    <col min="4370" max="4370" width="12.75" style="1" customWidth="1"/>
    <col min="4371" max="4371" width="9.375" style="1" customWidth="1"/>
    <col min="4372" max="4372" width="10.25" style="1" customWidth="1"/>
    <col min="4373" max="4373" width="4" style="1" customWidth="1"/>
    <col min="4374" max="4608" width="9" style="1"/>
    <col min="4609" max="4609" width="3.75" style="1" customWidth="1"/>
    <col min="4610" max="4610" width="10.25" style="1" customWidth="1"/>
    <col min="4611" max="4611" width="11.125" style="1" customWidth="1"/>
    <col min="4612" max="4612" width="6.375" style="1" customWidth="1"/>
    <col min="4613" max="4613" width="9.125" style="1" customWidth="1"/>
    <col min="4614" max="4614" width="6.375" style="1" customWidth="1"/>
    <col min="4615" max="4615" width="10" style="1" customWidth="1"/>
    <col min="4616" max="4616" width="6.375" style="1" customWidth="1"/>
    <col min="4617" max="4617" width="10.5" style="1" customWidth="1"/>
    <col min="4618" max="4618" width="6.375" style="1" customWidth="1"/>
    <col min="4619" max="4619" width="11" style="1" customWidth="1"/>
    <col min="4620" max="4620" width="9.375" style="1" customWidth="1"/>
    <col min="4621" max="4621" width="6.125" style="1" customWidth="1"/>
    <col min="4622" max="4622" width="8.5" style="1" customWidth="1"/>
    <col min="4623" max="4623" width="9.5" style="1" customWidth="1"/>
    <col min="4624" max="4624" width="11" style="1" customWidth="1"/>
    <col min="4625" max="4625" width="10.5" style="1" customWidth="1"/>
    <col min="4626" max="4626" width="12.75" style="1" customWidth="1"/>
    <col min="4627" max="4627" width="9.375" style="1" customWidth="1"/>
    <col min="4628" max="4628" width="10.25" style="1" customWidth="1"/>
    <col min="4629" max="4629" width="4" style="1" customWidth="1"/>
    <col min="4630" max="4864" width="9" style="1"/>
    <col min="4865" max="4865" width="3.75" style="1" customWidth="1"/>
    <col min="4866" max="4866" width="10.25" style="1" customWidth="1"/>
    <col min="4867" max="4867" width="11.125" style="1" customWidth="1"/>
    <col min="4868" max="4868" width="6.375" style="1" customWidth="1"/>
    <col min="4869" max="4869" width="9.125" style="1" customWidth="1"/>
    <col min="4870" max="4870" width="6.375" style="1" customWidth="1"/>
    <col min="4871" max="4871" width="10" style="1" customWidth="1"/>
    <col min="4872" max="4872" width="6.375" style="1" customWidth="1"/>
    <col min="4873" max="4873" width="10.5" style="1" customWidth="1"/>
    <col min="4874" max="4874" width="6.375" style="1" customWidth="1"/>
    <col min="4875" max="4875" width="11" style="1" customWidth="1"/>
    <col min="4876" max="4876" width="9.375" style="1" customWidth="1"/>
    <col min="4877" max="4877" width="6.125" style="1" customWidth="1"/>
    <col min="4878" max="4878" width="8.5" style="1" customWidth="1"/>
    <col min="4879" max="4879" width="9.5" style="1" customWidth="1"/>
    <col min="4880" max="4880" width="11" style="1" customWidth="1"/>
    <col min="4881" max="4881" width="10.5" style="1" customWidth="1"/>
    <col min="4882" max="4882" width="12.75" style="1" customWidth="1"/>
    <col min="4883" max="4883" width="9.375" style="1" customWidth="1"/>
    <col min="4884" max="4884" width="10.25" style="1" customWidth="1"/>
    <col min="4885" max="4885" width="4" style="1" customWidth="1"/>
    <col min="4886" max="5120" width="9" style="1"/>
    <col min="5121" max="5121" width="3.75" style="1" customWidth="1"/>
    <col min="5122" max="5122" width="10.25" style="1" customWidth="1"/>
    <col min="5123" max="5123" width="11.125" style="1" customWidth="1"/>
    <col min="5124" max="5124" width="6.375" style="1" customWidth="1"/>
    <col min="5125" max="5125" width="9.125" style="1" customWidth="1"/>
    <col min="5126" max="5126" width="6.375" style="1" customWidth="1"/>
    <col min="5127" max="5127" width="10" style="1" customWidth="1"/>
    <col min="5128" max="5128" width="6.375" style="1" customWidth="1"/>
    <col min="5129" max="5129" width="10.5" style="1" customWidth="1"/>
    <col min="5130" max="5130" width="6.375" style="1" customWidth="1"/>
    <col min="5131" max="5131" width="11" style="1" customWidth="1"/>
    <col min="5132" max="5132" width="9.375" style="1" customWidth="1"/>
    <col min="5133" max="5133" width="6.125" style="1" customWidth="1"/>
    <col min="5134" max="5134" width="8.5" style="1" customWidth="1"/>
    <col min="5135" max="5135" width="9.5" style="1" customWidth="1"/>
    <col min="5136" max="5136" width="11" style="1" customWidth="1"/>
    <col min="5137" max="5137" width="10.5" style="1" customWidth="1"/>
    <col min="5138" max="5138" width="12.75" style="1" customWidth="1"/>
    <col min="5139" max="5139" width="9.375" style="1" customWidth="1"/>
    <col min="5140" max="5140" width="10.25" style="1" customWidth="1"/>
    <col min="5141" max="5141" width="4" style="1" customWidth="1"/>
    <col min="5142" max="5376" width="9" style="1"/>
    <col min="5377" max="5377" width="3.75" style="1" customWidth="1"/>
    <col min="5378" max="5378" width="10.25" style="1" customWidth="1"/>
    <col min="5379" max="5379" width="11.125" style="1" customWidth="1"/>
    <col min="5380" max="5380" width="6.375" style="1" customWidth="1"/>
    <col min="5381" max="5381" width="9.125" style="1" customWidth="1"/>
    <col min="5382" max="5382" width="6.375" style="1" customWidth="1"/>
    <col min="5383" max="5383" width="10" style="1" customWidth="1"/>
    <col min="5384" max="5384" width="6.375" style="1" customWidth="1"/>
    <col min="5385" max="5385" width="10.5" style="1" customWidth="1"/>
    <col min="5386" max="5386" width="6.375" style="1" customWidth="1"/>
    <col min="5387" max="5387" width="11" style="1" customWidth="1"/>
    <col min="5388" max="5388" width="9.375" style="1" customWidth="1"/>
    <col min="5389" max="5389" width="6.125" style="1" customWidth="1"/>
    <col min="5390" max="5390" width="8.5" style="1" customWidth="1"/>
    <col min="5391" max="5391" width="9.5" style="1" customWidth="1"/>
    <col min="5392" max="5392" width="11" style="1" customWidth="1"/>
    <col min="5393" max="5393" width="10.5" style="1" customWidth="1"/>
    <col min="5394" max="5394" width="12.75" style="1" customWidth="1"/>
    <col min="5395" max="5395" width="9.375" style="1" customWidth="1"/>
    <col min="5396" max="5396" width="10.25" style="1" customWidth="1"/>
    <col min="5397" max="5397" width="4" style="1" customWidth="1"/>
    <col min="5398" max="5632" width="9" style="1"/>
    <col min="5633" max="5633" width="3.75" style="1" customWidth="1"/>
    <col min="5634" max="5634" width="10.25" style="1" customWidth="1"/>
    <col min="5635" max="5635" width="11.125" style="1" customWidth="1"/>
    <col min="5636" max="5636" width="6.375" style="1" customWidth="1"/>
    <col min="5637" max="5637" width="9.125" style="1" customWidth="1"/>
    <col min="5638" max="5638" width="6.375" style="1" customWidth="1"/>
    <col min="5639" max="5639" width="10" style="1" customWidth="1"/>
    <col min="5640" max="5640" width="6.375" style="1" customWidth="1"/>
    <col min="5641" max="5641" width="10.5" style="1" customWidth="1"/>
    <col min="5642" max="5642" width="6.375" style="1" customWidth="1"/>
    <col min="5643" max="5643" width="11" style="1" customWidth="1"/>
    <col min="5644" max="5644" width="9.375" style="1" customWidth="1"/>
    <col min="5645" max="5645" width="6.125" style="1" customWidth="1"/>
    <col min="5646" max="5646" width="8.5" style="1" customWidth="1"/>
    <col min="5647" max="5647" width="9.5" style="1" customWidth="1"/>
    <col min="5648" max="5648" width="11" style="1" customWidth="1"/>
    <col min="5649" max="5649" width="10.5" style="1" customWidth="1"/>
    <col min="5650" max="5650" width="12.75" style="1" customWidth="1"/>
    <col min="5651" max="5651" width="9.375" style="1" customWidth="1"/>
    <col min="5652" max="5652" width="10.25" style="1" customWidth="1"/>
    <col min="5653" max="5653" width="4" style="1" customWidth="1"/>
    <col min="5654" max="5888" width="9" style="1"/>
    <col min="5889" max="5889" width="3.75" style="1" customWidth="1"/>
    <col min="5890" max="5890" width="10.25" style="1" customWidth="1"/>
    <col min="5891" max="5891" width="11.125" style="1" customWidth="1"/>
    <col min="5892" max="5892" width="6.375" style="1" customWidth="1"/>
    <col min="5893" max="5893" width="9.125" style="1" customWidth="1"/>
    <col min="5894" max="5894" width="6.375" style="1" customWidth="1"/>
    <col min="5895" max="5895" width="10" style="1" customWidth="1"/>
    <col min="5896" max="5896" width="6.375" style="1" customWidth="1"/>
    <col min="5897" max="5897" width="10.5" style="1" customWidth="1"/>
    <col min="5898" max="5898" width="6.375" style="1" customWidth="1"/>
    <col min="5899" max="5899" width="11" style="1" customWidth="1"/>
    <col min="5900" max="5900" width="9.375" style="1" customWidth="1"/>
    <col min="5901" max="5901" width="6.125" style="1" customWidth="1"/>
    <col min="5902" max="5902" width="8.5" style="1" customWidth="1"/>
    <col min="5903" max="5903" width="9.5" style="1" customWidth="1"/>
    <col min="5904" max="5904" width="11" style="1" customWidth="1"/>
    <col min="5905" max="5905" width="10.5" style="1" customWidth="1"/>
    <col min="5906" max="5906" width="12.75" style="1" customWidth="1"/>
    <col min="5907" max="5907" width="9.375" style="1" customWidth="1"/>
    <col min="5908" max="5908" width="10.25" style="1" customWidth="1"/>
    <col min="5909" max="5909" width="4" style="1" customWidth="1"/>
    <col min="5910" max="6144" width="9" style="1"/>
    <col min="6145" max="6145" width="3.75" style="1" customWidth="1"/>
    <col min="6146" max="6146" width="10.25" style="1" customWidth="1"/>
    <col min="6147" max="6147" width="11.125" style="1" customWidth="1"/>
    <col min="6148" max="6148" width="6.375" style="1" customWidth="1"/>
    <col min="6149" max="6149" width="9.125" style="1" customWidth="1"/>
    <col min="6150" max="6150" width="6.375" style="1" customWidth="1"/>
    <col min="6151" max="6151" width="10" style="1" customWidth="1"/>
    <col min="6152" max="6152" width="6.375" style="1" customWidth="1"/>
    <col min="6153" max="6153" width="10.5" style="1" customWidth="1"/>
    <col min="6154" max="6154" width="6.375" style="1" customWidth="1"/>
    <col min="6155" max="6155" width="11" style="1" customWidth="1"/>
    <col min="6156" max="6156" width="9.375" style="1" customWidth="1"/>
    <col min="6157" max="6157" width="6.125" style="1" customWidth="1"/>
    <col min="6158" max="6158" width="8.5" style="1" customWidth="1"/>
    <col min="6159" max="6159" width="9.5" style="1" customWidth="1"/>
    <col min="6160" max="6160" width="11" style="1" customWidth="1"/>
    <col min="6161" max="6161" width="10.5" style="1" customWidth="1"/>
    <col min="6162" max="6162" width="12.75" style="1" customWidth="1"/>
    <col min="6163" max="6163" width="9.375" style="1" customWidth="1"/>
    <col min="6164" max="6164" width="10.25" style="1" customWidth="1"/>
    <col min="6165" max="6165" width="4" style="1" customWidth="1"/>
    <col min="6166" max="6400" width="9" style="1"/>
    <col min="6401" max="6401" width="3.75" style="1" customWidth="1"/>
    <col min="6402" max="6402" width="10.25" style="1" customWidth="1"/>
    <col min="6403" max="6403" width="11.125" style="1" customWidth="1"/>
    <col min="6404" max="6404" width="6.375" style="1" customWidth="1"/>
    <col min="6405" max="6405" width="9.125" style="1" customWidth="1"/>
    <col min="6406" max="6406" width="6.375" style="1" customWidth="1"/>
    <col min="6407" max="6407" width="10" style="1" customWidth="1"/>
    <col min="6408" max="6408" width="6.375" style="1" customWidth="1"/>
    <col min="6409" max="6409" width="10.5" style="1" customWidth="1"/>
    <col min="6410" max="6410" width="6.375" style="1" customWidth="1"/>
    <col min="6411" max="6411" width="11" style="1" customWidth="1"/>
    <col min="6412" max="6412" width="9.375" style="1" customWidth="1"/>
    <col min="6413" max="6413" width="6.125" style="1" customWidth="1"/>
    <col min="6414" max="6414" width="8.5" style="1" customWidth="1"/>
    <col min="6415" max="6415" width="9.5" style="1" customWidth="1"/>
    <col min="6416" max="6416" width="11" style="1" customWidth="1"/>
    <col min="6417" max="6417" width="10.5" style="1" customWidth="1"/>
    <col min="6418" max="6418" width="12.75" style="1" customWidth="1"/>
    <col min="6419" max="6419" width="9.375" style="1" customWidth="1"/>
    <col min="6420" max="6420" width="10.25" style="1" customWidth="1"/>
    <col min="6421" max="6421" width="4" style="1" customWidth="1"/>
    <col min="6422" max="6656" width="9" style="1"/>
    <col min="6657" max="6657" width="3.75" style="1" customWidth="1"/>
    <col min="6658" max="6658" width="10.25" style="1" customWidth="1"/>
    <col min="6659" max="6659" width="11.125" style="1" customWidth="1"/>
    <col min="6660" max="6660" width="6.375" style="1" customWidth="1"/>
    <col min="6661" max="6661" width="9.125" style="1" customWidth="1"/>
    <col min="6662" max="6662" width="6.375" style="1" customWidth="1"/>
    <col min="6663" max="6663" width="10" style="1" customWidth="1"/>
    <col min="6664" max="6664" width="6.375" style="1" customWidth="1"/>
    <col min="6665" max="6665" width="10.5" style="1" customWidth="1"/>
    <col min="6666" max="6666" width="6.375" style="1" customWidth="1"/>
    <col min="6667" max="6667" width="11" style="1" customWidth="1"/>
    <col min="6668" max="6668" width="9.375" style="1" customWidth="1"/>
    <col min="6669" max="6669" width="6.125" style="1" customWidth="1"/>
    <col min="6670" max="6670" width="8.5" style="1" customWidth="1"/>
    <col min="6671" max="6671" width="9.5" style="1" customWidth="1"/>
    <col min="6672" max="6672" width="11" style="1" customWidth="1"/>
    <col min="6673" max="6673" width="10.5" style="1" customWidth="1"/>
    <col min="6674" max="6674" width="12.75" style="1" customWidth="1"/>
    <col min="6675" max="6675" width="9.375" style="1" customWidth="1"/>
    <col min="6676" max="6676" width="10.25" style="1" customWidth="1"/>
    <col min="6677" max="6677" width="4" style="1" customWidth="1"/>
    <col min="6678" max="6912" width="9" style="1"/>
    <col min="6913" max="6913" width="3.75" style="1" customWidth="1"/>
    <col min="6914" max="6914" width="10.25" style="1" customWidth="1"/>
    <col min="6915" max="6915" width="11.125" style="1" customWidth="1"/>
    <col min="6916" max="6916" width="6.375" style="1" customWidth="1"/>
    <col min="6917" max="6917" width="9.125" style="1" customWidth="1"/>
    <col min="6918" max="6918" width="6.375" style="1" customWidth="1"/>
    <col min="6919" max="6919" width="10" style="1" customWidth="1"/>
    <col min="6920" max="6920" width="6.375" style="1" customWidth="1"/>
    <col min="6921" max="6921" width="10.5" style="1" customWidth="1"/>
    <col min="6922" max="6922" width="6.375" style="1" customWidth="1"/>
    <col min="6923" max="6923" width="11" style="1" customWidth="1"/>
    <col min="6924" max="6924" width="9.375" style="1" customWidth="1"/>
    <col min="6925" max="6925" width="6.125" style="1" customWidth="1"/>
    <col min="6926" max="6926" width="8.5" style="1" customWidth="1"/>
    <col min="6927" max="6927" width="9.5" style="1" customWidth="1"/>
    <col min="6928" max="6928" width="11" style="1" customWidth="1"/>
    <col min="6929" max="6929" width="10.5" style="1" customWidth="1"/>
    <col min="6930" max="6930" width="12.75" style="1" customWidth="1"/>
    <col min="6931" max="6931" width="9.375" style="1" customWidth="1"/>
    <col min="6932" max="6932" width="10.25" style="1" customWidth="1"/>
    <col min="6933" max="6933" width="4" style="1" customWidth="1"/>
    <col min="6934" max="7168" width="9" style="1"/>
    <col min="7169" max="7169" width="3.75" style="1" customWidth="1"/>
    <col min="7170" max="7170" width="10.25" style="1" customWidth="1"/>
    <col min="7171" max="7171" width="11.125" style="1" customWidth="1"/>
    <col min="7172" max="7172" width="6.375" style="1" customWidth="1"/>
    <col min="7173" max="7173" width="9.125" style="1" customWidth="1"/>
    <col min="7174" max="7174" width="6.375" style="1" customWidth="1"/>
    <col min="7175" max="7175" width="10" style="1" customWidth="1"/>
    <col min="7176" max="7176" width="6.375" style="1" customWidth="1"/>
    <col min="7177" max="7177" width="10.5" style="1" customWidth="1"/>
    <col min="7178" max="7178" width="6.375" style="1" customWidth="1"/>
    <col min="7179" max="7179" width="11" style="1" customWidth="1"/>
    <col min="7180" max="7180" width="9.375" style="1" customWidth="1"/>
    <col min="7181" max="7181" width="6.125" style="1" customWidth="1"/>
    <col min="7182" max="7182" width="8.5" style="1" customWidth="1"/>
    <col min="7183" max="7183" width="9.5" style="1" customWidth="1"/>
    <col min="7184" max="7184" width="11" style="1" customWidth="1"/>
    <col min="7185" max="7185" width="10.5" style="1" customWidth="1"/>
    <col min="7186" max="7186" width="12.75" style="1" customWidth="1"/>
    <col min="7187" max="7187" width="9.375" style="1" customWidth="1"/>
    <col min="7188" max="7188" width="10.25" style="1" customWidth="1"/>
    <col min="7189" max="7189" width="4" style="1" customWidth="1"/>
    <col min="7190" max="7424" width="9" style="1"/>
    <col min="7425" max="7425" width="3.75" style="1" customWidth="1"/>
    <col min="7426" max="7426" width="10.25" style="1" customWidth="1"/>
    <col min="7427" max="7427" width="11.125" style="1" customWidth="1"/>
    <col min="7428" max="7428" width="6.375" style="1" customWidth="1"/>
    <col min="7429" max="7429" width="9.125" style="1" customWidth="1"/>
    <col min="7430" max="7430" width="6.375" style="1" customWidth="1"/>
    <col min="7431" max="7431" width="10" style="1" customWidth="1"/>
    <col min="7432" max="7432" width="6.375" style="1" customWidth="1"/>
    <col min="7433" max="7433" width="10.5" style="1" customWidth="1"/>
    <col min="7434" max="7434" width="6.375" style="1" customWidth="1"/>
    <col min="7435" max="7435" width="11" style="1" customWidth="1"/>
    <col min="7436" max="7436" width="9.375" style="1" customWidth="1"/>
    <col min="7437" max="7437" width="6.125" style="1" customWidth="1"/>
    <col min="7438" max="7438" width="8.5" style="1" customWidth="1"/>
    <col min="7439" max="7439" width="9.5" style="1" customWidth="1"/>
    <col min="7440" max="7440" width="11" style="1" customWidth="1"/>
    <col min="7441" max="7441" width="10.5" style="1" customWidth="1"/>
    <col min="7442" max="7442" width="12.75" style="1" customWidth="1"/>
    <col min="7443" max="7443" width="9.375" style="1" customWidth="1"/>
    <col min="7444" max="7444" width="10.25" style="1" customWidth="1"/>
    <col min="7445" max="7445" width="4" style="1" customWidth="1"/>
    <col min="7446" max="7680" width="9" style="1"/>
    <col min="7681" max="7681" width="3.75" style="1" customWidth="1"/>
    <col min="7682" max="7682" width="10.25" style="1" customWidth="1"/>
    <col min="7683" max="7683" width="11.125" style="1" customWidth="1"/>
    <col min="7684" max="7684" width="6.375" style="1" customWidth="1"/>
    <col min="7685" max="7685" width="9.125" style="1" customWidth="1"/>
    <col min="7686" max="7686" width="6.375" style="1" customWidth="1"/>
    <col min="7687" max="7687" width="10" style="1" customWidth="1"/>
    <col min="7688" max="7688" width="6.375" style="1" customWidth="1"/>
    <col min="7689" max="7689" width="10.5" style="1" customWidth="1"/>
    <col min="7690" max="7690" width="6.375" style="1" customWidth="1"/>
    <col min="7691" max="7691" width="11" style="1" customWidth="1"/>
    <col min="7692" max="7692" width="9.375" style="1" customWidth="1"/>
    <col min="7693" max="7693" width="6.125" style="1" customWidth="1"/>
    <col min="7694" max="7694" width="8.5" style="1" customWidth="1"/>
    <col min="7695" max="7695" width="9.5" style="1" customWidth="1"/>
    <col min="7696" max="7696" width="11" style="1" customWidth="1"/>
    <col min="7697" max="7697" width="10.5" style="1" customWidth="1"/>
    <col min="7698" max="7698" width="12.75" style="1" customWidth="1"/>
    <col min="7699" max="7699" width="9.375" style="1" customWidth="1"/>
    <col min="7700" max="7700" width="10.25" style="1" customWidth="1"/>
    <col min="7701" max="7701" width="4" style="1" customWidth="1"/>
    <col min="7702" max="7936" width="9" style="1"/>
    <col min="7937" max="7937" width="3.75" style="1" customWidth="1"/>
    <col min="7938" max="7938" width="10.25" style="1" customWidth="1"/>
    <col min="7939" max="7939" width="11.125" style="1" customWidth="1"/>
    <col min="7940" max="7940" width="6.375" style="1" customWidth="1"/>
    <col min="7941" max="7941" width="9.125" style="1" customWidth="1"/>
    <col min="7942" max="7942" width="6.375" style="1" customWidth="1"/>
    <col min="7943" max="7943" width="10" style="1" customWidth="1"/>
    <col min="7944" max="7944" width="6.375" style="1" customWidth="1"/>
    <col min="7945" max="7945" width="10.5" style="1" customWidth="1"/>
    <col min="7946" max="7946" width="6.375" style="1" customWidth="1"/>
    <col min="7947" max="7947" width="11" style="1" customWidth="1"/>
    <col min="7948" max="7948" width="9.375" style="1" customWidth="1"/>
    <col min="7949" max="7949" width="6.125" style="1" customWidth="1"/>
    <col min="7950" max="7950" width="8.5" style="1" customWidth="1"/>
    <col min="7951" max="7951" width="9.5" style="1" customWidth="1"/>
    <col min="7952" max="7952" width="11" style="1" customWidth="1"/>
    <col min="7953" max="7953" width="10.5" style="1" customWidth="1"/>
    <col min="7954" max="7954" width="12.75" style="1" customWidth="1"/>
    <col min="7955" max="7955" width="9.375" style="1" customWidth="1"/>
    <col min="7956" max="7956" width="10.25" style="1" customWidth="1"/>
    <col min="7957" max="7957" width="4" style="1" customWidth="1"/>
    <col min="7958" max="8192" width="9" style="1"/>
    <col min="8193" max="8193" width="3.75" style="1" customWidth="1"/>
    <col min="8194" max="8194" width="10.25" style="1" customWidth="1"/>
    <col min="8195" max="8195" width="11.125" style="1" customWidth="1"/>
    <col min="8196" max="8196" width="6.375" style="1" customWidth="1"/>
    <col min="8197" max="8197" width="9.125" style="1" customWidth="1"/>
    <col min="8198" max="8198" width="6.375" style="1" customWidth="1"/>
    <col min="8199" max="8199" width="10" style="1" customWidth="1"/>
    <col min="8200" max="8200" width="6.375" style="1" customWidth="1"/>
    <col min="8201" max="8201" width="10.5" style="1" customWidth="1"/>
    <col min="8202" max="8202" width="6.375" style="1" customWidth="1"/>
    <col min="8203" max="8203" width="11" style="1" customWidth="1"/>
    <col min="8204" max="8204" width="9.375" style="1" customWidth="1"/>
    <col min="8205" max="8205" width="6.125" style="1" customWidth="1"/>
    <col min="8206" max="8206" width="8.5" style="1" customWidth="1"/>
    <col min="8207" max="8207" width="9.5" style="1" customWidth="1"/>
    <col min="8208" max="8208" width="11" style="1" customWidth="1"/>
    <col min="8209" max="8209" width="10.5" style="1" customWidth="1"/>
    <col min="8210" max="8210" width="12.75" style="1" customWidth="1"/>
    <col min="8211" max="8211" width="9.375" style="1" customWidth="1"/>
    <col min="8212" max="8212" width="10.25" style="1" customWidth="1"/>
    <col min="8213" max="8213" width="4" style="1" customWidth="1"/>
    <col min="8214" max="8448" width="9" style="1"/>
    <col min="8449" max="8449" width="3.75" style="1" customWidth="1"/>
    <col min="8450" max="8450" width="10.25" style="1" customWidth="1"/>
    <col min="8451" max="8451" width="11.125" style="1" customWidth="1"/>
    <col min="8452" max="8452" width="6.375" style="1" customWidth="1"/>
    <col min="8453" max="8453" width="9.125" style="1" customWidth="1"/>
    <col min="8454" max="8454" width="6.375" style="1" customWidth="1"/>
    <col min="8455" max="8455" width="10" style="1" customWidth="1"/>
    <col min="8456" max="8456" width="6.375" style="1" customWidth="1"/>
    <col min="8457" max="8457" width="10.5" style="1" customWidth="1"/>
    <col min="8458" max="8458" width="6.375" style="1" customWidth="1"/>
    <col min="8459" max="8459" width="11" style="1" customWidth="1"/>
    <col min="8460" max="8460" width="9.375" style="1" customWidth="1"/>
    <col min="8461" max="8461" width="6.125" style="1" customWidth="1"/>
    <col min="8462" max="8462" width="8.5" style="1" customWidth="1"/>
    <col min="8463" max="8463" width="9.5" style="1" customWidth="1"/>
    <col min="8464" max="8464" width="11" style="1" customWidth="1"/>
    <col min="8465" max="8465" width="10.5" style="1" customWidth="1"/>
    <col min="8466" max="8466" width="12.75" style="1" customWidth="1"/>
    <col min="8467" max="8467" width="9.375" style="1" customWidth="1"/>
    <col min="8468" max="8468" width="10.25" style="1" customWidth="1"/>
    <col min="8469" max="8469" width="4" style="1" customWidth="1"/>
    <col min="8470" max="8704" width="9" style="1"/>
    <col min="8705" max="8705" width="3.75" style="1" customWidth="1"/>
    <col min="8706" max="8706" width="10.25" style="1" customWidth="1"/>
    <col min="8707" max="8707" width="11.125" style="1" customWidth="1"/>
    <col min="8708" max="8708" width="6.375" style="1" customWidth="1"/>
    <col min="8709" max="8709" width="9.125" style="1" customWidth="1"/>
    <col min="8710" max="8710" width="6.375" style="1" customWidth="1"/>
    <col min="8711" max="8711" width="10" style="1" customWidth="1"/>
    <col min="8712" max="8712" width="6.375" style="1" customWidth="1"/>
    <col min="8713" max="8713" width="10.5" style="1" customWidth="1"/>
    <col min="8714" max="8714" width="6.375" style="1" customWidth="1"/>
    <col min="8715" max="8715" width="11" style="1" customWidth="1"/>
    <col min="8716" max="8716" width="9.375" style="1" customWidth="1"/>
    <col min="8717" max="8717" width="6.125" style="1" customWidth="1"/>
    <col min="8718" max="8718" width="8.5" style="1" customWidth="1"/>
    <col min="8719" max="8719" width="9.5" style="1" customWidth="1"/>
    <col min="8720" max="8720" width="11" style="1" customWidth="1"/>
    <col min="8721" max="8721" width="10.5" style="1" customWidth="1"/>
    <col min="8722" max="8722" width="12.75" style="1" customWidth="1"/>
    <col min="8723" max="8723" width="9.375" style="1" customWidth="1"/>
    <col min="8724" max="8724" width="10.25" style="1" customWidth="1"/>
    <col min="8725" max="8725" width="4" style="1" customWidth="1"/>
    <col min="8726" max="8960" width="9" style="1"/>
    <col min="8961" max="8961" width="3.75" style="1" customWidth="1"/>
    <col min="8962" max="8962" width="10.25" style="1" customWidth="1"/>
    <col min="8963" max="8963" width="11.125" style="1" customWidth="1"/>
    <col min="8964" max="8964" width="6.375" style="1" customWidth="1"/>
    <col min="8965" max="8965" width="9.125" style="1" customWidth="1"/>
    <col min="8966" max="8966" width="6.375" style="1" customWidth="1"/>
    <col min="8967" max="8967" width="10" style="1" customWidth="1"/>
    <col min="8968" max="8968" width="6.375" style="1" customWidth="1"/>
    <col min="8969" max="8969" width="10.5" style="1" customWidth="1"/>
    <col min="8970" max="8970" width="6.375" style="1" customWidth="1"/>
    <col min="8971" max="8971" width="11" style="1" customWidth="1"/>
    <col min="8972" max="8972" width="9.375" style="1" customWidth="1"/>
    <col min="8973" max="8973" width="6.125" style="1" customWidth="1"/>
    <col min="8974" max="8974" width="8.5" style="1" customWidth="1"/>
    <col min="8975" max="8975" width="9.5" style="1" customWidth="1"/>
    <col min="8976" max="8976" width="11" style="1" customWidth="1"/>
    <col min="8977" max="8977" width="10.5" style="1" customWidth="1"/>
    <col min="8978" max="8978" width="12.75" style="1" customWidth="1"/>
    <col min="8979" max="8979" width="9.375" style="1" customWidth="1"/>
    <col min="8980" max="8980" width="10.25" style="1" customWidth="1"/>
    <col min="8981" max="8981" width="4" style="1" customWidth="1"/>
    <col min="8982" max="9216" width="9" style="1"/>
    <col min="9217" max="9217" width="3.75" style="1" customWidth="1"/>
    <col min="9218" max="9218" width="10.25" style="1" customWidth="1"/>
    <col min="9219" max="9219" width="11.125" style="1" customWidth="1"/>
    <col min="9220" max="9220" width="6.375" style="1" customWidth="1"/>
    <col min="9221" max="9221" width="9.125" style="1" customWidth="1"/>
    <col min="9222" max="9222" width="6.375" style="1" customWidth="1"/>
    <col min="9223" max="9223" width="10" style="1" customWidth="1"/>
    <col min="9224" max="9224" width="6.375" style="1" customWidth="1"/>
    <col min="9225" max="9225" width="10.5" style="1" customWidth="1"/>
    <col min="9226" max="9226" width="6.375" style="1" customWidth="1"/>
    <col min="9227" max="9227" width="11" style="1" customWidth="1"/>
    <col min="9228" max="9228" width="9.375" style="1" customWidth="1"/>
    <col min="9229" max="9229" width="6.125" style="1" customWidth="1"/>
    <col min="9230" max="9230" width="8.5" style="1" customWidth="1"/>
    <col min="9231" max="9231" width="9.5" style="1" customWidth="1"/>
    <col min="9232" max="9232" width="11" style="1" customWidth="1"/>
    <col min="9233" max="9233" width="10.5" style="1" customWidth="1"/>
    <col min="9234" max="9234" width="12.75" style="1" customWidth="1"/>
    <col min="9235" max="9235" width="9.375" style="1" customWidth="1"/>
    <col min="9236" max="9236" width="10.25" style="1" customWidth="1"/>
    <col min="9237" max="9237" width="4" style="1" customWidth="1"/>
    <col min="9238" max="9472" width="9" style="1"/>
    <col min="9473" max="9473" width="3.75" style="1" customWidth="1"/>
    <col min="9474" max="9474" width="10.25" style="1" customWidth="1"/>
    <col min="9475" max="9475" width="11.125" style="1" customWidth="1"/>
    <col min="9476" max="9476" width="6.375" style="1" customWidth="1"/>
    <col min="9477" max="9477" width="9.125" style="1" customWidth="1"/>
    <col min="9478" max="9478" width="6.375" style="1" customWidth="1"/>
    <col min="9479" max="9479" width="10" style="1" customWidth="1"/>
    <col min="9480" max="9480" width="6.375" style="1" customWidth="1"/>
    <col min="9481" max="9481" width="10.5" style="1" customWidth="1"/>
    <col min="9482" max="9482" width="6.375" style="1" customWidth="1"/>
    <col min="9483" max="9483" width="11" style="1" customWidth="1"/>
    <col min="9484" max="9484" width="9.375" style="1" customWidth="1"/>
    <col min="9485" max="9485" width="6.125" style="1" customWidth="1"/>
    <col min="9486" max="9486" width="8.5" style="1" customWidth="1"/>
    <col min="9487" max="9487" width="9.5" style="1" customWidth="1"/>
    <col min="9488" max="9488" width="11" style="1" customWidth="1"/>
    <col min="9489" max="9489" width="10.5" style="1" customWidth="1"/>
    <col min="9490" max="9490" width="12.75" style="1" customWidth="1"/>
    <col min="9491" max="9491" width="9.375" style="1" customWidth="1"/>
    <col min="9492" max="9492" width="10.25" style="1" customWidth="1"/>
    <col min="9493" max="9493" width="4" style="1" customWidth="1"/>
    <col min="9494" max="9728" width="9" style="1"/>
    <col min="9729" max="9729" width="3.75" style="1" customWidth="1"/>
    <col min="9730" max="9730" width="10.25" style="1" customWidth="1"/>
    <col min="9731" max="9731" width="11.125" style="1" customWidth="1"/>
    <col min="9732" max="9732" width="6.375" style="1" customWidth="1"/>
    <col min="9733" max="9733" width="9.125" style="1" customWidth="1"/>
    <col min="9734" max="9734" width="6.375" style="1" customWidth="1"/>
    <col min="9735" max="9735" width="10" style="1" customWidth="1"/>
    <col min="9736" max="9736" width="6.375" style="1" customWidth="1"/>
    <col min="9737" max="9737" width="10.5" style="1" customWidth="1"/>
    <col min="9738" max="9738" width="6.375" style="1" customWidth="1"/>
    <col min="9739" max="9739" width="11" style="1" customWidth="1"/>
    <col min="9740" max="9740" width="9.375" style="1" customWidth="1"/>
    <col min="9741" max="9741" width="6.125" style="1" customWidth="1"/>
    <col min="9742" max="9742" width="8.5" style="1" customWidth="1"/>
    <col min="9743" max="9743" width="9.5" style="1" customWidth="1"/>
    <col min="9744" max="9744" width="11" style="1" customWidth="1"/>
    <col min="9745" max="9745" width="10.5" style="1" customWidth="1"/>
    <col min="9746" max="9746" width="12.75" style="1" customWidth="1"/>
    <col min="9747" max="9747" width="9.375" style="1" customWidth="1"/>
    <col min="9748" max="9748" width="10.25" style="1" customWidth="1"/>
    <col min="9749" max="9749" width="4" style="1" customWidth="1"/>
    <col min="9750" max="9984" width="9" style="1"/>
    <col min="9985" max="9985" width="3.75" style="1" customWidth="1"/>
    <col min="9986" max="9986" width="10.25" style="1" customWidth="1"/>
    <col min="9987" max="9987" width="11.125" style="1" customWidth="1"/>
    <col min="9988" max="9988" width="6.375" style="1" customWidth="1"/>
    <col min="9989" max="9989" width="9.125" style="1" customWidth="1"/>
    <col min="9990" max="9990" width="6.375" style="1" customWidth="1"/>
    <col min="9991" max="9991" width="10" style="1" customWidth="1"/>
    <col min="9992" max="9992" width="6.375" style="1" customWidth="1"/>
    <col min="9993" max="9993" width="10.5" style="1" customWidth="1"/>
    <col min="9994" max="9994" width="6.375" style="1" customWidth="1"/>
    <col min="9995" max="9995" width="11" style="1" customWidth="1"/>
    <col min="9996" max="9996" width="9.375" style="1" customWidth="1"/>
    <col min="9997" max="9997" width="6.125" style="1" customWidth="1"/>
    <col min="9998" max="9998" width="8.5" style="1" customWidth="1"/>
    <col min="9999" max="9999" width="9.5" style="1" customWidth="1"/>
    <col min="10000" max="10000" width="11" style="1" customWidth="1"/>
    <col min="10001" max="10001" width="10.5" style="1" customWidth="1"/>
    <col min="10002" max="10002" width="12.75" style="1" customWidth="1"/>
    <col min="10003" max="10003" width="9.375" style="1" customWidth="1"/>
    <col min="10004" max="10004" width="10.25" style="1" customWidth="1"/>
    <col min="10005" max="10005" width="4" style="1" customWidth="1"/>
    <col min="10006" max="10240" width="9" style="1"/>
    <col min="10241" max="10241" width="3.75" style="1" customWidth="1"/>
    <col min="10242" max="10242" width="10.25" style="1" customWidth="1"/>
    <col min="10243" max="10243" width="11.125" style="1" customWidth="1"/>
    <col min="10244" max="10244" width="6.375" style="1" customWidth="1"/>
    <col min="10245" max="10245" width="9.125" style="1" customWidth="1"/>
    <col min="10246" max="10246" width="6.375" style="1" customWidth="1"/>
    <col min="10247" max="10247" width="10" style="1" customWidth="1"/>
    <col min="10248" max="10248" width="6.375" style="1" customWidth="1"/>
    <col min="10249" max="10249" width="10.5" style="1" customWidth="1"/>
    <col min="10250" max="10250" width="6.375" style="1" customWidth="1"/>
    <col min="10251" max="10251" width="11" style="1" customWidth="1"/>
    <col min="10252" max="10252" width="9.375" style="1" customWidth="1"/>
    <col min="10253" max="10253" width="6.125" style="1" customWidth="1"/>
    <col min="10254" max="10254" width="8.5" style="1" customWidth="1"/>
    <col min="10255" max="10255" width="9.5" style="1" customWidth="1"/>
    <col min="10256" max="10256" width="11" style="1" customWidth="1"/>
    <col min="10257" max="10257" width="10.5" style="1" customWidth="1"/>
    <col min="10258" max="10258" width="12.75" style="1" customWidth="1"/>
    <col min="10259" max="10259" width="9.375" style="1" customWidth="1"/>
    <col min="10260" max="10260" width="10.25" style="1" customWidth="1"/>
    <col min="10261" max="10261" width="4" style="1" customWidth="1"/>
    <col min="10262" max="10496" width="9" style="1"/>
    <col min="10497" max="10497" width="3.75" style="1" customWidth="1"/>
    <col min="10498" max="10498" width="10.25" style="1" customWidth="1"/>
    <col min="10499" max="10499" width="11.125" style="1" customWidth="1"/>
    <col min="10500" max="10500" width="6.375" style="1" customWidth="1"/>
    <col min="10501" max="10501" width="9.125" style="1" customWidth="1"/>
    <col min="10502" max="10502" width="6.375" style="1" customWidth="1"/>
    <col min="10503" max="10503" width="10" style="1" customWidth="1"/>
    <col min="10504" max="10504" width="6.375" style="1" customWidth="1"/>
    <col min="10505" max="10505" width="10.5" style="1" customWidth="1"/>
    <col min="10506" max="10506" width="6.375" style="1" customWidth="1"/>
    <col min="10507" max="10507" width="11" style="1" customWidth="1"/>
    <col min="10508" max="10508" width="9.375" style="1" customWidth="1"/>
    <col min="10509" max="10509" width="6.125" style="1" customWidth="1"/>
    <col min="10510" max="10510" width="8.5" style="1" customWidth="1"/>
    <col min="10511" max="10511" width="9.5" style="1" customWidth="1"/>
    <col min="10512" max="10512" width="11" style="1" customWidth="1"/>
    <col min="10513" max="10513" width="10.5" style="1" customWidth="1"/>
    <col min="10514" max="10514" width="12.75" style="1" customWidth="1"/>
    <col min="10515" max="10515" width="9.375" style="1" customWidth="1"/>
    <col min="10516" max="10516" width="10.25" style="1" customWidth="1"/>
    <col min="10517" max="10517" width="4" style="1" customWidth="1"/>
    <col min="10518" max="10752" width="9" style="1"/>
    <col min="10753" max="10753" width="3.75" style="1" customWidth="1"/>
    <col min="10754" max="10754" width="10.25" style="1" customWidth="1"/>
    <col min="10755" max="10755" width="11.125" style="1" customWidth="1"/>
    <col min="10756" max="10756" width="6.375" style="1" customWidth="1"/>
    <col min="10757" max="10757" width="9.125" style="1" customWidth="1"/>
    <col min="10758" max="10758" width="6.375" style="1" customWidth="1"/>
    <col min="10759" max="10759" width="10" style="1" customWidth="1"/>
    <col min="10760" max="10760" width="6.375" style="1" customWidth="1"/>
    <col min="10761" max="10761" width="10.5" style="1" customWidth="1"/>
    <col min="10762" max="10762" width="6.375" style="1" customWidth="1"/>
    <col min="10763" max="10763" width="11" style="1" customWidth="1"/>
    <col min="10764" max="10764" width="9.375" style="1" customWidth="1"/>
    <col min="10765" max="10765" width="6.125" style="1" customWidth="1"/>
    <col min="10766" max="10766" width="8.5" style="1" customWidth="1"/>
    <col min="10767" max="10767" width="9.5" style="1" customWidth="1"/>
    <col min="10768" max="10768" width="11" style="1" customWidth="1"/>
    <col min="10769" max="10769" width="10.5" style="1" customWidth="1"/>
    <col min="10770" max="10770" width="12.75" style="1" customWidth="1"/>
    <col min="10771" max="10771" width="9.375" style="1" customWidth="1"/>
    <col min="10772" max="10772" width="10.25" style="1" customWidth="1"/>
    <col min="10773" max="10773" width="4" style="1" customWidth="1"/>
    <col min="10774" max="11008" width="9" style="1"/>
    <col min="11009" max="11009" width="3.75" style="1" customWidth="1"/>
    <col min="11010" max="11010" width="10.25" style="1" customWidth="1"/>
    <col min="11011" max="11011" width="11.125" style="1" customWidth="1"/>
    <col min="11012" max="11012" width="6.375" style="1" customWidth="1"/>
    <col min="11013" max="11013" width="9.125" style="1" customWidth="1"/>
    <col min="11014" max="11014" width="6.375" style="1" customWidth="1"/>
    <col min="11015" max="11015" width="10" style="1" customWidth="1"/>
    <col min="11016" max="11016" width="6.375" style="1" customWidth="1"/>
    <col min="11017" max="11017" width="10.5" style="1" customWidth="1"/>
    <col min="11018" max="11018" width="6.375" style="1" customWidth="1"/>
    <col min="11019" max="11019" width="11" style="1" customWidth="1"/>
    <col min="11020" max="11020" width="9.375" style="1" customWidth="1"/>
    <col min="11021" max="11021" width="6.125" style="1" customWidth="1"/>
    <col min="11022" max="11022" width="8.5" style="1" customWidth="1"/>
    <col min="11023" max="11023" width="9.5" style="1" customWidth="1"/>
    <col min="11024" max="11024" width="11" style="1" customWidth="1"/>
    <col min="11025" max="11025" width="10.5" style="1" customWidth="1"/>
    <col min="11026" max="11026" width="12.75" style="1" customWidth="1"/>
    <col min="11027" max="11027" width="9.375" style="1" customWidth="1"/>
    <col min="11028" max="11028" width="10.25" style="1" customWidth="1"/>
    <col min="11029" max="11029" width="4" style="1" customWidth="1"/>
    <col min="11030" max="11264" width="9" style="1"/>
    <col min="11265" max="11265" width="3.75" style="1" customWidth="1"/>
    <col min="11266" max="11266" width="10.25" style="1" customWidth="1"/>
    <col min="11267" max="11267" width="11.125" style="1" customWidth="1"/>
    <col min="11268" max="11268" width="6.375" style="1" customWidth="1"/>
    <col min="11269" max="11269" width="9.125" style="1" customWidth="1"/>
    <col min="11270" max="11270" width="6.375" style="1" customWidth="1"/>
    <col min="11271" max="11271" width="10" style="1" customWidth="1"/>
    <col min="11272" max="11272" width="6.375" style="1" customWidth="1"/>
    <col min="11273" max="11273" width="10.5" style="1" customWidth="1"/>
    <col min="11274" max="11274" width="6.375" style="1" customWidth="1"/>
    <col min="11275" max="11275" width="11" style="1" customWidth="1"/>
    <col min="11276" max="11276" width="9.375" style="1" customWidth="1"/>
    <col min="11277" max="11277" width="6.125" style="1" customWidth="1"/>
    <col min="11278" max="11278" width="8.5" style="1" customWidth="1"/>
    <col min="11279" max="11279" width="9.5" style="1" customWidth="1"/>
    <col min="11280" max="11280" width="11" style="1" customWidth="1"/>
    <col min="11281" max="11281" width="10.5" style="1" customWidth="1"/>
    <col min="11282" max="11282" width="12.75" style="1" customWidth="1"/>
    <col min="11283" max="11283" width="9.375" style="1" customWidth="1"/>
    <col min="11284" max="11284" width="10.25" style="1" customWidth="1"/>
    <col min="11285" max="11285" width="4" style="1" customWidth="1"/>
    <col min="11286" max="11520" width="9" style="1"/>
    <col min="11521" max="11521" width="3.75" style="1" customWidth="1"/>
    <col min="11522" max="11522" width="10.25" style="1" customWidth="1"/>
    <col min="11523" max="11523" width="11.125" style="1" customWidth="1"/>
    <col min="11524" max="11524" width="6.375" style="1" customWidth="1"/>
    <col min="11525" max="11525" width="9.125" style="1" customWidth="1"/>
    <col min="11526" max="11526" width="6.375" style="1" customWidth="1"/>
    <col min="11527" max="11527" width="10" style="1" customWidth="1"/>
    <col min="11528" max="11528" width="6.375" style="1" customWidth="1"/>
    <col min="11529" max="11529" width="10.5" style="1" customWidth="1"/>
    <col min="11530" max="11530" width="6.375" style="1" customWidth="1"/>
    <col min="11531" max="11531" width="11" style="1" customWidth="1"/>
    <col min="11532" max="11532" width="9.375" style="1" customWidth="1"/>
    <col min="11533" max="11533" width="6.125" style="1" customWidth="1"/>
    <col min="11534" max="11534" width="8.5" style="1" customWidth="1"/>
    <col min="11535" max="11535" width="9.5" style="1" customWidth="1"/>
    <col min="11536" max="11536" width="11" style="1" customWidth="1"/>
    <col min="11537" max="11537" width="10.5" style="1" customWidth="1"/>
    <col min="11538" max="11538" width="12.75" style="1" customWidth="1"/>
    <col min="11539" max="11539" width="9.375" style="1" customWidth="1"/>
    <col min="11540" max="11540" width="10.25" style="1" customWidth="1"/>
    <col min="11541" max="11541" width="4" style="1" customWidth="1"/>
    <col min="11542" max="11776" width="9" style="1"/>
    <col min="11777" max="11777" width="3.75" style="1" customWidth="1"/>
    <col min="11778" max="11778" width="10.25" style="1" customWidth="1"/>
    <col min="11779" max="11779" width="11.125" style="1" customWidth="1"/>
    <col min="11780" max="11780" width="6.375" style="1" customWidth="1"/>
    <col min="11781" max="11781" width="9.125" style="1" customWidth="1"/>
    <col min="11782" max="11782" width="6.375" style="1" customWidth="1"/>
    <col min="11783" max="11783" width="10" style="1" customWidth="1"/>
    <col min="11784" max="11784" width="6.375" style="1" customWidth="1"/>
    <col min="11785" max="11785" width="10.5" style="1" customWidth="1"/>
    <col min="11786" max="11786" width="6.375" style="1" customWidth="1"/>
    <col min="11787" max="11787" width="11" style="1" customWidth="1"/>
    <col min="11788" max="11788" width="9.375" style="1" customWidth="1"/>
    <col min="11789" max="11789" width="6.125" style="1" customWidth="1"/>
    <col min="11790" max="11790" width="8.5" style="1" customWidth="1"/>
    <col min="11791" max="11791" width="9.5" style="1" customWidth="1"/>
    <col min="11792" max="11792" width="11" style="1" customWidth="1"/>
    <col min="11793" max="11793" width="10.5" style="1" customWidth="1"/>
    <col min="11794" max="11794" width="12.75" style="1" customWidth="1"/>
    <col min="11795" max="11795" width="9.375" style="1" customWidth="1"/>
    <col min="11796" max="11796" width="10.25" style="1" customWidth="1"/>
    <col min="11797" max="11797" width="4" style="1" customWidth="1"/>
    <col min="11798" max="12032" width="9" style="1"/>
    <col min="12033" max="12033" width="3.75" style="1" customWidth="1"/>
    <col min="12034" max="12034" width="10.25" style="1" customWidth="1"/>
    <col min="12035" max="12035" width="11.125" style="1" customWidth="1"/>
    <col min="12036" max="12036" width="6.375" style="1" customWidth="1"/>
    <col min="12037" max="12037" width="9.125" style="1" customWidth="1"/>
    <col min="12038" max="12038" width="6.375" style="1" customWidth="1"/>
    <col min="12039" max="12039" width="10" style="1" customWidth="1"/>
    <col min="12040" max="12040" width="6.375" style="1" customWidth="1"/>
    <col min="12041" max="12041" width="10.5" style="1" customWidth="1"/>
    <col min="12042" max="12042" width="6.375" style="1" customWidth="1"/>
    <col min="12043" max="12043" width="11" style="1" customWidth="1"/>
    <col min="12044" max="12044" width="9.375" style="1" customWidth="1"/>
    <col min="12045" max="12045" width="6.125" style="1" customWidth="1"/>
    <col min="12046" max="12046" width="8.5" style="1" customWidth="1"/>
    <col min="12047" max="12047" width="9.5" style="1" customWidth="1"/>
    <col min="12048" max="12048" width="11" style="1" customWidth="1"/>
    <col min="12049" max="12049" width="10.5" style="1" customWidth="1"/>
    <col min="12050" max="12050" width="12.75" style="1" customWidth="1"/>
    <col min="12051" max="12051" width="9.375" style="1" customWidth="1"/>
    <col min="12052" max="12052" width="10.25" style="1" customWidth="1"/>
    <col min="12053" max="12053" width="4" style="1" customWidth="1"/>
    <col min="12054" max="12288" width="9" style="1"/>
    <col min="12289" max="12289" width="3.75" style="1" customWidth="1"/>
    <col min="12290" max="12290" width="10.25" style="1" customWidth="1"/>
    <col min="12291" max="12291" width="11.125" style="1" customWidth="1"/>
    <col min="12292" max="12292" width="6.375" style="1" customWidth="1"/>
    <col min="12293" max="12293" width="9.125" style="1" customWidth="1"/>
    <col min="12294" max="12294" width="6.375" style="1" customWidth="1"/>
    <col min="12295" max="12295" width="10" style="1" customWidth="1"/>
    <col min="12296" max="12296" width="6.375" style="1" customWidth="1"/>
    <col min="12297" max="12297" width="10.5" style="1" customWidth="1"/>
    <col min="12298" max="12298" width="6.375" style="1" customWidth="1"/>
    <col min="12299" max="12299" width="11" style="1" customWidth="1"/>
    <col min="12300" max="12300" width="9.375" style="1" customWidth="1"/>
    <col min="12301" max="12301" width="6.125" style="1" customWidth="1"/>
    <col min="12302" max="12302" width="8.5" style="1" customWidth="1"/>
    <col min="12303" max="12303" width="9.5" style="1" customWidth="1"/>
    <col min="12304" max="12304" width="11" style="1" customWidth="1"/>
    <col min="12305" max="12305" width="10.5" style="1" customWidth="1"/>
    <col min="12306" max="12306" width="12.75" style="1" customWidth="1"/>
    <col min="12307" max="12307" width="9.375" style="1" customWidth="1"/>
    <col min="12308" max="12308" width="10.25" style="1" customWidth="1"/>
    <col min="12309" max="12309" width="4" style="1" customWidth="1"/>
    <col min="12310" max="12544" width="9" style="1"/>
    <col min="12545" max="12545" width="3.75" style="1" customWidth="1"/>
    <col min="12546" max="12546" width="10.25" style="1" customWidth="1"/>
    <col min="12547" max="12547" width="11.125" style="1" customWidth="1"/>
    <col min="12548" max="12548" width="6.375" style="1" customWidth="1"/>
    <col min="12549" max="12549" width="9.125" style="1" customWidth="1"/>
    <col min="12550" max="12550" width="6.375" style="1" customWidth="1"/>
    <col min="12551" max="12551" width="10" style="1" customWidth="1"/>
    <col min="12552" max="12552" width="6.375" style="1" customWidth="1"/>
    <col min="12553" max="12553" width="10.5" style="1" customWidth="1"/>
    <col min="12554" max="12554" width="6.375" style="1" customWidth="1"/>
    <col min="12555" max="12555" width="11" style="1" customWidth="1"/>
    <col min="12556" max="12556" width="9.375" style="1" customWidth="1"/>
    <col min="12557" max="12557" width="6.125" style="1" customWidth="1"/>
    <col min="12558" max="12558" width="8.5" style="1" customWidth="1"/>
    <col min="12559" max="12559" width="9.5" style="1" customWidth="1"/>
    <col min="12560" max="12560" width="11" style="1" customWidth="1"/>
    <col min="12561" max="12561" width="10.5" style="1" customWidth="1"/>
    <col min="12562" max="12562" width="12.75" style="1" customWidth="1"/>
    <col min="12563" max="12563" width="9.375" style="1" customWidth="1"/>
    <col min="12564" max="12564" width="10.25" style="1" customWidth="1"/>
    <col min="12565" max="12565" width="4" style="1" customWidth="1"/>
    <col min="12566" max="12800" width="9" style="1"/>
    <col min="12801" max="12801" width="3.75" style="1" customWidth="1"/>
    <col min="12802" max="12802" width="10.25" style="1" customWidth="1"/>
    <col min="12803" max="12803" width="11.125" style="1" customWidth="1"/>
    <col min="12804" max="12804" width="6.375" style="1" customWidth="1"/>
    <col min="12805" max="12805" width="9.125" style="1" customWidth="1"/>
    <col min="12806" max="12806" width="6.375" style="1" customWidth="1"/>
    <col min="12807" max="12807" width="10" style="1" customWidth="1"/>
    <col min="12808" max="12808" width="6.375" style="1" customWidth="1"/>
    <col min="12809" max="12809" width="10.5" style="1" customWidth="1"/>
    <col min="12810" max="12810" width="6.375" style="1" customWidth="1"/>
    <col min="12811" max="12811" width="11" style="1" customWidth="1"/>
    <col min="12812" max="12812" width="9.375" style="1" customWidth="1"/>
    <col min="12813" max="12813" width="6.125" style="1" customWidth="1"/>
    <col min="12814" max="12814" width="8.5" style="1" customWidth="1"/>
    <col min="12815" max="12815" width="9.5" style="1" customWidth="1"/>
    <col min="12816" max="12816" width="11" style="1" customWidth="1"/>
    <col min="12817" max="12817" width="10.5" style="1" customWidth="1"/>
    <col min="12818" max="12818" width="12.75" style="1" customWidth="1"/>
    <col min="12819" max="12819" width="9.375" style="1" customWidth="1"/>
    <col min="12820" max="12820" width="10.25" style="1" customWidth="1"/>
    <col min="12821" max="12821" width="4" style="1" customWidth="1"/>
    <col min="12822" max="13056" width="9" style="1"/>
    <col min="13057" max="13057" width="3.75" style="1" customWidth="1"/>
    <col min="13058" max="13058" width="10.25" style="1" customWidth="1"/>
    <col min="13059" max="13059" width="11.125" style="1" customWidth="1"/>
    <col min="13060" max="13060" width="6.375" style="1" customWidth="1"/>
    <col min="13061" max="13061" width="9.125" style="1" customWidth="1"/>
    <col min="13062" max="13062" width="6.375" style="1" customWidth="1"/>
    <col min="13063" max="13063" width="10" style="1" customWidth="1"/>
    <col min="13064" max="13064" width="6.375" style="1" customWidth="1"/>
    <col min="13065" max="13065" width="10.5" style="1" customWidth="1"/>
    <col min="13066" max="13066" width="6.375" style="1" customWidth="1"/>
    <col min="13067" max="13067" width="11" style="1" customWidth="1"/>
    <col min="13068" max="13068" width="9.375" style="1" customWidth="1"/>
    <col min="13069" max="13069" width="6.125" style="1" customWidth="1"/>
    <col min="13070" max="13070" width="8.5" style="1" customWidth="1"/>
    <col min="13071" max="13071" width="9.5" style="1" customWidth="1"/>
    <col min="13072" max="13072" width="11" style="1" customWidth="1"/>
    <col min="13073" max="13073" width="10.5" style="1" customWidth="1"/>
    <col min="13074" max="13074" width="12.75" style="1" customWidth="1"/>
    <col min="13075" max="13075" width="9.375" style="1" customWidth="1"/>
    <col min="13076" max="13076" width="10.25" style="1" customWidth="1"/>
    <col min="13077" max="13077" width="4" style="1" customWidth="1"/>
    <col min="13078" max="13312" width="9" style="1"/>
    <col min="13313" max="13313" width="3.75" style="1" customWidth="1"/>
    <col min="13314" max="13314" width="10.25" style="1" customWidth="1"/>
    <col min="13315" max="13315" width="11.125" style="1" customWidth="1"/>
    <col min="13316" max="13316" width="6.375" style="1" customWidth="1"/>
    <col min="13317" max="13317" width="9.125" style="1" customWidth="1"/>
    <col min="13318" max="13318" width="6.375" style="1" customWidth="1"/>
    <col min="13319" max="13319" width="10" style="1" customWidth="1"/>
    <col min="13320" max="13320" width="6.375" style="1" customWidth="1"/>
    <col min="13321" max="13321" width="10.5" style="1" customWidth="1"/>
    <col min="13322" max="13322" width="6.375" style="1" customWidth="1"/>
    <col min="13323" max="13323" width="11" style="1" customWidth="1"/>
    <col min="13324" max="13324" width="9.375" style="1" customWidth="1"/>
    <col min="13325" max="13325" width="6.125" style="1" customWidth="1"/>
    <col min="13326" max="13326" width="8.5" style="1" customWidth="1"/>
    <col min="13327" max="13327" width="9.5" style="1" customWidth="1"/>
    <col min="13328" max="13328" width="11" style="1" customWidth="1"/>
    <col min="13329" max="13329" width="10.5" style="1" customWidth="1"/>
    <col min="13330" max="13330" width="12.75" style="1" customWidth="1"/>
    <col min="13331" max="13331" width="9.375" style="1" customWidth="1"/>
    <col min="13332" max="13332" width="10.25" style="1" customWidth="1"/>
    <col min="13333" max="13333" width="4" style="1" customWidth="1"/>
    <col min="13334" max="13568" width="9" style="1"/>
    <col min="13569" max="13569" width="3.75" style="1" customWidth="1"/>
    <col min="13570" max="13570" width="10.25" style="1" customWidth="1"/>
    <col min="13571" max="13571" width="11.125" style="1" customWidth="1"/>
    <col min="13572" max="13572" width="6.375" style="1" customWidth="1"/>
    <col min="13573" max="13573" width="9.125" style="1" customWidth="1"/>
    <col min="13574" max="13574" width="6.375" style="1" customWidth="1"/>
    <col min="13575" max="13575" width="10" style="1" customWidth="1"/>
    <col min="13576" max="13576" width="6.375" style="1" customWidth="1"/>
    <col min="13577" max="13577" width="10.5" style="1" customWidth="1"/>
    <col min="13578" max="13578" width="6.375" style="1" customWidth="1"/>
    <col min="13579" max="13579" width="11" style="1" customWidth="1"/>
    <col min="13580" max="13580" width="9.375" style="1" customWidth="1"/>
    <col min="13581" max="13581" width="6.125" style="1" customWidth="1"/>
    <col min="13582" max="13582" width="8.5" style="1" customWidth="1"/>
    <col min="13583" max="13583" width="9.5" style="1" customWidth="1"/>
    <col min="13584" max="13584" width="11" style="1" customWidth="1"/>
    <col min="13585" max="13585" width="10.5" style="1" customWidth="1"/>
    <col min="13586" max="13586" width="12.75" style="1" customWidth="1"/>
    <col min="13587" max="13587" width="9.375" style="1" customWidth="1"/>
    <col min="13588" max="13588" width="10.25" style="1" customWidth="1"/>
    <col min="13589" max="13589" width="4" style="1" customWidth="1"/>
    <col min="13590" max="13824" width="9" style="1"/>
    <col min="13825" max="13825" width="3.75" style="1" customWidth="1"/>
    <col min="13826" max="13826" width="10.25" style="1" customWidth="1"/>
    <col min="13827" max="13827" width="11.125" style="1" customWidth="1"/>
    <col min="13828" max="13828" width="6.375" style="1" customWidth="1"/>
    <col min="13829" max="13829" width="9.125" style="1" customWidth="1"/>
    <col min="13830" max="13830" width="6.375" style="1" customWidth="1"/>
    <col min="13831" max="13831" width="10" style="1" customWidth="1"/>
    <col min="13832" max="13832" width="6.375" style="1" customWidth="1"/>
    <col min="13833" max="13833" width="10.5" style="1" customWidth="1"/>
    <col min="13834" max="13834" width="6.375" style="1" customWidth="1"/>
    <col min="13835" max="13835" width="11" style="1" customWidth="1"/>
    <col min="13836" max="13836" width="9.375" style="1" customWidth="1"/>
    <col min="13837" max="13837" width="6.125" style="1" customWidth="1"/>
    <col min="13838" max="13838" width="8.5" style="1" customWidth="1"/>
    <col min="13839" max="13839" width="9.5" style="1" customWidth="1"/>
    <col min="13840" max="13840" width="11" style="1" customWidth="1"/>
    <col min="13841" max="13841" width="10.5" style="1" customWidth="1"/>
    <col min="13842" max="13842" width="12.75" style="1" customWidth="1"/>
    <col min="13843" max="13843" width="9.375" style="1" customWidth="1"/>
    <col min="13844" max="13844" width="10.25" style="1" customWidth="1"/>
    <col min="13845" max="13845" width="4" style="1" customWidth="1"/>
    <col min="13846" max="14080" width="9" style="1"/>
    <col min="14081" max="14081" width="3.75" style="1" customWidth="1"/>
    <col min="14082" max="14082" width="10.25" style="1" customWidth="1"/>
    <col min="14083" max="14083" width="11.125" style="1" customWidth="1"/>
    <col min="14084" max="14084" width="6.375" style="1" customWidth="1"/>
    <col min="14085" max="14085" width="9.125" style="1" customWidth="1"/>
    <col min="14086" max="14086" width="6.375" style="1" customWidth="1"/>
    <col min="14087" max="14087" width="10" style="1" customWidth="1"/>
    <col min="14088" max="14088" width="6.375" style="1" customWidth="1"/>
    <col min="14089" max="14089" width="10.5" style="1" customWidth="1"/>
    <col min="14090" max="14090" width="6.375" style="1" customWidth="1"/>
    <col min="14091" max="14091" width="11" style="1" customWidth="1"/>
    <col min="14092" max="14092" width="9.375" style="1" customWidth="1"/>
    <col min="14093" max="14093" width="6.125" style="1" customWidth="1"/>
    <col min="14094" max="14094" width="8.5" style="1" customWidth="1"/>
    <col min="14095" max="14095" width="9.5" style="1" customWidth="1"/>
    <col min="14096" max="14096" width="11" style="1" customWidth="1"/>
    <col min="14097" max="14097" width="10.5" style="1" customWidth="1"/>
    <col min="14098" max="14098" width="12.75" style="1" customWidth="1"/>
    <col min="14099" max="14099" width="9.375" style="1" customWidth="1"/>
    <col min="14100" max="14100" width="10.25" style="1" customWidth="1"/>
    <col min="14101" max="14101" width="4" style="1" customWidth="1"/>
    <col min="14102" max="14336" width="9" style="1"/>
    <col min="14337" max="14337" width="3.75" style="1" customWidth="1"/>
    <col min="14338" max="14338" width="10.25" style="1" customWidth="1"/>
    <col min="14339" max="14339" width="11.125" style="1" customWidth="1"/>
    <col min="14340" max="14340" width="6.375" style="1" customWidth="1"/>
    <col min="14341" max="14341" width="9.125" style="1" customWidth="1"/>
    <col min="14342" max="14342" width="6.375" style="1" customWidth="1"/>
    <col min="14343" max="14343" width="10" style="1" customWidth="1"/>
    <col min="14344" max="14344" width="6.375" style="1" customWidth="1"/>
    <col min="14345" max="14345" width="10.5" style="1" customWidth="1"/>
    <col min="14346" max="14346" width="6.375" style="1" customWidth="1"/>
    <col min="14347" max="14347" width="11" style="1" customWidth="1"/>
    <col min="14348" max="14348" width="9.375" style="1" customWidth="1"/>
    <col min="14349" max="14349" width="6.125" style="1" customWidth="1"/>
    <col min="14350" max="14350" width="8.5" style="1" customWidth="1"/>
    <col min="14351" max="14351" width="9.5" style="1" customWidth="1"/>
    <col min="14352" max="14352" width="11" style="1" customWidth="1"/>
    <col min="14353" max="14353" width="10.5" style="1" customWidth="1"/>
    <col min="14354" max="14354" width="12.75" style="1" customWidth="1"/>
    <col min="14355" max="14355" width="9.375" style="1" customWidth="1"/>
    <col min="14356" max="14356" width="10.25" style="1" customWidth="1"/>
    <col min="14357" max="14357" width="4" style="1" customWidth="1"/>
    <col min="14358" max="14592" width="9" style="1"/>
    <col min="14593" max="14593" width="3.75" style="1" customWidth="1"/>
    <col min="14594" max="14594" width="10.25" style="1" customWidth="1"/>
    <col min="14595" max="14595" width="11.125" style="1" customWidth="1"/>
    <col min="14596" max="14596" width="6.375" style="1" customWidth="1"/>
    <col min="14597" max="14597" width="9.125" style="1" customWidth="1"/>
    <col min="14598" max="14598" width="6.375" style="1" customWidth="1"/>
    <col min="14599" max="14599" width="10" style="1" customWidth="1"/>
    <col min="14600" max="14600" width="6.375" style="1" customWidth="1"/>
    <col min="14601" max="14601" width="10.5" style="1" customWidth="1"/>
    <col min="14602" max="14602" width="6.375" style="1" customWidth="1"/>
    <col min="14603" max="14603" width="11" style="1" customWidth="1"/>
    <col min="14604" max="14604" width="9.375" style="1" customWidth="1"/>
    <col min="14605" max="14605" width="6.125" style="1" customWidth="1"/>
    <col min="14606" max="14606" width="8.5" style="1" customWidth="1"/>
    <col min="14607" max="14607" width="9.5" style="1" customWidth="1"/>
    <col min="14608" max="14608" width="11" style="1" customWidth="1"/>
    <col min="14609" max="14609" width="10.5" style="1" customWidth="1"/>
    <col min="14610" max="14610" width="12.75" style="1" customWidth="1"/>
    <col min="14611" max="14611" width="9.375" style="1" customWidth="1"/>
    <col min="14612" max="14612" width="10.25" style="1" customWidth="1"/>
    <col min="14613" max="14613" width="4" style="1" customWidth="1"/>
    <col min="14614" max="14848" width="9" style="1"/>
    <col min="14849" max="14849" width="3.75" style="1" customWidth="1"/>
    <col min="14850" max="14850" width="10.25" style="1" customWidth="1"/>
    <col min="14851" max="14851" width="11.125" style="1" customWidth="1"/>
    <col min="14852" max="14852" width="6.375" style="1" customWidth="1"/>
    <col min="14853" max="14853" width="9.125" style="1" customWidth="1"/>
    <col min="14854" max="14854" width="6.375" style="1" customWidth="1"/>
    <col min="14855" max="14855" width="10" style="1" customWidth="1"/>
    <col min="14856" max="14856" width="6.375" style="1" customWidth="1"/>
    <col min="14857" max="14857" width="10.5" style="1" customWidth="1"/>
    <col min="14858" max="14858" width="6.375" style="1" customWidth="1"/>
    <col min="14859" max="14859" width="11" style="1" customWidth="1"/>
    <col min="14860" max="14860" width="9.375" style="1" customWidth="1"/>
    <col min="14861" max="14861" width="6.125" style="1" customWidth="1"/>
    <col min="14862" max="14862" width="8.5" style="1" customWidth="1"/>
    <col min="14863" max="14863" width="9.5" style="1" customWidth="1"/>
    <col min="14864" max="14864" width="11" style="1" customWidth="1"/>
    <col min="14865" max="14865" width="10.5" style="1" customWidth="1"/>
    <col min="14866" max="14866" width="12.75" style="1" customWidth="1"/>
    <col min="14867" max="14867" width="9.375" style="1" customWidth="1"/>
    <col min="14868" max="14868" width="10.25" style="1" customWidth="1"/>
    <col min="14869" max="14869" width="4" style="1" customWidth="1"/>
    <col min="14870" max="15104" width="9" style="1"/>
    <col min="15105" max="15105" width="3.75" style="1" customWidth="1"/>
    <col min="15106" max="15106" width="10.25" style="1" customWidth="1"/>
    <col min="15107" max="15107" width="11.125" style="1" customWidth="1"/>
    <col min="15108" max="15108" width="6.375" style="1" customWidth="1"/>
    <col min="15109" max="15109" width="9.125" style="1" customWidth="1"/>
    <col min="15110" max="15110" width="6.375" style="1" customWidth="1"/>
    <col min="15111" max="15111" width="10" style="1" customWidth="1"/>
    <col min="15112" max="15112" width="6.375" style="1" customWidth="1"/>
    <col min="15113" max="15113" width="10.5" style="1" customWidth="1"/>
    <col min="15114" max="15114" width="6.375" style="1" customWidth="1"/>
    <col min="15115" max="15115" width="11" style="1" customWidth="1"/>
    <col min="15116" max="15116" width="9.375" style="1" customWidth="1"/>
    <col min="15117" max="15117" width="6.125" style="1" customWidth="1"/>
    <col min="15118" max="15118" width="8.5" style="1" customWidth="1"/>
    <col min="15119" max="15119" width="9.5" style="1" customWidth="1"/>
    <col min="15120" max="15120" width="11" style="1" customWidth="1"/>
    <col min="15121" max="15121" width="10.5" style="1" customWidth="1"/>
    <col min="15122" max="15122" width="12.75" style="1" customWidth="1"/>
    <col min="15123" max="15123" width="9.375" style="1" customWidth="1"/>
    <col min="15124" max="15124" width="10.25" style="1" customWidth="1"/>
    <col min="15125" max="15125" width="4" style="1" customWidth="1"/>
    <col min="15126" max="15360" width="9" style="1"/>
    <col min="15361" max="15361" width="3.75" style="1" customWidth="1"/>
    <col min="15362" max="15362" width="10.25" style="1" customWidth="1"/>
    <col min="15363" max="15363" width="11.125" style="1" customWidth="1"/>
    <col min="15364" max="15364" width="6.375" style="1" customWidth="1"/>
    <col min="15365" max="15365" width="9.125" style="1" customWidth="1"/>
    <col min="15366" max="15366" width="6.375" style="1" customWidth="1"/>
    <col min="15367" max="15367" width="10" style="1" customWidth="1"/>
    <col min="15368" max="15368" width="6.375" style="1" customWidth="1"/>
    <col min="15369" max="15369" width="10.5" style="1" customWidth="1"/>
    <col min="15370" max="15370" width="6.375" style="1" customWidth="1"/>
    <col min="15371" max="15371" width="11" style="1" customWidth="1"/>
    <col min="15372" max="15372" width="9.375" style="1" customWidth="1"/>
    <col min="15373" max="15373" width="6.125" style="1" customWidth="1"/>
    <col min="15374" max="15374" width="8.5" style="1" customWidth="1"/>
    <col min="15375" max="15375" width="9.5" style="1" customWidth="1"/>
    <col min="15376" max="15376" width="11" style="1" customWidth="1"/>
    <col min="15377" max="15377" width="10.5" style="1" customWidth="1"/>
    <col min="15378" max="15378" width="12.75" style="1" customWidth="1"/>
    <col min="15379" max="15379" width="9.375" style="1" customWidth="1"/>
    <col min="15380" max="15380" width="10.25" style="1" customWidth="1"/>
    <col min="15381" max="15381" width="4" style="1" customWidth="1"/>
    <col min="15382" max="15616" width="9" style="1"/>
    <col min="15617" max="15617" width="3.75" style="1" customWidth="1"/>
    <col min="15618" max="15618" width="10.25" style="1" customWidth="1"/>
    <col min="15619" max="15619" width="11.125" style="1" customWidth="1"/>
    <col min="15620" max="15620" width="6.375" style="1" customWidth="1"/>
    <col min="15621" max="15621" width="9.125" style="1" customWidth="1"/>
    <col min="15622" max="15622" width="6.375" style="1" customWidth="1"/>
    <col min="15623" max="15623" width="10" style="1" customWidth="1"/>
    <col min="15624" max="15624" width="6.375" style="1" customWidth="1"/>
    <col min="15625" max="15625" width="10.5" style="1" customWidth="1"/>
    <col min="15626" max="15626" width="6.375" style="1" customWidth="1"/>
    <col min="15627" max="15627" width="11" style="1" customWidth="1"/>
    <col min="15628" max="15628" width="9.375" style="1" customWidth="1"/>
    <col min="15629" max="15629" width="6.125" style="1" customWidth="1"/>
    <col min="15630" max="15630" width="8.5" style="1" customWidth="1"/>
    <col min="15631" max="15631" width="9.5" style="1" customWidth="1"/>
    <col min="15632" max="15632" width="11" style="1" customWidth="1"/>
    <col min="15633" max="15633" width="10.5" style="1" customWidth="1"/>
    <col min="15634" max="15634" width="12.75" style="1" customWidth="1"/>
    <col min="15635" max="15635" width="9.375" style="1" customWidth="1"/>
    <col min="15636" max="15636" width="10.25" style="1" customWidth="1"/>
    <col min="15637" max="15637" width="4" style="1" customWidth="1"/>
    <col min="15638" max="15872" width="9" style="1"/>
    <col min="15873" max="15873" width="3.75" style="1" customWidth="1"/>
    <col min="15874" max="15874" width="10.25" style="1" customWidth="1"/>
    <col min="15875" max="15875" width="11.125" style="1" customWidth="1"/>
    <col min="15876" max="15876" width="6.375" style="1" customWidth="1"/>
    <col min="15877" max="15877" width="9.125" style="1" customWidth="1"/>
    <col min="15878" max="15878" width="6.375" style="1" customWidth="1"/>
    <col min="15879" max="15879" width="10" style="1" customWidth="1"/>
    <col min="15880" max="15880" width="6.375" style="1" customWidth="1"/>
    <col min="15881" max="15881" width="10.5" style="1" customWidth="1"/>
    <col min="15882" max="15882" width="6.375" style="1" customWidth="1"/>
    <col min="15883" max="15883" width="11" style="1" customWidth="1"/>
    <col min="15884" max="15884" width="9.375" style="1" customWidth="1"/>
    <col min="15885" max="15885" width="6.125" style="1" customWidth="1"/>
    <col min="15886" max="15886" width="8.5" style="1" customWidth="1"/>
    <col min="15887" max="15887" width="9.5" style="1" customWidth="1"/>
    <col min="15888" max="15888" width="11" style="1" customWidth="1"/>
    <col min="15889" max="15889" width="10.5" style="1" customWidth="1"/>
    <col min="15890" max="15890" width="12.75" style="1" customWidth="1"/>
    <col min="15891" max="15891" width="9.375" style="1" customWidth="1"/>
    <col min="15892" max="15892" width="10.25" style="1" customWidth="1"/>
    <col min="15893" max="15893" width="4" style="1" customWidth="1"/>
    <col min="15894" max="16128" width="9" style="1"/>
    <col min="16129" max="16129" width="3.75" style="1" customWidth="1"/>
    <col min="16130" max="16130" width="10.25" style="1" customWidth="1"/>
    <col min="16131" max="16131" width="11.125" style="1" customWidth="1"/>
    <col min="16132" max="16132" width="6.375" style="1" customWidth="1"/>
    <col min="16133" max="16133" width="9.125" style="1" customWidth="1"/>
    <col min="16134" max="16134" width="6.375" style="1" customWidth="1"/>
    <col min="16135" max="16135" width="10" style="1" customWidth="1"/>
    <col min="16136" max="16136" width="6.375" style="1" customWidth="1"/>
    <col min="16137" max="16137" width="10.5" style="1" customWidth="1"/>
    <col min="16138" max="16138" width="6.375" style="1" customWidth="1"/>
    <col min="16139" max="16139" width="11" style="1" customWidth="1"/>
    <col min="16140" max="16140" width="9.375" style="1" customWidth="1"/>
    <col min="16141" max="16141" width="6.125" style="1" customWidth="1"/>
    <col min="16142" max="16142" width="8.5" style="1" customWidth="1"/>
    <col min="16143" max="16143" width="9.5" style="1" customWidth="1"/>
    <col min="16144" max="16144" width="11" style="1" customWidth="1"/>
    <col min="16145" max="16145" width="10.5" style="1" customWidth="1"/>
    <col min="16146" max="16146" width="12.75" style="1" customWidth="1"/>
    <col min="16147" max="16147" width="9.375" style="1" customWidth="1"/>
    <col min="16148" max="16148" width="10.25" style="1" customWidth="1"/>
    <col min="16149" max="16149" width="4" style="1" customWidth="1"/>
    <col min="16150" max="16384" width="9" style="1"/>
  </cols>
  <sheetData>
    <row r="1" spans="1:21" ht="20.25" customHeight="1">
      <c r="A1" s="776" t="s">
        <v>600</v>
      </c>
      <c r="B1" s="723"/>
      <c r="C1" s="246"/>
      <c r="D1" s="246"/>
      <c r="E1" s="777"/>
      <c r="F1" s="246"/>
      <c r="G1" s="246"/>
      <c r="H1" s="246"/>
      <c r="I1" s="246"/>
      <c r="J1" s="246"/>
      <c r="K1" s="246"/>
    </row>
    <row r="2" spans="1:21" ht="15" customHeight="1">
      <c r="A2" s="778" t="s">
        <v>461</v>
      </c>
      <c r="B2" s="723"/>
      <c r="C2" s="246"/>
      <c r="D2" s="246"/>
      <c r="E2" s="777"/>
      <c r="F2" s="246"/>
      <c r="G2" s="246"/>
      <c r="H2" s="246"/>
      <c r="I2" s="246"/>
      <c r="J2" s="246"/>
      <c r="K2" s="246"/>
    </row>
    <row r="3" spans="1:21" ht="12.95" customHeight="1">
      <c r="A3" s="784"/>
      <c r="B3" s="784"/>
      <c r="C3" s="785" t="s">
        <v>601</v>
      </c>
      <c r="D3" s="786"/>
      <c r="E3" s="787"/>
      <c r="F3" s="786"/>
      <c r="G3" s="787"/>
      <c r="H3" s="787"/>
      <c r="I3" s="787"/>
      <c r="J3" s="787"/>
      <c r="K3" s="788"/>
      <c r="L3" s="321" t="s">
        <v>208</v>
      </c>
      <c r="M3" s="321" t="s">
        <v>602</v>
      </c>
      <c r="N3" s="321" t="s">
        <v>603</v>
      </c>
      <c r="O3" s="321" t="s">
        <v>604</v>
      </c>
      <c r="P3" s="321"/>
      <c r="Q3" s="321" t="s">
        <v>208</v>
      </c>
      <c r="R3" s="789" t="s">
        <v>605</v>
      </c>
      <c r="S3" s="790"/>
      <c r="T3" s="791"/>
      <c r="U3" s="792"/>
    </row>
    <row r="4" spans="1:21" ht="12.95" customHeight="1">
      <c r="A4" s="148" t="s">
        <v>14</v>
      </c>
      <c r="B4" s="148" t="s">
        <v>15</v>
      </c>
      <c r="C4" s="793" t="s">
        <v>606</v>
      </c>
      <c r="D4" s="794"/>
      <c r="E4" s="793" t="s">
        <v>607</v>
      </c>
      <c r="F4" s="794"/>
      <c r="G4" s="793" t="s">
        <v>608</v>
      </c>
      <c r="H4" s="795"/>
      <c r="I4" s="793" t="s">
        <v>609</v>
      </c>
      <c r="J4" s="795"/>
      <c r="K4" s="796" t="s">
        <v>328</v>
      </c>
      <c r="L4" s="261"/>
      <c r="M4" s="261" t="s">
        <v>610</v>
      </c>
      <c r="N4" s="261"/>
      <c r="O4" s="261"/>
      <c r="P4" s="261" t="s">
        <v>611</v>
      </c>
      <c r="Q4" s="261"/>
      <c r="R4" s="797"/>
      <c r="S4" s="792"/>
      <c r="T4" s="140" t="s">
        <v>15</v>
      </c>
      <c r="U4" s="94" t="s">
        <v>14</v>
      </c>
    </row>
    <row r="5" spans="1:21" ht="12.95" customHeight="1">
      <c r="A5" s="148"/>
      <c r="B5" s="148"/>
      <c r="C5" s="321" t="s">
        <v>612</v>
      </c>
      <c r="D5" s="798" t="s">
        <v>613</v>
      </c>
      <c r="E5" s="321" t="s">
        <v>612</v>
      </c>
      <c r="F5" s="798" t="s">
        <v>613</v>
      </c>
      <c r="G5" s="321" t="s">
        <v>612</v>
      </c>
      <c r="H5" s="797" t="s">
        <v>613</v>
      </c>
      <c r="I5" s="321" t="s">
        <v>612</v>
      </c>
      <c r="J5" s="797" t="s">
        <v>613</v>
      </c>
      <c r="K5" s="796" t="s">
        <v>612</v>
      </c>
      <c r="L5" s="261" t="s">
        <v>614</v>
      </c>
      <c r="M5" s="261" t="s">
        <v>615</v>
      </c>
      <c r="N5" s="261" t="s">
        <v>616</v>
      </c>
      <c r="O5" s="261" t="s">
        <v>617</v>
      </c>
      <c r="P5" s="261"/>
      <c r="Q5" s="261" t="s">
        <v>618</v>
      </c>
      <c r="R5" s="261" t="s">
        <v>619</v>
      </c>
      <c r="S5" s="324" t="s">
        <v>620</v>
      </c>
      <c r="T5" s="145"/>
      <c r="U5" s="94"/>
    </row>
    <row r="6" spans="1:21" ht="12.95" customHeight="1">
      <c r="A6" s="799"/>
      <c r="B6" s="779" t="s">
        <v>1094</v>
      </c>
      <c r="C6" s="800"/>
      <c r="D6" s="801"/>
      <c r="E6" s="801"/>
      <c r="F6" s="801"/>
      <c r="G6" s="801"/>
      <c r="H6" s="801"/>
      <c r="I6" s="801"/>
      <c r="J6" s="801"/>
      <c r="K6" s="801"/>
      <c r="L6" s="801"/>
      <c r="M6" s="801"/>
      <c r="N6" s="801"/>
      <c r="O6" s="801"/>
      <c r="P6" s="801"/>
      <c r="Q6" s="802">
        <v>85656735</v>
      </c>
      <c r="R6" s="802"/>
      <c r="S6" s="802"/>
      <c r="T6" s="779" t="str">
        <f>B6</f>
        <v>Ｒ１(県計)</v>
      </c>
      <c r="U6" s="801"/>
    </row>
    <row r="7" spans="1:21" ht="12.95" customHeight="1">
      <c r="A7" s="47"/>
      <c r="B7" s="140" t="s">
        <v>46</v>
      </c>
      <c r="C7" s="803">
        <v>51145214</v>
      </c>
      <c r="D7" s="804">
        <v>52.42</v>
      </c>
      <c r="E7" s="803">
        <v>170967</v>
      </c>
      <c r="F7" s="804">
        <v>0.18</v>
      </c>
      <c r="G7" s="803">
        <v>31692042</v>
      </c>
      <c r="H7" s="805">
        <v>32.49</v>
      </c>
      <c r="I7" s="803">
        <v>14539608</v>
      </c>
      <c r="J7" s="805">
        <v>14.91</v>
      </c>
      <c r="K7" s="803">
        <v>97547831</v>
      </c>
      <c r="L7" s="803">
        <v>14727257</v>
      </c>
      <c r="M7" s="803">
        <v>1437</v>
      </c>
      <c r="N7" s="803">
        <v>1420430</v>
      </c>
      <c r="O7" s="803">
        <v>6881817</v>
      </c>
      <c r="P7" s="803">
        <v>-4970046</v>
      </c>
      <c r="Q7" s="803">
        <v>69546844</v>
      </c>
      <c r="R7" s="803">
        <v>680060261</v>
      </c>
      <c r="S7" s="803">
        <v>2122422</v>
      </c>
      <c r="T7" s="140" t="s">
        <v>46</v>
      </c>
      <c r="U7" s="308"/>
    </row>
    <row r="8" spans="1:21" ht="12.95" customHeight="1">
      <c r="A8" s="47"/>
      <c r="B8" s="140" t="s">
        <v>47</v>
      </c>
      <c r="C8" s="803">
        <v>2075995</v>
      </c>
      <c r="D8" s="804">
        <v>50.140000000000008</v>
      </c>
      <c r="E8" s="803">
        <v>15176</v>
      </c>
      <c r="F8" s="804">
        <v>0.37</v>
      </c>
      <c r="G8" s="803">
        <v>1406515</v>
      </c>
      <c r="H8" s="805">
        <v>33.97</v>
      </c>
      <c r="I8" s="803">
        <v>642352</v>
      </c>
      <c r="J8" s="805">
        <v>15.52</v>
      </c>
      <c r="K8" s="803">
        <v>4140038</v>
      </c>
      <c r="L8" s="803">
        <v>591152</v>
      </c>
      <c r="M8" s="803">
        <v>603</v>
      </c>
      <c r="N8" s="803">
        <v>15193</v>
      </c>
      <c r="O8" s="803">
        <v>130174</v>
      </c>
      <c r="P8" s="803">
        <v>141627</v>
      </c>
      <c r="Q8" s="803">
        <v>3544543</v>
      </c>
      <c r="R8" s="803">
        <v>31276896</v>
      </c>
      <c r="S8" s="803">
        <v>121411</v>
      </c>
      <c r="T8" s="140" t="s">
        <v>47</v>
      </c>
      <c r="U8" s="308"/>
    </row>
    <row r="9" spans="1:21" ht="12.95" customHeight="1">
      <c r="A9" s="47"/>
      <c r="B9" s="140" t="s">
        <v>48</v>
      </c>
      <c r="C9" s="803">
        <v>53221209</v>
      </c>
      <c r="D9" s="804">
        <v>52.339999999999996</v>
      </c>
      <c r="E9" s="803">
        <v>186143</v>
      </c>
      <c r="F9" s="804">
        <v>0.18</v>
      </c>
      <c r="G9" s="803">
        <v>33098557</v>
      </c>
      <c r="H9" s="805">
        <v>32.549999999999997</v>
      </c>
      <c r="I9" s="803">
        <v>15181960</v>
      </c>
      <c r="J9" s="805">
        <v>14.93</v>
      </c>
      <c r="K9" s="803">
        <v>101687869</v>
      </c>
      <c r="L9" s="803">
        <v>15318409</v>
      </c>
      <c r="M9" s="803">
        <v>2040</v>
      </c>
      <c r="N9" s="803">
        <v>1435623</v>
      </c>
      <c r="O9" s="803">
        <v>7011991</v>
      </c>
      <c r="P9" s="803">
        <v>-4828419</v>
      </c>
      <c r="Q9" s="803">
        <v>73091387</v>
      </c>
      <c r="R9" s="803">
        <v>711337157</v>
      </c>
      <c r="S9" s="803">
        <v>2243833</v>
      </c>
      <c r="T9" s="140" t="s">
        <v>48</v>
      </c>
      <c r="U9" s="308"/>
    </row>
    <row r="10" spans="1:21" ht="12.75" customHeight="1">
      <c r="A10" s="47"/>
      <c r="B10" s="140" t="s">
        <v>50</v>
      </c>
      <c r="C10" s="806" t="s">
        <v>42</v>
      </c>
      <c r="D10" s="806" t="s">
        <v>42</v>
      </c>
      <c r="E10" s="806" t="s">
        <v>42</v>
      </c>
      <c r="F10" s="806" t="s">
        <v>42</v>
      </c>
      <c r="G10" s="806" t="s">
        <v>42</v>
      </c>
      <c r="H10" s="806" t="s">
        <v>42</v>
      </c>
      <c r="I10" s="806" t="s">
        <v>42</v>
      </c>
      <c r="J10" s="806" t="s">
        <v>42</v>
      </c>
      <c r="K10" s="806" t="s">
        <v>42</v>
      </c>
      <c r="L10" s="806" t="s">
        <v>42</v>
      </c>
      <c r="M10" s="806" t="s">
        <v>42</v>
      </c>
      <c r="N10" s="806" t="s">
        <v>42</v>
      </c>
      <c r="O10" s="806" t="s">
        <v>42</v>
      </c>
      <c r="P10" s="806" t="s">
        <v>42</v>
      </c>
      <c r="Q10" s="803">
        <v>12565348</v>
      </c>
      <c r="R10" s="780" t="s">
        <v>42</v>
      </c>
      <c r="S10" s="780" t="s">
        <v>42</v>
      </c>
      <c r="T10" s="140" t="s">
        <v>50</v>
      </c>
      <c r="U10" s="308"/>
    </row>
    <row r="11" spans="1:21" ht="21" customHeight="1">
      <c r="A11" s="807">
        <v>1</v>
      </c>
      <c r="B11" s="294" t="s">
        <v>52</v>
      </c>
      <c r="C11" s="803">
        <v>16265277</v>
      </c>
      <c r="D11" s="808">
        <v>50.279999999999994</v>
      </c>
      <c r="E11" s="803">
        <v>0</v>
      </c>
      <c r="F11" s="808">
        <v>0</v>
      </c>
      <c r="G11" s="803">
        <v>11005813</v>
      </c>
      <c r="H11" s="808">
        <v>34.020000000000003</v>
      </c>
      <c r="I11" s="803">
        <v>5077777</v>
      </c>
      <c r="J11" s="808">
        <v>15.7</v>
      </c>
      <c r="K11" s="803">
        <v>32348867</v>
      </c>
      <c r="L11" s="803">
        <v>5453614</v>
      </c>
      <c r="M11" s="803">
        <v>871</v>
      </c>
      <c r="N11" s="803">
        <v>708646</v>
      </c>
      <c r="O11" s="803">
        <v>1974103</v>
      </c>
      <c r="P11" s="803">
        <v>-4735221</v>
      </c>
      <c r="Q11" s="803">
        <v>19476412</v>
      </c>
      <c r="R11" s="803">
        <v>187922530</v>
      </c>
      <c r="S11" s="803">
        <v>0</v>
      </c>
      <c r="T11" s="294" t="s">
        <v>52</v>
      </c>
      <c r="U11" s="809">
        <v>1</v>
      </c>
    </row>
    <row r="12" spans="1:21" ht="12.95" customHeight="1">
      <c r="A12" s="807">
        <v>2</v>
      </c>
      <c r="B12" s="294" t="s">
        <v>54</v>
      </c>
      <c r="C12" s="803">
        <v>4114161</v>
      </c>
      <c r="D12" s="808">
        <v>51.57</v>
      </c>
      <c r="E12" s="803">
        <v>0</v>
      </c>
      <c r="F12" s="808">
        <v>0</v>
      </c>
      <c r="G12" s="803">
        <v>2762127</v>
      </c>
      <c r="H12" s="808">
        <v>34.630000000000003</v>
      </c>
      <c r="I12" s="803">
        <v>1100749</v>
      </c>
      <c r="J12" s="808">
        <v>13.8</v>
      </c>
      <c r="K12" s="803">
        <v>7977037</v>
      </c>
      <c r="L12" s="803">
        <v>1299402</v>
      </c>
      <c r="M12" s="803">
        <v>7</v>
      </c>
      <c r="N12" s="803">
        <v>60471</v>
      </c>
      <c r="O12" s="803">
        <v>591262</v>
      </c>
      <c r="P12" s="803">
        <v>-1705</v>
      </c>
      <c r="Q12" s="803">
        <v>6024190</v>
      </c>
      <c r="R12" s="803">
        <v>62335768</v>
      </c>
      <c r="S12" s="803">
        <v>0</v>
      </c>
      <c r="T12" s="294" t="s">
        <v>54</v>
      </c>
      <c r="U12" s="809">
        <v>2</v>
      </c>
    </row>
    <row r="13" spans="1:21" ht="12.95" customHeight="1">
      <c r="A13" s="807">
        <v>3</v>
      </c>
      <c r="B13" s="294" t="s">
        <v>55</v>
      </c>
      <c r="C13" s="803">
        <v>3959277</v>
      </c>
      <c r="D13" s="808">
        <v>51.849999999999994</v>
      </c>
      <c r="E13" s="803">
        <v>0</v>
      </c>
      <c r="F13" s="808">
        <v>0</v>
      </c>
      <c r="G13" s="803">
        <v>2560039</v>
      </c>
      <c r="H13" s="808">
        <v>33.53</v>
      </c>
      <c r="I13" s="803">
        <v>1116383</v>
      </c>
      <c r="J13" s="808">
        <v>14.62</v>
      </c>
      <c r="K13" s="803">
        <v>7635699</v>
      </c>
      <c r="L13" s="803">
        <v>1270879</v>
      </c>
      <c r="M13" s="803">
        <v>26</v>
      </c>
      <c r="N13" s="803">
        <v>137611</v>
      </c>
      <c r="O13" s="803">
        <v>453757</v>
      </c>
      <c r="P13" s="803">
        <v>42375</v>
      </c>
      <c r="Q13" s="803">
        <v>5815801</v>
      </c>
      <c r="R13" s="803">
        <v>52371389</v>
      </c>
      <c r="S13" s="803">
        <v>0</v>
      </c>
      <c r="T13" s="294" t="s">
        <v>55</v>
      </c>
      <c r="U13" s="809">
        <v>3</v>
      </c>
    </row>
    <row r="14" spans="1:21" ht="12.95" customHeight="1">
      <c r="A14" s="807">
        <v>4</v>
      </c>
      <c r="B14" s="294" t="s">
        <v>57</v>
      </c>
      <c r="C14" s="803">
        <v>2507496</v>
      </c>
      <c r="D14" s="808">
        <v>51.99</v>
      </c>
      <c r="E14" s="803">
        <v>0</v>
      </c>
      <c r="F14" s="808">
        <v>0</v>
      </c>
      <c r="G14" s="803">
        <v>1617030</v>
      </c>
      <c r="H14" s="808">
        <v>33.520000000000003</v>
      </c>
      <c r="I14" s="803">
        <v>698968</v>
      </c>
      <c r="J14" s="808">
        <v>14.49</v>
      </c>
      <c r="K14" s="803">
        <v>4823494</v>
      </c>
      <c r="L14" s="803">
        <v>732027</v>
      </c>
      <c r="M14" s="803">
        <v>0</v>
      </c>
      <c r="N14" s="803">
        <v>40377</v>
      </c>
      <c r="O14" s="803">
        <v>364637</v>
      </c>
      <c r="P14" s="803">
        <v>5579</v>
      </c>
      <c r="Q14" s="803">
        <v>3692032</v>
      </c>
      <c r="R14" s="803">
        <v>36659276</v>
      </c>
      <c r="S14" s="803">
        <v>0</v>
      </c>
      <c r="T14" s="294" t="s">
        <v>57</v>
      </c>
      <c r="U14" s="809">
        <v>4</v>
      </c>
    </row>
    <row r="15" spans="1:21" ht="12.95" customHeight="1">
      <c r="A15" s="807">
        <v>5</v>
      </c>
      <c r="B15" s="294" t="s">
        <v>59</v>
      </c>
      <c r="C15" s="803">
        <v>5228058</v>
      </c>
      <c r="D15" s="808">
        <v>59.350000000000009</v>
      </c>
      <c r="E15" s="803">
        <v>0</v>
      </c>
      <c r="F15" s="808">
        <v>0</v>
      </c>
      <c r="G15" s="803">
        <v>2512479</v>
      </c>
      <c r="H15" s="808">
        <v>28.52</v>
      </c>
      <c r="I15" s="803">
        <v>1068658</v>
      </c>
      <c r="J15" s="808">
        <v>12.13</v>
      </c>
      <c r="K15" s="803">
        <v>8809195</v>
      </c>
      <c r="L15" s="803">
        <v>1070761</v>
      </c>
      <c r="M15" s="803">
        <v>0</v>
      </c>
      <c r="N15" s="803">
        <v>231275</v>
      </c>
      <c r="O15" s="803">
        <v>1329917</v>
      </c>
      <c r="P15" s="803">
        <v>-308321</v>
      </c>
      <c r="Q15" s="803">
        <v>5868921</v>
      </c>
      <c r="R15" s="803">
        <v>76433593</v>
      </c>
      <c r="S15" s="803">
        <v>0</v>
      </c>
      <c r="T15" s="294" t="s">
        <v>59</v>
      </c>
      <c r="U15" s="809">
        <v>5</v>
      </c>
    </row>
    <row r="16" spans="1:21" ht="12.95" customHeight="1">
      <c r="A16" s="807">
        <v>6</v>
      </c>
      <c r="B16" s="294" t="s">
        <v>60</v>
      </c>
      <c r="C16" s="803">
        <v>376613</v>
      </c>
      <c r="D16" s="808">
        <v>51.88</v>
      </c>
      <c r="E16" s="803">
        <v>0</v>
      </c>
      <c r="F16" s="808">
        <v>0</v>
      </c>
      <c r="G16" s="803">
        <v>244139</v>
      </c>
      <c r="H16" s="808">
        <v>33.630000000000003</v>
      </c>
      <c r="I16" s="803">
        <v>105223</v>
      </c>
      <c r="J16" s="808">
        <v>14.49</v>
      </c>
      <c r="K16" s="803">
        <v>725975</v>
      </c>
      <c r="L16" s="803">
        <v>108354</v>
      </c>
      <c r="M16" s="803">
        <v>0</v>
      </c>
      <c r="N16" s="803">
        <v>611</v>
      </c>
      <c r="O16" s="803">
        <v>24744</v>
      </c>
      <c r="P16" s="803">
        <v>90375</v>
      </c>
      <c r="Q16" s="803">
        <v>682641</v>
      </c>
      <c r="R16" s="803">
        <v>6173993</v>
      </c>
      <c r="S16" s="803">
        <v>0</v>
      </c>
      <c r="T16" s="294" t="s">
        <v>60</v>
      </c>
      <c r="U16" s="809">
        <v>6</v>
      </c>
    </row>
    <row r="17" spans="1:21" ht="12.95" customHeight="1">
      <c r="A17" s="807">
        <v>7</v>
      </c>
      <c r="B17" s="294" t="s">
        <v>61</v>
      </c>
      <c r="C17" s="803">
        <v>1616999</v>
      </c>
      <c r="D17" s="808">
        <v>65.89</v>
      </c>
      <c r="E17" s="803">
        <v>0</v>
      </c>
      <c r="F17" s="808">
        <v>0</v>
      </c>
      <c r="G17" s="803">
        <v>587670</v>
      </c>
      <c r="H17" s="808">
        <v>23.94</v>
      </c>
      <c r="I17" s="803">
        <v>249682</v>
      </c>
      <c r="J17" s="808">
        <v>10.17</v>
      </c>
      <c r="K17" s="803">
        <v>2454351</v>
      </c>
      <c r="L17" s="803">
        <v>239437</v>
      </c>
      <c r="M17" s="803">
        <v>0</v>
      </c>
      <c r="N17" s="803">
        <v>15193</v>
      </c>
      <c r="O17" s="803">
        <v>684522</v>
      </c>
      <c r="P17" s="803">
        <v>22532</v>
      </c>
      <c r="Q17" s="803">
        <v>1537731</v>
      </c>
      <c r="R17" s="803">
        <v>25666649</v>
      </c>
      <c r="S17" s="803">
        <v>0</v>
      </c>
      <c r="T17" s="294" t="s">
        <v>61</v>
      </c>
      <c r="U17" s="809">
        <v>7</v>
      </c>
    </row>
    <row r="18" spans="1:21" ht="12.95" customHeight="1">
      <c r="A18" s="807">
        <v>8</v>
      </c>
      <c r="B18" s="294" t="s">
        <v>62</v>
      </c>
      <c r="C18" s="803">
        <v>1882509</v>
      </c>
      <c r="D18" s="808">
        <v>54.640000000000008</v>
      </c>
      <c r="E18" s="803">
        <v>0</v>
      </c>
      <c r="F18" s="808">
        <v>0</v>
      </c>
      <c r="G18" s="803">
        <v>1001650</v>
      </c>
      <c r="H18" s="808">
        <v>29.07</v>
      </c>
      <c r="I18" s="803">
        <v>561374</v>
      </c>
      <c r="J18" s="808">
        <v>16.29</v>
      </c>
      <c r="K18" s="803">
        <v>3445533</v>
      </c>
      <c r="L18" s="803">
        <v>487220</v>
      </c>
      <c r="M18" s="803">
        <v>0</v>
      </c>
      <c r="N18" s="803">
        <v>13691</v>
      </c>
      <c r="O18" s="803">
        <v>215155</v>
      </c>
      <c r="P18" s="803">
        <v>-96194</v>
      </c>
      <c r="Q18" s="803">
        <v>2633273</v>
      </c>
      <c r="R18" s="803">
        <v>23859433</v>
      </c>
      <c r="S18" s="803">
        <v>0</v>
      </c>
      <c r="T18" s="294" t="s">
        <v>62</v>
      </c>
      <c r="U18" s="809">
        <v>8</v>
      </c>
    </row>
    <row r="19" spans="1:21" ht="12.95" customHeight="1">
      <c r="A19" s="807">
        <v>9</v>
      </c>
      <c r="B19" s="294" t="s">
        <v>63</v>
      </c>
      <c r="C19" s="803">
        <v>219493</v>
      </c>
      <c r="D19" s="808">
        <v>46.839999999999996</v>
      </c>
      <c r="E19" s="803">
        <v>0</v>
      </c>
      <c r="F19" s="808">
        <v>0</v>
      </c>
      <c r="G19" s="803">
        <v>176748</v>
      </c>
      <c r="H19" s="808">
        <v>37.71</v>
      </c>
      <c r="I19" s="803">
        <v>72402</v>
      </c>
      <c r="J19" s="808">
        <v>15.45</v>
      </c>
      <c r="K19" s="803">
        <v>468643</v>
      </c>
      <c r="L19" s="803">
        <v>81783</v>
      </c>
      <c r="M19" s="803">
        <v>0</v>
      </c>
      <c r="N19" s="803">
        <v>0</v>
      </c>
      <c r="O19" s="803">
        <v>8726</v>
      </c>
      <c r="P19" s="803">
        <v>-23891</v>
      </c>
      <c r="Q19" s="803">
        <v>354243</v>
      </c>
      <c r="R19" s="803">
        <v>3181055</v>
      </c>
      <c r="S19" s="803">
        <v>0</v>
      </c>
      <c r="T19" s="294" t="s">
        <v>63</v>
      </c>
      <c r="U19" s="809">
        <v>9</v>
      </c>
    </row>
    <row r="20" spans="1:21" ht="12.95" customHeight="1">
      <c r="A20" s="807">
        <v>11</v>
      </c>
      <c r="B20" s="294" t="s">
        <v>64</v>
      </c>
      <c r="C20" s="803">
        <v>2404472</v>
      </c>
      <c r="D20" s="808">
        <v>51.45</v>
      </c>
      <c r="E20" s="803">
        <v>0</v>
      </c>
      <c r="F20" s="808">
        <v>0</v>
      </c>
      <c r="G20" s="803">
        <v>1456588</v>
      </c>
      <c r="H20" s="808">
        <v>31.17</v>
      </c>
      <c r="I20" s="803">
        <v>812227</v>
      </c>
      <c r="J20" s="808">
        <v>17.38</v>
      </c>
      <c r="K20" s="803">
        <v>4673287</v>
      </c>
      <c r="L20" s="803">
        <v>660356</v>
      </c>
      <c r="M20" s="803">
        <v>0</v>
      </c>
      <c r="N20" s="803">
        <v>59127</v>
      </c>
      <c r="O20" s="803">
        <v>179425</v>
      </c>
      <c r="P20" s="803">
        <v>-17290</v>
      </c>
      <c r="Q20" s="803">
        <v>3757089</v>
      </c>
      <c r="R20" s="803">
        <v>30826566</v>
      </c>
      <c r="S20" s="803">
        <v>0</v>
      </c>
      <c r="T20" s="294" t="s">
        <v>64</v>
      </c>
      <c r="U20" s="809">
        <v>11</v>
      </c>
    </row>
    <row r="21" spans="1:21" ht="17.100000000000001" customHeight="1">
      <c r="A21" s="807">
        <v>13</v>
      </c>
      <c r="B21" s="294" t="s">
        <v>65</v>
      </c>
      <c r="C21" s="803">
        <v>356780</v>
      </c>
      <c r="D21" s="808">
        <v>48.099999999999994</v>
      </c>
      <c r="E21" s="803">
        <v>0</v>
      </c>
      <c r="F21" s="808">
        <v>0</v>
      </c>
      <c r="G21" s="803">
        <v>270144</v>
      </c>
      <c r="H21" s="808">
        <v>36.42</v>
      </c>
      <c r="I21" s="803">
        <v>114779</v>
      </c>
      <c r="J21" s="808">
        <v>15.48</v>
      </c>
      <c r="K21" s="803">
        <v>741703</v>
      </c>
      <c r="L21" s="803">
        <v>122409</v>
      </c>
      <c r="M21" s="803">
        <v>0</v>
      </c>
      <c r="N21" s="803">
        <v>1649</v>
      </c>
      <c r="O21" s="803">
        <v>9728</v>
      </c>
      <c r="P21" s="803">
        <v>25794</v>
      </c>
      <c r="Q21" s="803">
        <v>633711</v>
      </c>
      <c r="R21" s="803">
        <v>4700661</v>
      </c>
      <c r="S21" s="803">
        <v>0</v>
      </c>
      <c r="T21" s="294" t="s">
        <v>65</v>
      </c>
      <c r="U21" s="809">
        <v>13</v>
      </c>
    </row>
    <row r="22" spans="1:21" ht="12.95" customHeight="1">
      <c r="A22" s="807">
        <v>14</v>
      </c>
      <c r="B22" s="294" t="s">
        <v>66</v>
      </c>
      <c r="C22" s="803">
        <v>286538</v>
      </c>
      <c r="D22" s="808">
        <v>46.74</v>
      </c>
      <c r="E22" s="803">
        <v>0</v>
      </c>
      <c r="F22" s="808">
        <v>0</v>
      </c>
      <c r="G22" s="803">
        <v>229731</v>
      </c>
      <c r="H22" s="808">
        <v>37.479999999999997</v>
      </c>
      <c r="I22" s="803">
        <v>96739</v>
      </c>
      <c r="J22" s="808">
        <v>15.78</v>
      </c>
      <c r="K22" s="803">
        <v>613008</v>
      </c>
      <c r="L22" s="803">
        <v>101717</v>
      </c>
      <c r="M22" s="803">
        <v>9</v>
      </c>
      <c r="N22" s="803">
        <v>493</v>
      </c>
      <c r="O22" s="803">
        <v>8012</v>
      </c>
      <c r="P22" s="803">
        <v>23387</v>
      </c>
      <c r="Q22" s="803">
        <v>526164</v>
      </c>
      <c r="R22" s="803">
        <v>4289483</v>
      </c>
      <c r="S22" s="803">
        <v>0</v>
      </c>
      <c r="T22" s="294" t="s">
        <v>66</v>
      </c>
      <c r="U22" s="809">
        <v>14</v>
      </c>
    </row>
    <row r="23" spans="1:21" ht="12.95" customHeight="1">
      <c r="A23" s="807">
        <v>15</v>
      </c>
      <c r="B23" s="294" t="s">
        <v>240</v>
      </c>
      <c r="C23" s="803">
        <v>2727561</v>
      </c>
      <c r="D23" s="808">
        <v>56.28</v>
      </c>
      <c r="E23" s="803">
        <v>0</v>
      </c>
      <c r="F23" s="808">
        <v>0</v>
      </c>
      <c r="G23" s="803">
        <v>1448639</v>
      </c>
      <c r="H23" s="808">
        <v>29.89</v>
      </c>
      <c r="I23" s="803">
        <v>670240</v>
      </c>
      <c r="J23" s="808">
        <v>13.83</v>
      </c>
      <c r="K23" s="803">
        <v>4846440</v>
      </c>
      <c r="L23" s="803">
        <v>620761</v>
      </c>
      <c r="M23" s="803">
        <v>0</v>
      </c>
      <c r="N23" s="803">
        <v>104497</v>
      </c>
      <c r="O23" s="803">
        <v>336496</v>
      </c>
      <c r="P23" s="803">
        <v>-139798</v>
      </c>
      <c r="Q23" s="803">
        <v>3644888</v>
      </c>
      <c r="R23" s="803">
        <v>32470966</v>
      </c>
      <c r="S23" s="803">
        <v>0</v>
      </c>
      <c r="T23" s="294" t="s">
        <v>240</v>
      </c>
      <c r="U23" s="809">
        <v>15</v>
      </c>
    </row>
    <row r="24" spans="1:21" ht="12.95" customHeight="1">
      <c r="A24" s="807">
        <v>16</v>
      </c>
      <c r="B24" s="294" t="s">
        <v>68</v>
      </c>
      <c r="C24" s="803">
        <v>667491</v>
      </c>
      <c r="D24" s="808">
        <v>49.15</v>
      </c>
      <c r="E24" s="803">
        <v>0</v>
      </c>
      <c r="F24" s="808">
        <v>0</v>
      </c>
      <c r="G24" s="803">
        <v>462075</v>
      </c>
      <c r="H24" s="808">
        <v>34.020000000000003</v>
      </c>
      <c r="I24" s="803">
        <v>228620</v>
      </c>
      <c r="J24" s="808">
        <v>16.829999999999998</v>
      </c>
      <c r="K24" s="803">
        <v>1358186</v>
      </c>
      <c r="L24" s="803">
        <v>188517</v>
      </c>
      <c r="M24" s="803">
        <v>0</v>
      </c>
      <c r="N24" s="803">
        <v>1432</v>
      </c>
      <c r="O24" s="803">
        <v>43259</v>
      </c>
      <c r="P24" s="803">
        <v>26587</v>
      </c>
      <c r="Q24" s="803">
        <v>1151565</v>
      </c>
      <c r="R24" s="803">
        <v>10269095</v>
      </c>
      <c r="S24" s="803">
        <v>0</v>
      </c>
      <c r="T24" s="294" t="s">
        <v>68</v>
      </c>
      <c r="U24" s="809">
        <v>16</v>
      </c>
    </row>
    <row r="25" spans="1:21" ht="12.95" customHeight="1">
      <c r="A25" s="807">
        <v>17</v>
      </c>
      <c r="B25" s="294" t="s">
        <v>69</v>
      </c>
      <c r="C25" s="803">
        <v>745340</v>
      </c>
      <c r="D25" s="808">
        <v>46.440000000000005</v>
      </c>
      <c r="E25" s="803">
        <v>0</v>
      </c>
      <c r="F25" s="808">
        <v>0</v>
      </c>
      <c r="G25" s="803">
        <v>609276</v>
      </c>
      <c r="H25" s="808">
        <v>37.96</v>
      </c>
      <c r="I25" s="803">
        <v>250435</v>
      </c>
      <c r="J25" s="808">
        <v>15.6</v>
      </c>
      <c r="K25" s="803">
        <v>1605051</v>
      </c>
      <c r="L25" s="803">
        <v>267908</v>
      </c>
      <c r="M25" s="803">
        <v>0</v>
      </c>
      <c r="N25" s="803">
        <v>25055</v>
      </c>
      <c r="O25" s="803">
        <v>22777</v>
      </c>
      <c r="P25" s="803">
        <v>-88480</v>
      </c>
      <c r="Q25" s="803">
        <v>1200831</v>
      </c>
      <c r="R25" s="803">
        <v>10031503</v>
      </c>
      <c r="S25" s="803">
        <v>0</v>
      </c>
      <c r="T25" s="294" t="s">
        <v>69</v>
      </c>
      <c r="U25" s="809">
        <v>17</v>
      </c>
    </row>
    <row r="26" spans="1:21" ht="12.95" customHeight="1">
      <c r="A26" s="807">
        <v>18</v>
      </c>
      <c r="B26" s="294" t="s">
        <v>70</v>
      </c>
      <c r="C26" s="803">
        <v>1352359</v>
      </c>
      <c r="D26" s="808">
        <v>51.54</v>
      </c>
      <c r="E26" s="803">
        <v>0</v>
      </c>
      <c r="F26" s="808">
        <v>0</v>
      </c>
      <c r="G26" s="803">
        <v>868696</v>
      </c>
      <c r="H26" s="808">
        <v>33.1</v>
      </c>
      <c r="I26" s="803">
        <v>403142</v>
      </c>
      <c r="J26" s="808">
        <v>15.36</v>
      </c>
      <c r="K26" s="803">
        <v>2624197</v>
      </c>
      <c r="L26" s="803">
        <v>360875</v>
      </c>
      <c r="M26" s="803">
        <v>16</v>
      </c>
      <c r="N26" s="803">
        <v>8351</v>
      </c>
      <c r="O26" s="803">
        <v>158357</v>
      </c>
      <c r="P26" s="803">
        <v>93282</v>
      </c>
      <c r="Q26" s="803">
        <v>2189880</v>
      </c>
      <c r="R26" s="803">
        <v>20124391</v>
      </c>
      <c r="S26" s="803">
        <v>0</v>
      </c>
      <c r="T26" s="294" t="s">
        <v>70</v>
      </c>
      <c r="U26" s="809">
        <v>18</v>
      </c>
    </row>
    <row r="27" spans="1:21" ht="12.95" customHeight="1">
      <c r="A27" s="807">
        <v>19</v>
      </c>
      <c r="B27" s="294" t="s">
        <v>71</v>
      </c>
      <c r="C27" s="803">
        <v>474110</v>
      </c>
      <c r="D27" s="808">
        <v>52.77</v>
      </c>
      <c r="E27" s="803">
        <v>0</v>
      </c>
      <c r="F27" s="808">
        <v>0</v>
      </c>
      <c r="G27" s="803">
        <v>270469</v>
      </c>
      <c r="H27" s="808">
        <v>30.1</v>
      </c>
      <c r="I27" s="803">
        <v>153887</v>
      </c>
      <c r="J27" s="808">
        <v>17.13</v>
      </c>
      <c r="K27" s="803">
        <v>898466</v>
      </c>
      <c r="L27" s="803">
        <v>126085</v>
      </c>
      <c r="M27" s="803">
        <v>169</v>
      </c>
      <c r="N27" s="803">
        <v>324</v>
      </c>
      <c r="O27" s="803">
        <v>20062</v>
      </c>
      <c r="P27" s="803">
        <v>16381</v>
      </c>
      <c r="Q27" s="803">
        <v>768207</v>
      </c>
      <c r="R27" s="803">
        <v>5712178</v>
      </c>
      <c r="S27" s="803">
        <v>0</v>
      </c>
      <c r="T27" s="294" t="s">
        <v>71</v>
      </c>
      <c r="U27" s="809">
        <v>19</v>
      </c>
    </row>
    <row r="28" spans="1:21" ht="12.95" customHeight="1">
      <c r="A28" s="807">
        <v>20</v>
      </c>
      <c r="B28" s="294" t="s">
        <v>72</v>
      </c>
      <c r="C28" s="803">
        <v>884306</v>
      </c>
      <c r="D28" s="808">
        <v>53.519999999999996</v>
      </c>
      <c r="E28" s="803">
        <v>0</v>
      </c>
      <c r="F28" s="808">
        <v>0</v>
      </c>
      <c r="G28" s="803">
        <v>521523</v>
      </c>
      <c r="H28" s="808">
        <v>31.56</v>
      </c>
      <c r="I28" s="803">
        <v>246550</v>
      </c>
      <c r="J28" s="808">
        <v>14.92</v>
      </c>
      <c r="K28" s="803">
        <v>1652379</v>
      </c>
      <c r="L28" s="803">
        <v>199606</v>
      </c>
      <c r="M28" s="803">
        <v>0</v>
      </c>
      <c r="N28" s="803">
        <v>2730</v>
      </c>
      <c r="O28" s="803">
        <v>105888</v>
      </c>
      <c r="P28" s="803">
        <v>2628</v>
      </c>
      <c r="Q28" s="803">
        <v>1346783</v>
      </c>
      <c r="R28" s="803">
        <v>14126292</v>
      </c>
      <c r="S28" s="803">
        <v>0</v>
      </c>
      <c r="T28" s="294" t="s">
        <v>72</v>
      </c>
      <c r="U28" s="809">
        <v>20</v>
      </c>
    </row>
    <row r="29" spans="1:21" ht="12.95" customHeight="1">
      <c r="A29" s="807">
        <v>21</v>
      </c>
      <c r="B29" s="294" t="s">
        <v>73</v>
      </c>
      <c r="C29" s="803">
        <v>458569</v>
      </c>
      <c r="D29" s="808">
        <v>52.190000000000005</v>
      </c>
      <c r="E29" s="803">
        <v>0</v>
      </c>
      <c r="F29" s="808">
        <v>0</v>
      </c>
      <c r="G29" s="803">
        <v>263974</v>
      </c>
      <c r="H29" s="808">
        <v>30.04</v>
      </c>
      <c r="I29" s="803">
        <v>156122</v>
      </c>
      <c r="J29" s="808">
        <v>17.77</v>
      </c>
      <c r="K29" s="803">
        <v>878665</v>
      </c>
      <c r="L29" s="803">
        <v>118491</v>
      </c>
      <c r="M29" s="803">
        <v>245</v>
      </c>
      <c r="N29" s="803">
        <v>746</v>
      </c>
      <c r="O29" s="803">
        <v>32575</v>
      </c>
      <c r="P29" s="803">
        <v>-8108</v>
      </c>
      <c r="Q29" s="803">
        <v>718500</v>
      </c>
      <c r="R29" s="803">
        <v>5952135</v>
      </c>
      <c r="S29" s="803">
        <v>0</v>
      </c>
      <c r="T29" s="294" t="s">
        <v>73</v>
      </c>
      <c r="U29" s="809">
        <v>21</v>
      </c>
    </row>
    <row r="30" spans="1:21" ht="12.95" customHeight="1">
      <c r="A30" s="807">
        <v>22</v>
      </c>
      <c r="B30" s="294" t="s">
        <v>241</v>
      </c>
      <c r="C30" s="803">
        <v>220760</v>
      </c>
      <c r="D30" s="808">
        <v>51.030000000000008</v>
      </c>
      <c r="E30" s="803">
        <v>0</v>
      </c>
      <c r="F30" s="808">
        <v>0</v>
      </c>
      <c r="G30" s="803">
        <v>147026</v>
      </c>
      <c r="H30" s="808">
        <v>33.979999999999997</v>
      </c>
      <c r="I30" s="803">
        <v>64860</v>
      </c>
      <c r="J30" s="808">
        <v>14.99</v>
      </c>
      <c r="K30" s="803">
        <v>432646</v>
      </c>
      <c r="L30" s="803">
        <v>55713</v>
      </c>
      <c r="M30" s="803">
        <v>0</v>
      </c>
      <c r="N30" s="803">
        <v>1544</v>
      </c>
      <c r="O30" s="803">
        <v>19439</v>
      </c>
      <c r="P30" s="803">
        <v>16691</v>
      </c>
      <c r="Q30" s="803">
        <v>372641</v>
      </c>
      <c r="R30" s="803">
        <v>4086820</v>
      </c>
      <c r="S30" s="803">
        <v>0</v>
      </c>
      <c r="T30" s="294" t="s">
        <v>241</v>
      </c>
      <c r="U30" s="809">
        <v>22</v>
      </c>
    </row>
    <row r="31" spans="1:21" ht="17.100000000000001" customHeight="1">
      <c r="A31" s="807">
        <v>24</v>
      </c>
      <c r="B31" s="294" t="s">
        <v>1158</v>
      </c>
      <c r="C31" s="803">
        <v>313064</v>
      </c>
      <c r="D31" s="808">
        <v>50.790000000000006</v>
      </c>
      <c r="E31" s="803">
        <v>0</v>
      </c>
      <c r="F31" s="808">
        <v>0</v>
      </c>
      <c r="G31" s="803">
        <v>206842</v>
      </c>
      <c r="H31" s="808">
        <v>33.549999999999997</v>
      </c>
      <c r="I31" s="803">
        <v>96536</v>
      </c>
      <c r="J31" s="808">
        <v>15.66</v>
      </c>
      <c r="K31" s="803">
        <v>616442</v>
      </c>
      <c r="L31" s="803">
        <v>86466</v>
      </c>
      <c r="M31" s="803">
        <v>0</v>
      </c>
      <c r="N31" s="803">
        <v>481</v>
      </c>
      <c r="O31" s="803">
        <v>25912</v>
      </c>
      <c r="P31" s="803">
        <v>11693</v>
      </c>
      <c r="Q31" s="803">
        <v>515276</v>
      </c>
      <c r="R31" s="803">
        <v>4714819</v>
      </c>
      <c r="S31" s="803">
        <v>0</v>
      </c>
      <c r="T31" s="294" t="s">
        <v>357</v>
      </c>
      <c r="U31" s="809">
        <v>24</v>
      </c>
    </row>
    <row r="32" spans="1:21" ht="12.95" customHeight="1">
      <c r="A32" s="807">
        <v>27</v>
      </c>
      <c r="B32" s="294" t="s">
        <v>1159</v>
      </c>
      <c r="C32" s="803">
        <v>154838</v>
      </c>
      <c r="D32" s="808">
        <v>51.100000000000009</v>
      </c>
      <c r="E32" s="803">
        <v>0</v>
      </c>
      <c r="F32" s="808">
        <v>0</v>
      </c>
      <c r="G32" s="803">
        <v>103330</v>
      </c>
      <c r="H32" s="808">
        <v>34.11</v>
      </c>
      <c r="I32" s="803">
        <v>44800</v>
      </c>
      <c r="J32" s="808">
        <v>14.79</v>
      </c>
      <c r="K32" s="803">
        <v>302968</v>
      </c>
      <c r="L32" s="803">
        <v>40724</v>
      </c>
      <c r="M32" s="803">
        <v>0</v>
      </c>
      <c r="N32" s="803">
        <v>102</v>
      </c>
      <c r="O32" s="803">
        <v>4982</v>
      </c>
      <c r="P32" s="803">
        <v>20955</v>
      </c>
      <c r="Q32" s="803">
        <v>278115</v>
      </c>
      <c r="R32" s="803">
        <v>2555085</v>
      </c>
      <c r="S32" s="803">
        <v>0</v>
      </c>
      <c r="T32" s="294" t="s">
        <v>358</v>
      </c>
      <c r="U32" s="809">
        <v>27</v>
      </c>
    </row>
    <row r="33" spans="1:21" ht="12.95" customHeight="1">
      <c r="A33" s="807">
        <v>31</v>
      </c>
      <c r="B33" s="294" t="s">
        <v>77</v>
      </c>
      <c r="C33" s="803">
        <v>321053</v>
      </c>
      <c r="D33" s="808">
        <v>51.69</v>
      </c>
      <c r="E33" s="803">
        <v>0</v>
      </c>
      <c r="F33" s="808">
        <v>0</v>
      </c>
      <c r="G33" s="803">
        <v>201328</v>
      </c>
      <c r="H33" s="808">
        <v>32.409999999999997</v>
      </c>
      <c r="I33" s="803">
        <v>98758</v>
      </c>
      <c r="J33" s="808">
        <v>15.9</v>
      </c>
      <c r="K33" s="803">
        <v>621139</v>
      </c>
      <c r="L33" s="803">
        <v>82406</v>
      </c>
      <c r="M33" s="803">
        <v>0</v>
      </c>
      <c r="N33" s="803">
        <v>4014</v>
      </c>
      <c r="O33" s="803">
        <v>15939</v>
      </c>
      <c r="P33" s="803">
        <v>1704</v>
      </c>
      <c r="Q33" s="803">
        <v>520484</v>
      </c>
      <c r="R33" s="803">
        <v>4063969</v>
      </c>
      <c r="S33" s="803">
        <v>0</v>
      </c>
      <c r="T33" s="294" t="s">
        <v>77</v>
      </c>
      <c r="U33" s="809">
        <v>31</v>
      </c>
    </row>
    <row r="34" spans="1:21" ht="12.95" customHeight="1">
      <c r="A34" s="807">
        <v>32</v>
      </c>
      <c r="B34" s="294" t="s">
        <v>78</v>
      </c>
      <c r="C34" s="803">
        <v>309582</v>
      </c>
      <c r="D34" s="808">
        <v>50.24</v>
      </c>
      <c r="E34" s="803">
        <v>0</v>
      </c>
      <c r="F34" s="808">
        <v>0</v>
      </c>
      <c r="G34" s="803">
        <v>204792</v>
      </c>
      <c r="H34" s="808">
        <v>33.229999999999997</v>
      </c>
      <c r="I34" s="803">
        <v>101836</v>
      </c>
      <c r="J34" s="808">
        <v>16.53</v>
      </c>
      <c r="K34" s="803">
        <v>616210</v>
      </c>
      <c r="L34" s="803">
        <v>93552</v>
      </c>
      <c r="M34" s="803">
        <v>0</v>
      </c>
      <c r="N34" s="803">
        <v>7303</v>
      </c>
      <c r="O34" s="803">
        <v>25188</v>
      </c>
      <c r="P34" s="803">
        <v>3656</v>
      </c>
      <c r="Q34" s="803">
        <v>493823</v>
      </c>
      <c r="R34" s="803">
        <v>3918748</v>
      </c>
      <c r="S34" s="803">
        <v>0</v>
      </c>
      <c r="T34" s="294" t="s">
        <v>78</v>
      </c>
      <c r="U34" s="809">
        <v>32</v>
      </c>
    </row>
    <row r="35" spans="1:21" ht="12.95" customHeight="1">
      <c r="A35" s="807">
        <v>37</v>
      </c>
      <c r="B35" s="294" t="s">
        <v>79</v>
      </c>
      <c r="C35" s="803">
        <v>87227</v>
      </c>
      <c r="D35" s="808">
        <v>44.88</v>
      </c>
      <c r="E35" s="803">
        <v>0</v>
      </c>
      <c r="F35" s="808">
        <v>0</v>
      </c>
      <c r="G35" s="803">
        <v>71543</v>
      </c>
      <c r="H35" s="808">
        <v>36.82</v>
      </c>
      <c r="I35" s="803">
        <v>35555</v>
      </c>
      <c r="J35" s="808">
        <v>18.3</v>
      </c>
      <c r="K35" s="803">
        <v>194325</v>
      </c>
      <c r="L35" s="803">
        <v>32799</v>
      </c>
      <c r="M35" s="803">
        <v>0</v>
      </c>
      <c r="N35" s="803">
        <v>215</v>
      </c>
      <c r="O35" s="803">
        <v>3214</v>
      </c>
      <c r="P35" s="803">
        <v>5350</v>
      </c>
      <c r="Q35" s="803">
        <v>163447</v>
      </c>
      <c r="R35" s="803">
        <v>1453787</v>
      </c>
      <c r="S35" s="803">
        <v>0</v>
      </c>
      <c r="T35" s="294" t="s">
        <v>79</v>
      </c>
      <c r="U35" s="809">
        <v>37</v>
      </c>
    </row>
    <row r="36" spans="1:21" ht="12.95" customHeight="1">
      <c r="A36" s="807">
        <v>39</v>
      </c>
      <c r="B36" s="294" t="s">
        <v>80</v>
      </c>
      <c r="C36" s="803">
        <v>145908</v>
      </c>
      <c r="D36" s="808">
        <v>52.22999999999999</v>
      </c>
      <c r="E36" s="803">
        <v>0</v>
      </c>
      <c r="F36" s="808">
        <v>0</v>
      </c>
      <c r="G36" s="803">
        <v>93131</v>
      </c>
      <c r="H36" s="808">
        <v>33.340000000000003</v>
      </c>
      <c r="I36" s="803">
        <v>40311</v>
      </c>
      <c r="J36" s="808">
        <v>14.43</v>
      </c>
      <c r="K36" s="803">
        <v>279350</v>
      </c>
      <c r="L36" s="803">
        <v>36774</v>
      </c>
      <c r="M36" s="803">
        <v>7</v>
      </c>
      <c r="N36" s="803">
        <v>394</v>
      </c>
      <c r="O36" s="803">
        <v>11545</v>
      </c>
      <c r="P36" s="803">
        <v>14162</v>
      </c>
      <c r="Q36" s="803">
        <v>244792</v>
      </c>
      <c r="R36" s="803">
        <v>2316002</v>
      </c>
      <c r="S36" s="803">
        <v>0</v>
      </c>
      <c r="T36" s="294" t="s">
        <v>80</v>
      </c>
      <c r="U36" s="809">
        <v>39</v>
      </c>
    </row>
    <row r="37" spans="1:21" ht="12.95" customHeight="1">
      <c r="A37" s="807">
        <v>40</v>
      </c>
      <c r="B37" s="294" t="s">
        <v>1160</v>
      </c>
      <c r="C37" s="803">
        <v>85856</v>
      </c>
      <c r="D37" s="808">
        <v>51.820000000000007</v>
      </c>
      <c r="E37" s="803">
        <v>0</v>
      </c>
      <c r="F37" s="808">
        <v>0</v>
      </c>
      <c r="G37" s="803">
        <v>55363</v>
      </c>
      <c r="H37" s="808">
        <v>33.409999999999997</v>
      </c>
      <c r="I37" s="803">
        <v>24466</v>
      </c>
      <c r="J37" s="808">
        <v>14.77</v>
      </c>
      <c r="K37" s="803">
        <v>165685</v>
      </c>
      <c r="L37" s="803">
        <v>22184</v>
      </c>
      <c r="M37" s="803">
        <v>0</v>
      </c>
      <c r="N37" s="803">
        <v>61</v>
      </c>
      <c r="O37" s="803">
        <v>2628</v>
      </c>
      <c r="P37" s="803">
        <v>5933</v>
      </c>
      <c r="Q37" s="803">
        <v>146745</v>
      </c>
      <c r="R37" s="803">
        <v>1333166</v>
      </c>
      <c r="S37" s="803">
        <v>0</v>
      </c>
      <c r="T37" s="294" t="s">
        <v>359</v>
      </c>
      <c r="U37" s="809">
        <v>40</v>
      </c>
    </row>
    <row r="38" spans="1:21" ht="12.95" customHeight="1">
      <c r="A38" s="807">
        <v>42</v>
      </c>
      <c r="B38" s="294" t="s">
        <v>81</v>
      </c>
      <c r="C38" s="803">
        <v>267764</v>
      </c>
      <c r="D38" s="808">
        <v>51.889999999999993</v>
      </c>
      <c r="E38" s="803">
        <v>0</v>
      </c>
      <c r="F38" s="808">
        <v>0</v>
      </c>
      <c r="G38" s="803">
        <v>170798</v>
      </c>
      <c r="H38" s="808">
        <v>33.1</v>
      </c>
      <c r="I38" s="803">
        <v>77453</v>
      </c>
      <c r="J38" s="808">
        <v>15.01</v>
      </c>
      <c r="K38" s="803">
        <v>516015</v>
      </c>
      <c r="L38" s="803">
        <v>71049</v>
      </c>
      <c r="M38" s="803">
        <v>586</v>
      </c>
      <c r="N38" s="803">
        <v>941</v>
      </c>
      <c r="O38" s="803">
        <v>21075</v>
      </c>
      <c r="P38" s="803">
        <v>10705</v>
      </c>
      <c r="Q38" s="803">
        <v>433069</v>
      </c>
      <c r="R38" s="803">
        <v>3754173</v>
      </c>
      <c r="S38" s="803">
        <v>0</v>
      </c>
      <c r="T38" s="294" t="s">
        <v>81</v>
      </c>
      <c r="U38" s="809">
        <v>42</v>
      </c>
    </row>
    <row r="39" spans="1:21" ht="12.95" customHeight="1">
      <c r="A39" s="807">
        <v>43</v>
      </c>
      <c r="B39" s="294" t="s">
        <v>1161</v>
      </c>
      <c r="C39" s="803">
        <v>752454</v>
      </c>
      <c r="D39" s="808">
        <v>51.13</v>
      </c>
      <c r="E39" s="803">
        <v>20899</v>
      </c>
      <c r="F39" s="808">
        <v>1.42</v>
      </c>
      <c r="G39" s="803">
        <v>468291</v>
      </c>
      <c r="H39" s="808">
        <v>31.82</v>
      </c>
      <c r="I39" s="803">
        <v>230063</v>
      </c>
      <c r="J39" s="808">
        <v>15.63</v>
      </c>
      <c r="K39" s="803">
        <v>1471707</v>
      </c>
      <c r="L39" s="803">
        <v>208925</v>
      </c>
      <c r="M39" s="803">
        <v>0</v>
      </c>
      <c r="N39" s="803">
        <v>2082</v>
      </c>
      <c r="O39" s="803">
        <v>65144</v>
      </c>
      <c r="P39" s="803">
        <v>-10542</v>
      </c>
      <c r="Q39" s="803">
        <v>1185014</v>
      </c>
      <c r="R39" s="803">
        <v>10073009</v>
      </c>
      <c r="S39" s="803">
        <v>522452</v>
      </c>
      <c r="T39" s="294" t="s">
        <v>360</v>
      </c>
      <c r="U39" s="809">
        <v>43</v>
      </c>
    </row>
    <row r="40" spans="1:21" ht="12.95" customHeight="1">
      <c r="A40" s="807">
        <v>45</v>
      </c>
      <c r="B40" s="294" t="s">
        <v>83</v>
      </c>
      <c r="C40" s="803">
        <v>114228</v>
      </c>
      <c r="D40" s="808">
        <v>46.050000000000004</v>
      </c>
      <c r="E40" s="803">
        <v>0</v>
      </c>
      <c r="F40" s="808">
        <v>0</v>
      </c>
      <c r="G40" s="803">
        <v>93253</v>
      </c>
      <c r="H40" s="808">
        <v>37.6</v>
      </c>
      <c r="I40" s="803">
        <v>40539</v>
      </c>
      <c r="J40" s="808">
        <v>16.350000000000001</v>
      </c>
      <c r="K40" s="803">
        <v>248020</v>
      </c>
      <c r="L40" s="803">
        <v>41587</v>
      </c>
      <c r="M40" s="803">
        <v>0</v>
      </c>
      <c r="N40" s="803">
        <v>280</v>
      </c>
      <c r="O40" s="803">
        <v>638</v>
      </c>
      <c r="P40" s="803">
        <v>17845</v>
      </c>
      <c r="Q40" s="803">
        <v>223360</v>
      </c>
      <c r="R40" s="803">
        <v>1643582</v>
      </c>
      <c r="S40" s="803">
        <v>0</v>
      </c>
      <c r="T40" s="294" t="s">
        <v>83</v>
      </c>
      <c r="U40" s="809">
        <v>45</v>
      </c>
    </row>
    <row r="41" spans="1:21" ht="17.100000000000001" customHeight="1">
      <c r="A41" s="807">
        <v>46</v>
      </c>
      <c r="B41" s="294" t="s">
        <v>84</v>
      </c>
      <c r="C41" s="803">
        <v>135874</v>
      </c>
      <c r="D41" s="808">
        <v>44.389999999999993</v>
      </c>
      <c r="E41" s="803">
        <v>15176</v>
      </c>
      <c r="F41" s="808">
        <v>4.96</v>
      </c>
      <c r="G41" s="803">
        <v>109931</v>
      </c>
      <c r="H41" s="808">
        <v>35.92</v>
      </c>
      <c r="I41" s="803">
        <v>45095</v>
      </c>
      <c r="J41" s="808">
        <v>14.73</v>
      </c>
      <c r="K41" s="803">
        <v>306076</v>
      </c>
      <c r="L41" s="803">
        <v>48319</v>
      </c>
      <c r="M41" s="803">
        <v>0</v>
      </c>
      <c r="N41" s="803">
        <v>266</v>
      </c>
      <c r="O41" s="803">
        <v>4884</v>
      </c>
      <c r="P41" s="803">
        <v>13789</v>
      </c>
      <c r="Q41" s="803">
        <v>266396</v>
      </c>
      <c r="R41" s="803">
        <v>1913713</v>
      </c>
      <c r="S41" s="803">
        <v>121411</v>
      </c>
      <c r="T41" s="294" t="s">
        <v>84</v>
      </c>
      <c r="U41" s="809">
        <v>46</v>
      </c>
    </row>
    <row r="42" spans="1:21" ht="12.95" customHeight="1">
      <c r="A42" s="807">
        <v>50</v>
      </c>
      <c r="B42" s="294" t="s">
        <v>1162</v>
      </c>
      <c r="C42" s="803">
        <v>381766</v>
      </c>
      <c r="D42" s="808">
        <v>50.690000000000005</v>
      </c>
      <c r="E42" s="803">
        <v>13670</v>
      </c>
      <c r="F42" s="808">
        <v>1.82</v>
      </c>
      <c r="G42" s="803">
        <v>237380</v>
      </c>
      <c r="H42" s="808">
        <v>31.52</v>
      </c>
      <c r="I42" s="803">
        <v>120294</v>
      </c>
      <c r="J42" s="808">
        <v>15.97</v>
      </c>
      <c r="K42" s="803">
        <v>753110</v>
      </c>
      <c r="L42" s="803">
        <v>97705</v>
      </c>
      <c r="M42" s="803">
        <v>94</v>
      </c>
      <c r="N42" s="803">
        <v>338</v>
      </c>
      <c r="O42" s="803">
        <v>25077</v>
      </c>
      <c r="P42" s="803">
        <v>9981</v>
      </c>
      <c r="Q42" s="803">
        <v>639877</v>
      </c>
      <c r="R42" s="803">
        <v>5891452</v>
      </c>
      <c r="S42" s="803">
        <v>281850</v>
      </c>
      <c r="T42" s="294" t="s">
        <v>361</v>
      </c>
      <c r="U42" s="809">
        <v>50</v>
      </c>
    </row>
    <row r="43" spans="1:21" ht="12.95" customHeight="1">
      <c r="A43" s="807">
        <v>57</v>
      </c>
      <c r="B43" s="294" t="s">
        <v>1163</v>
      </c>
      <c r="C43" s="803">
        <v>117384</v>
      </c>
      <c r="D43" s="808">
        <v>51.459999999999994</v>
      </c>
      <c r="E43" s="803">
        <v>0</v>
      </c>
      <c r="F43" s="808">
        <v>0</v>
      </c>
      <c r="G43" s="803">
        <v>77071</v>
      </c>
      <c r="H43" s="808">
        <v>33.78</v>
      </c>
      <c r="I43" s="803">
        <v>33683</v>
      </c>
      <c r="J43" s="808">
        <v>14.76</v>
      </c>
      <c r="K43" s="803">
        <v>228138</v>
      </c>
      <c r="L43" s="803">
        <v>31084</v>
      </c>
      <c r="M43" s="803">
        <v>10</v>
      </c>
      <c r="N43" s="803">
        <v>73</v>
      </c>
      <c r="O43" s="803">
        <v>11824</v>
      </c>
      <c r="P43" s="803">
        <v>12265</v>
      </c>
      <c r="Q43" s="803">
        <v>197412</v>
      </c>
      <c r="R43" s="803">
        <v>2466057</v>
      </c>
      <c r="S43" s="803">
        <v>0</v>
      </c>
      <c r="T43" s="294" t="s">
        <v>362</v>
      </c>
      <c r="U43" s="809">
        <v>57</v>
      </c>
    </row>
    <row r="44" spans="1:21" ht="12.95" customHeight="1">
      <c r="A44" s="807">
        <v>62</v>
      </c>
      <c r="B44" s="294" t="s">
        <v>1179</v>
      </c>
      <c r="C44" s="803">
        <v>115521</v>
      </c>
      <c r="D44" s="808">
        <v>50.34</v>
      </c>
      <c r="E44" s="803">
        <v>0</v>
      </c>
      <c r="F44" s="808">
        <v>0</v>
      </c>
      <c r="G44" s="803">
        <v>78949</v>
      </c>
      <c r="H44" s="808">
        <v>34.409999999999997</v>
      </c>
      <c r="I44" s="803">
        <v>34996</v>
      </c>
      <c r="J44" s="808">
        <v>15.25</v>
      </c>
      <c r="K44" s="803">
        <v>229466</v>
      </c>
      <c r="L44" s="803">
        <v>34961</v>
      </c>
      <c r="M44" s="803">
        <v>0</v>
      </c>
      <c r="N44" s="803">
        <v>0</v>
      </c>
      <c r="O44" s="803">
        <v>8818</v>
      </c>
      <c r="P44" s="803">
        <v>18572</v>
      </c>
      <c r="Q44" s="803">
        <v>204259</v>
      </c>
      <c r="R44" s="803">
        <v>1771794</v>
      </c>
      <c r="S44" s="803">
        <v>0</v>
      </c>
      <c r="T44" s="294" t="s">
        <v>363</v>
      </c>
      <c r="U44" s="809">
        <v>62</v>
      </c>
    </row>
    <row r="45" spans="1:21" ht="12.95" customHeight="1">
      <c r="A45" s="807">
        <v>65</v>
      </c>
      <c r="B45" s="294" t="s">
        <v>1184</v>
      </c>
      <c r="C45" s="803">
        <v>190145</v>
      </c>
      <c r="D45" s="808">
        <v>48.98</v>
      </c>
      <c r="E45" s="803">
        <v>9554</v>
      </c>
      <c r="F45" s="808">
        <v>2.46</v>
      </c>
      <c r="G45" s="803">
        <v>130591</v>
      </c>
      <c r="H45" s="808">
        <v>33.64</v>
      </c>
      <c r="I45" s="803">
        <v>57922</v>
      </c>
      <c r="J45" s="808">
        <v>14.92</v>
      </c>
      <c r="K45" s="803">
        <v>388212</v>
      </c>
      <c r="L45" s="803">
        <v>58133</v>
      </c>
      <c r="M45" s="803">
        <v>0</v>
      </c>
      <c r="N45" s="803">
        <v>203</v>
      </c>
      <c r="O45" s="803">
        <v>6239</v>
      </c>
      <c r="P45" s="803">
        <v>23947</v>
      </c>
      <c r="Q45" s="803">
        <v>347584</v>
      </c>
      <c r="R45" s="803">
        <v>2674343</v>
      </c>
      <c r="S45" s="803">
        <v>127079</v>
      </c>
      <c r="T45" s="294" t="s">
        <v>391</v>
      </c>
      <c r="U45" s="809">
        <v>65</v>
      </c>
    </row>
    <row r="46" spans="1:21" ht="12.95" customHeight="1">
      <c r="A46" s="807">
        <v>70</v>
      </c>
      <c r="B46" s="294" t="s">
        <v>1166</v>
      </c>
      <c r="C46" s="803">
        <v>238177</v>
      </c>
      <c r="D46" s="808">
        <v>47.83</v>
      </c>
      <c r="E46" s="803">
        <v>11872</v>
      </c>
      <c r="F46" s="808">
        <v>2.38</v>
      </c>
      <c r="G46" s="803">
        <v>160669</v>
      </c>
      <c r="H46" s="808">
        <v>32.270000000000003</v>
      </c>
      <c r="I46" s="803">
        <v>87230</v>
      </c>
      <c r="J46" s="808">
        <v>17.52</v>
      </c>
      <c r="K46" s="803">
        <v>497948</v>
      </c>
      <c r="L46" s="803">
        <v>73570</v>
      </c>
      <c r="M46" s="803">
        <v>0</v>
      </c>
      <c r="N46" s="803">
        <v>39</v>
      </c>
      <c r="O46" s="803">
        <v>5556</v>
      </c>
      <c r="P46" s="803">
        <v>-11865</v>
      </c>
      <c r="Q46" s="803">
        <v>406918</v>
      </c>
      <c r="R46" s="803">
        <v>3402530</v>
      </c>
      <c r="S46" s="803">
        <v>191482</v>
      </c>
      <c r="T46" s="294" t="s">
        <v>364</v>
      </c>
      <c r="U46" s="809">
        <v>70</v>
      </c>
    </row>
    <row r="47" spans="1:21" ht="12.95" customHeight="1">
      <c r="A47" s="807">
        <v>73</v>
      </c>
      <c r="B47" s="294" t="s">
        <v>1185</v>
      </c>
      <c r="C47" s="803">
        <v>595930</v>
      </c>
      <c r="D47" s="808">
        <v>53.08</v>
      </c>
      <c r="E47" s="803">
        <v>0</v>
      </c>
      <c r="F47" s="808">
        <v>0</v>
      </c>
      <c r="G47" s="803">
        <v>358653</v>
      </c>
      <c r="H47" s="808">
        <v>31.95</v>
      </c>
      <c r="I47" s="803">
        <v>168091</v>
      </c>
      <c r="J47" s="808">
        <v>14.97</v>
      </c>
      <c r="K47" s="803">
        <v>1122674</v>
      </c>
      <c r="L47" s="803">
        <v>152004</v>
      </c>
      <c r="M47" s="803">
        <v>0</v>
      </c>
      <c r="N47" s="803">
        <v>2005</v>
      </c>
      <c r="O47" s="803">
        <v>23751</v>
      </c>
      <c r="P47" s="803">
        <v>-17597</v>
      </c>
      <c r="Q47" s="803">
        <v>927317</v>
      </c>
      <c r="R47" s="803">
        <v>7223393</v>
      </c>
      <c r="S47" s="803">
        <v>0</v>
      </c>
      <c r="T47" s="294" t="s">
        <v>392</v>
      </c>
      <c r="U47" s="809">
        <v>73</v>
      </c>
    </row>
    <row r="48" spans="1:21" ht="12.95" customHeight="1">
      <c r="A48" s="807">
        <v>79</v>
      </c>
      <c r="B48" s="294" t="s">
        <v>1239</v>
      </c>
      <c r="C48" s="803">
        <v>375056</v>
      </c>
      <c r="D48" s="808">
        <v>52.18</v>
      </c>
      <c r="E48" s="803">
        <v>0</v>
      </c>
      <c r="F48" s="808">
        <v>0</v>
      </c>
      <c r="G48" s="803">
        <v>235878</v>
      </c>
      <c r="H48" s="808">
        <v>32.82</v>
      </c>
      <c r="I48" s="803">
        <v>107832</v>
      </c>
      <c r="J48" s="808">
        <v>15</v>
      </c>
      <c r="K48" s="803">
        <v>718766</v>
      </c>
      <c r="L48" s="803">
        <v>102573</v>
      </c>
      <c r="M48" s="803">
        <v>0</v>
      </c>
      <c r="N48" s="803">
        <v>566</v>
      </c>
      <c r="O48" s="803">
        <v>29990</v>
      </c>
      <c r="P48" s="803">
        <v>14345</v>
      </c>
      <c r="Q48" s="803">
        <v>599982</v>
      </c>
      <c r="R48" s="803">
        <v>5123714</v>
      </c>
      <c r="S48" s="803">
        <v>0</v>
      </c>
      <c r="T48" s="294" t="s">
        <v>621</v>
      </c>
      <c r="U48" s="809">
        <v>79</v>
      </c>
    </row>
    <row r="49" spans="1:21" ht="12.95" customHeight="1">
      <c r="A49" s="807">
        <v>86</v>
      </c>
      <c r="B49" s="294" t="s">
        <v>1170</v>
      </c>
      <c r="C49" s="803">
        <v>612051</v>
      </c>
      <c r="D49" s="808">
        <v>56.75</v>
      </c>
      <c r="E49" s="803">
        <v>0</v>
      </c>
      <c r="F49" s="808">
        <v>0</v>
      </c>
      <c r="G49" s="803">
        <v>311418</v>
      </c>
      <c r="H49" s="808">
        <v>28.87</v>
      </c>
      <c r="I49" s="803">
        <v>155092</v>
      </c>
      <c r="J49" s="808">
        <v>14.38</v>
      </c>
      <c r="K49" s="803">
        <v>1078561</v>
      </c>
      <c r="L49" s="803">
        <v>140178</v>
      </c>
      <c r="M49" s="803">
        <v>0</v>
      </c>
      <c r="N49" s="803">
        <v>680</v>
      </c>
      <c r="O49" s="803">
        <v>50631</v>
      </c>
      <c r="P49" s="803">
        <v>-9863</v>
      </c>
      <c r="Q49" s="803">
        <v>877209</v>
      </c>
      <c r="R49" s="803">
        <v>8384395</v>
      </c>
      <c r="S49" s="803">
        <v>0</v>
      </c>
      <c r="T49" s="294" t="s">
        <v>366</v>
      </c>
      <c r="U49" s="809">
        <v>86</v>
      </c>
    </row>
    <row r="50" spans="1:21" ht="12.95" customHeight="1">
      <c r="A50" s="807">
        <v>93</v>
      </c>
      <c r="B50" s="294" t="s">
        <v>1172</v>
      </c>
      <c r="C50" s="803">
        <v>680751</v>
      </c>
      <c r="D50" s="808">
        <v>52.919999999999995</v>
      </c>
      <c r="E50" s="803">
        <v>65621</v>
      </c>
      <c r="F50" s="808">
        <v>5.0999999999999996</v>
      </c>
      <c r="G50" s="803">
        <v>358492</v>
      </c>
      <c r="H50" s="808">
        <v>27.87</v>
      </c>
      <c r="I50" s="803">
        <v>181530</v>
      </c>
      <c r="J50" s="808">
        <v>14.11</v>
      </c>
      <c r="K50" s="803">
        <v>1286394</v>
      </c>
      <c r="L50" s="803">
        <v>146483</v>
      </c>
      <c r="M50" s="803">
        <v>0</v>
      </c>
      <c r="N50" s="803">
        <v>802</v>
      </c>
      <c r="O50" s="803">
        <v>54192</v>
      </c>
      <c r="P50" s="803">
        <v>-24385</v>
      </c>
      <c r="Q50" s="803">
        <v>1060532</v>
      </c>
      <c r="R50" s="803">
        <v>9199334</v>
      </c>
      <c r="S50" s="803">
        <v>437475</v>
      </c>
      <c r="T50" s="294" t="s">
        <v>367</v>
      </c>
      <c r="U50" s="809">
        <v>93</v>
      </c>
    </row>
    <row r="51" spans="1:21" ht="17.100000000000001" customHeight="1">
      <c r="A51" s="807">
        <v>95</v>
      </c>
      <c r="B51" s="294" t="s">
        <v>249</v>
      </c>
      <c r="C51" s="803">
        <v>478411</v>
      </c>
      <c r="D51" s="808">
        <v>46.28</v>
      </c>
      <c r="E51" s="803">
        <v>49351</v>
      </c>
      <c r="F51" s="808">
        <v>4.7699999999999996</v>
      </c>
      <c r="G51" s="803">
        <v>355018</v>
      </c>
      <c r="H51" s="808">
        <v>34.340000000000003</v>
      </c>
      <c r="I51" s="803">
        <v>151061</v>
      </c>
      <c r="J51" s="808">
        <v>14.61</v>
      </c>
      <c r="K51" s="803">
        <v>1033841</v>
      </c>
      <c r="L51" s="803">
        <v>151018</v>
      </c>
      <c r="M51" s="803">
        <v>0</v>
      </c>
      <c r="N51" s="803">
        <v>955</v>
      </c>
      <c r="O51" s="803">
        <v>31923</v>
      </c>
      <c r="P51" s="803">
        <v>114328</v>
      </c>
      <c r="Q51" s="803">
        <v>964273</v>
      </c>
      <c r="R51" s="803">
        <v>10266316</v>
      </c>
      <c r="S51" s="803">
        <v>562084</v>
      </c>
      <c r="T51" s="294" t="s">
        <v>249</v>
      </c>
      <c r="U51" s="809">
        <v>95</v>
      </c>
    </row>
    <row r="52" spans="1:21" ht="15" customHeight="1">
      <c r="A52" s="212" t="s">
        <v>622</v>
      </c>
      <c r="B52" s="294" t="s">
        <v>111</v>
      </c>
      <c r="C52" s="780" t="s">
        <v>42</v>
      </c>
      <c r="D52" s="781" t="s">
        <v>42</v>
      </c>
      <c r="E52" s="780" t="s">
        <v>42</v>
      </c>
      <c r="F52" s="781" t="s">
        <v>42</v>
      </c>
      <c r="G52" s="780" t="s">
        <v>42</v>
      </c>
      <c r="H52" s="781" t="s">
        <v>42</v>
      </c>
      <c r="I52" s="780" t="s">
        <v>42</v>
      </c>
      <c r="J52" s="781" t="s">
        <v>42</v>
      </c>
      <c r="K52" s="780" t="s">
        <v>42</v>
      </c>
      <c r="L52" s="780" t="s">
        <v>42</v>
      </c>
      <c r="M52" s="780" t="s">
        <v>42</v>
      </c>
      <c r="N52" s="780" t="s">
        <v>42</v>
      </c>
      <c r="O52" s="780" t="s">
        <v>42</v>
      </c>
      <c r="P52" s="780" t="s">
        <v>42</v>
      </c>
      <c r="Q52" s="803">
        <v>133072</v>
      </c>
      <c r="R52" s="780" t="s">
        <v>42</v>
      </c>
      <c r="S52" s="780" t="s">
        <v>42</v>
      </c>
      <c r="T52" s="294" t="s">
        <v>111</v>
      </c>
      <c r="U52" s="330" t="s">
        <v>622</v>
      </c>
    </row>
    <row r="53" spans="1:21" ht="12.95" customHeight="1">
      <c r="A53" s="212" t="s">
        <v>623</v>
      </c>
      <c r="B53" s="294" t="s">
        <v>116</v>
      </c>
      <c r="C53" s="780" t="s">
        <v>42</v>
      </c>
      <c r="D53" s="781" t="s">
        <v>42</v>
      </c>
      <c r="E53" s="780" t="s">
        <v>42</v>
      </c>
      <c r="F53" s="781" t="s">
        <v>42</v>
      </c>
      <c r="G53" s="780" t="s">
        <v>42</v>
      </c>
      <c r="H53" s="781" t="s">
        <v>42</v>
      </c>
      <c r="I53" s="780" t="s">
        <v>42</v>
      </c>
      <c r="J53" s="781" t="s">
        <v>42</v>
      </c>
      <c r="K53" s="780" t="s">
        <v>42</v>
      </c>
      <c r="L53" s="780" t="s">
        <v>42</v>
      </c>
      <c r="M53" s="780" t="s">
        <v>42</v>
      </c>
      <c r="N53" s="780" t="s">
        <v>42</v>
      </c>
      <c r="O53" s="780" t="s">
        <v>42</v>
      </c>
      <c r="P53" s="780" t="s">
        <v>42</v>
      </c>
      <c r="Q53" s="803">
        <v>226107</v>
      </c>
      <c r="R53" s="780" t="s">
        <v>42</v>
      </c>
      <c r="S53" s="780" t="s">
        <v>42</v>
      </c>
      <c r="T53" s="294" t="s">
        <v>116</v>
      </c>
      <c r="U53" s="330" t="s">
        <v>623</v>
      </c>
    </row>
    <row r="54" spans="1:21" ht="12.95" customHeight="1">
      <c r="A54" s="212" t="s">
        <v>624</v>
      </c>
      <c r="B54" s="294" t="s">
        <v>122</v>
      </c>
      <c r="C54" s="780" t="s">
        <v>42</v>
      </c>
      <c r="D54" s="781" t="s">
        <v>42</v>
      </c>
      <c r="E54" s="780" t="s">
        <v>42</v>
      </c>
      <c r="F54" s="781" t="s">
        <v>42</v>
      </c>
      <c r="G54" s="780" t="s">
        <v>42</v>
      </c>
      <c r="H54" s="781" t="s">
        <v>42</v>
      </c>
      <c r="I54" s="780" t="s">
        <v>42</v>
      </c>
      <c r="J54" s="781" t="s">
        <v>42</v>
      </c>
      <c r="K54" s="780" t="s">
        <v>42</v>
      </c>
      <c r="L54" s="780" t="s">
        <v>42</v>
      </c>
      <c r="M54" s="780" t="s">
        <v>42</v>
      </c>
      <c r="N54" s="780" t="s">
        <v>42</v>
      </c>
      <c r="O54" s="780" t="s">
        <v>42</v>
      </c>
      <c r="P54" s="780" t="s">
        <v>42</v>
      </c>
      <c r="Q54" s="803">
        <v>1833986</v>
      </c>
      <c r="R54" s="780" t="s">
        <v>42</v>
      </c>
      <c r="S54" s="780" t="s">
        <v>42</v>
      </c>
      <c r="T54" s="294" t="s">
        <v>122</v>
      </c>
      <c r="U54" s="330" t="s">
        <v>624</v>
      </c>
    </row>
    <row r="55" spans="1:21" ht="12.95" customHeight="1">
      <c r="A55" s="212" t="s">
        <v>625</v>
      </c>
      <c r="B55" s="294" t="s">
        <v>126</v>
      </c>
      <c r="C55" s="780" t="s">
        <v>42</v>
      </c>
      <c r="D55" s="781" t="s">
        <v>42</v>
      </c>
      <c r="E55" s="780" t="s">
        <v>42</v>
      </c>
      <c r="F55" s="781" t="s">
        <v>42</v>
      </c>
      <c r="G55" s="780" t="s">
        <v>42</v>
      </c>
      <c r="H55" s="781" t="s">
        <v>42</v>
      </c>
      <c r="I55" s="780" t="s">
        <v>42</v>
      </c>
      <c r="J55" s="781" t="s">
        <v>42</v>
      </c>
      <c r="K55" s="780" t="s">
        <v>42</v>
      </c>
      <c r="L55" s="780" t="s">
        <v>42</v>
      </c>
      <c r="M55" s="780" t="s">
        <v>42</v>
      </c>
      <c r="N55" s="780" t="s">
        <v>42</v>
      </c>
      <c r="O55" s="780" t="s">
        <v>42</v>
      </c>
      <c r="P55" s="780" t="s">
        <v>42</v>
      </c>
      <c r="Q55" s="803">
        <v>3155028</v>
      </c>
      <c r="R55" s="780" t="s">
        <v>42</v>
      </c>
      <c r="S55" s="780" t="s">
        <v>42</v>
      </c>
      <c r="T55" s="294" t="s">
        <v>126</v>
      </c>
      <c r="U55" s="330" t="s">
        <v>625</v>
      </c>
    </row>
    <row r="56" spans="1:21" ht="12.95" customHeight="1">
      <c r="A56" s="212" t="s">
        <v>626</v>
      </c>
      <c r="B56" s="294" t="s">
        <v>138</v>
      </c>
      <c r="C56" s="780" t="s">
        <v>42</v>
      </c>
      <c r="D56" s="781" t="s">
        <v>42</v>
      </c>
      <c r="E56" s="780" t="s">
        <v>42</v>
      </c>
      <c r="F56" s="781" t="s">
        <v>42</v>
      </c>
      <c r="G56" s="780" t="s">
        <v>42</v>
      </c>
      <c r="H56" s="781" t="s">
        <v>42</v>
      </c>
      <c r="I56" s="780" t="s">
        <v>42</v>
      </c>
      <c r="J56" s="781" t="s">
        <v>42</v>
      </c>
      <c r="K56" s="780" t="s">
        <v>42</v>
      </c>
      <c r="L56" s="780" t="s">
        <v>42</v>
      </c>
      <c r="M56" s="780" t="s">
        <v>42</v>
      </c>
      <c r="N56" s="780" t="s">
        <v>42</v>
      </c>
      <c r="O56" s="780" t="s">
        <v>42</v>
      </c>
      <c r="P56" s="780" t="s">
        <v>42</v>
      </c>
      <c r="Q56" s="803">
        <v>524389</v>
      </c>
      <c r="R56" s="780" t="s">
        <v>42</v>
      </c>
      <c r="S56" s="780" t="s">
        <v>42</v>
      </c>
      <c r="T56" s="294" t="s">
        <v>138</v>
      </c>
      <c r="U56" s="330" t="s">
        <v>626</v>
      </c>
    </row>
    <row r="57" spans="1:21" ht="12.95" customHeight="1">
      <c r="A57" s="810" t="s">
        <v>627</v>
      </c>
      <c r="B57" s="572" t="s">
        <v>140</v>
      </c>
      <c r="C57" s="782" t="s">
        <v>42</v>
      </c>
      <c r="D57" s="783" t="s">
        <v>42</v>
      </c>
      <c r="E57" s="782" t="s">
        <v>42</v>
      </c>
      <c r="F57" s="782" t="s">
        <v>42</v>
      </c>
      <c r="G57" s="782" t="s">
        <v>42</v>
      </c>
      <c r="H57" s="783" t="s">
        <v>42</v>
      </c>
      <c r="I57" s="782" t="s">
        <v>42</v>
      </c>
      <c r="J57" s="783" t="s">
        <v>42</v>
      </c>
      <c r="K57" s="782" t="s">
        <v>42</v>
      </c>
      <c r="L57" s="782" t="s">
        <v>42</v>
      </c>
      <c r="M57" s="782" t="s">
        <v>42</v>
      </c>
      <c r="N57" s="782" t="s">
        <v>42</v>
      </c>
      <c r="O57" s="782" t="s">
        <v>42</v>
      </c>
      <c r="P57" s="782" t="s">
        <v>42</v>
      </c>
      <c r="Q57" s="811">
        <v>6692766</v>
      </c>
      <c r="R57" s="782" t="s">
        <v>42</v>
      </c>
      <c r="S57" s="782" t="s">
        <v>42</v>
      </c>
      <c r="T57" s="572" t="s">
        <v>140</v>
      </c>
      <c r="U57" s="812" t="s">
        <v>627</v>
      </c>
    </row>
    <row r="58" spans="1:21" ht="37.5" customHeight="1">
      <c r="A58" s="1962" t="s">
        <v>628</v>
      </c>
      <c r="B58" s="1963"/>
      <c r="C58" s="1963"/>
      <c r="D58" s="1963"/>
      <c r="E58" s="1963"/>
      <c r="F58" s="1963"/>
      <c r="G58" s="1963"/>
      <c r="H58" s="1963"/>
      <c r="I58" s="1963"/>
      <c r="J58" s="1963"/>
      <c r="K58" s="1963"/>
      <c r="L58" s="1964"/>
      <c r="M58" s="1964"/>
      <c r="N58" s="1964"/>
      <c r="O58" s="1964"/>
    </row>
    <row r="59" spans="1:21" ht="30" customHeight="1">
      <c r="A59" s="1965" t="s">
        <v>370</v>
      </c>
      <c r="B59" s="1966"/>
      <c r="C59" s="1966"/>
      <c r="D59" s="1966"/>
      <c r="E59" s="1966"/>
      <c r="F59" s="1966"/>
      <c r="G59" s="1966"/>
      <c r="H59" s="1966"/>
      <c r="I59" s="1966"/>
      <c r="J59" s="1966"/>
      <c r="K59" s="1966"/>
    </row>
    <row r="60" spans="1:21" ht="31.5" customHeight="1">
      <c r="A60" s="1965" t="s">
        <v>370</v>
      </c>
      <c r="B60" s="1966"/>
      <c r="C60" s="1966"/>
      <c r="D60" s="1966"/>
      <c r="E60" s="1966"/>
      <c r="F60" s="1966"/>
      <c r="G60" s="1966"/>
      <c r="H60" s="1966"/>
      <c r="I60" s="1966"/>
      <c r="J60" s="1966"/>
      <c r="K60" s="1966"/>
    </row>
  </sheetData>
  <mergeCells count="3">
    <mergeCell ref="A58:O58"/>
    <mergeCell ref="A59:K59"/>
    <mergeCell ref="A60:K60"/>
  </mergeCells>
  <phoneticPr fontId="5"/>
  <printOptions horizontalCentered="1" gridLinesSet="0"/>
  <pageMargins left="0" right="0" top="0.59055118110236227" bottom="0.19685039370078741" header="0.35" footer="0.51181102362204722"/>
  <pageSetup paperSize="9" scale="64" pageOrder="overThenDown" orientation="landscape" blackAndWhite="1" r:id="rId1"/>
  <headerFooter alignWithMargins="0">
    <oddHeader>&amp;F</oddHeader>
    <oddFooter>&amp;A</oddFooter>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15C90-9ABC-4242-8317-FDD0AF95E961}">
  <sheetPr codeName="Sheet2">
    <pageSetUpPr fitToPage="1"/>
  </sheetPr>
  <dimension ref="A1:BQ83"/>
  <sheetViews>
    <sheetView view="pageBreakPreview" zoomScaleNormal="100" zoomScaleSheetLayoutView="100" workbookViewId="0"/>
  </sheetViews>
  <sheetFormatPr defaultRowHeight="12"/>
  <cols>
    <col min="1" max="1" width="3.75" style="83" customWidth="1"/>
    <col min="2" max="2" width="11.875" style="83" customWidth="1"/>
    <col min="3" max="3" width="11.75" style="83" customWidth="1"/>
    <col min="4" max="5" width="11.875" style="83" customWidth="1"/>
    <col min="6" max="7" width="12.5" style="83" customWidth="1"/>
    <col min="8" max="8" width="11.875" style="83" customWidth="1"/>
    <col min="9" max="12" width="12.5" style="83" customWidth="1"/>
    <col min="13" max="13" width="13" style="83" customWidth="1"/>
    <col min="14" max="15" width="12.5" style="83" customWidth="1"/>
    <col min="16" max="16" width="12.125" style="83" customWidth="1"/>
    <col min="17" max="17" width="12.5" style="83" customWidth="1"/>
    <col min="18" max="18" width="17.5" style="83" customWidth="1"/>
    <col min="19" max="19" width="10.875" style="83" customWidth="1"/>
    <col min="20" max="21" width="12.5" style="83" customWidth="1"/>
    <col min="22" max="22" width="9.875" style="83" customWidth="1"/>
    <col min="23" max="23" width="13.375" style="83" customWidth="1"/>
    <col min="24" max="24" width="11.875" style="83" customWidth="1"/>
    <col min="25" max="25" width="11" style="83" customWidth="1"/>
    <col min="26" max="26" width="10" style="83" customWidth="1"/>
    <col min="27" max="27" width="3.875" style="83" customWidth="1"/>
    <col min="28" max="256" width="9" style="83"/>
    <col min="257" max="257" width="3.75" style="83" customWidth="1"/>
    <col min="258" max="258" width="11.875" style="83" customWidth="1"/>
    <col min="259" max="259" width="11.75" style="83" customWidth="1"/>
    <col min="260" max="261" width="11.875" style="83" customWidth="1"/>
    <col min="262" max="263" width="12.5" style="83" customWidth="1"/>
    <col min="264" max="264" width="11.875" style="83" customWidth="1"/>
    <col min="265" max="268" width="12.5" style="83" customWidth="1"/>
    <col min="269" max="269" width="13" style="83" customWidth="1"/>
    <col min="270" max="271" width="12.5" style="83" customWidth="1"/>
    <col min="272" max="272" width="12.125" style="83" customWidth="1"/>
    <col min="273" max="273" width="12.5" style="83" customWidth="1"/>
    <col min="274" max="274" width="17.5" style="83" customWidth="1"/>
    <col min="275" max="275" width="10.875" style="83" customWidth="1"/>
    <col min="276" max="277" width="12.5" style="83" customWidth="1"/>
    <col min="278" max="278" width="9.875" style="83" customWidth="1"/>
    <col min="279" max="279" width="13.375" style="83" customWidth="1"/>
    <col min="280" max="280" width="11.875" style="83" customWidth="1"/>
    <col min="281" max="281" width="11" style="83" customWidth="1"/>
    <col min="282" max="282" width="10" style="83" customWidth="1"/>
    <col min="283" max="283" width="3.875" style="83" customWidth="1"/>
    <col min="284" max="512" width="9" style="83"/>
    <col min="513" max="513" width="3.75" style="83" customWidth="1"/>
    <col min="514" max="514" width="11.875" style="83" customWidth="1"/>
    <col min="515" max="515" width="11.75" style="83" customWidth="1"/>
    <col min="516" max="517" width="11.875" style="83" customWidth="1"/>
    <col min="518" max="519" width="12.5" style="83" customWidth="1"/>
    <col min="520" max="520" width="11.875" style="83" customWidth="1"/>
    <col min="521" max="524" width="12.5" style="83" customWidth="1"/>
    <col min="525" max="525" width="13" style="83" customWidth="1"/>
    <col min="526" max="527" width="12.5" style="83" customWidth="1"/>
    <col min="528" max="528" width="12.125" style="83" customWidth="1"/>
    <col min="529" max="529" width="12.5" style="83" customWidth="1"/>
    <col min="530" max="530" width="17.5" style="83" customWidth="1"/>
    <col min="531" max="531" width="10.875" style="83" customWidth="1"/>
    <col min="532" max="533" width="12.5" style="83" customWidth="1"/>
    <col min="534" max="534" width="9.875" style="83" customWidth="1"/>
    <col min="535" max="535" width="13.375" style="83" customWidth="1"/>
    <col min="536" max="536" width="11.875" style="83" customWidth="1"/>
    <col min="537" max="537" width="11" style="83" customWidth="1"/>
    <col min="538" max="538" width="10" style="83" customWidth="1"/>
    <col min="539" max="539" width="3.875" style="83" customWidth="1"/>
    <col min="540" max="768" width="9" style="83"/>
    <col min="769" max="769" width="3.75" style="83" customWidth="1"/>
    <col min="770" max="770" width="11.875" style="83" customWidth="1"/>
    <col min="771" max="771" width="11.75" style="83" customWidth="1"/>
    <col min="772" max="773" width="11.875" style="83" customWidth="1"/>
    <col min="774" max="775" width="12.5" style="83" customWidth="1"/>
    <col min="776" max="776" width="11.875" style="83" customWidth="1"/>
    <col min="777" max="780" width="12.5" style="83" customWidth="1"/>
    <col min="781" max="781" width="13" style="83" customWidth="1"/>
    <col min="782" max="783" width="12.5" style="83" customWidth="1"/>
    <col min="784" max="784" width="12.125" style="83" customWidth="1"/>
    <col min="785" max="785" width="12.5" style="83" customWidth="1"/>
    <col min="786" max="786" width="17.5" style="83" customWidth="1"/>
    <col min="787" max="787" width="10.875" style="83" customWidth="1"/>
    <col min="788" max="789" width="12.5" style="83" customWidth="1"/>
    <col min="790" max="790" width="9.875" style="83" customWidth="1"/>
    <col min="791" max="791" width="13.375" style="83" customWidth="1"/>
    <col min="792" max="792" width="11.875" style="83" customWidth="1"/>
    <col min="793" max="793" width="11" style="83" customWidth="1"/>
    <col min="794" max="794" width="10" style="83" customWidth="1"/>
    <col min="795" max="795" width="3.875" style="83" customWidth="1"/>
    <col min="796" max="1024" width="9" style="83"/>
    <col min="1025" max="1025" width="3.75" style="83" customWidth="1"/>
    <col min="1026" max="1026" width="11.875" style="83" customWidth="1"/>
    <col min="1027" max="1027" width="11.75" style="83" customWidth="1"/>
    <col min="1028" max="1029" width="11.875" style="83" customWidth="1"/>
    <col min="1030" max="1031" width="12.5" style="83" customWidth="1"/>
    <col min="1032" max="1032" width="11.875" style="83" customWidth="1"/>
    <col min="1033" max="1036" width="12.5" style="83" customWidth="1"/>
    <col min="1037" max="1037" width="13" style="83" customWidth="1"/>
    <col min="1038" max="1039" width="12.5" style="83" customWidth="1"/>
    <col min="1040" max="1040" width="12.125" style="83" customWidth="1"/>
    <col min="1041" max="1041" width="12.5" style="83" customWidth="1"/>
    <col min="1042" max="1042" width="17.5" style="83" customWidth="1"/>
    <col min="1043" max="1043" width="10.875" style="83" customWidth="1"/>
    <col min="1044" max="1045" width="12.5" style="83" customWidth="1"/>
    <col min="1046" max="1046" width="9.875" style="83" customWidth="1"/>
    <col min="1047" max="1047" width="13.375" style="83" customWidth="1"/>
    <col min="1048" max="1048" width="11.875" style="83" customWidth="1"/>
    <col min="1049" max="1049" width="11" style="83" customWidth="1"/>
    <col min="1050" max="1050" width="10" style="83" customWidth="1"/>
    <col min="1051" max="1051" width="3.875" style="83" customWidth="1"/>
    <col min="1052" max="1280" width="9" style="83"/>
    <col min="1281" max="1281" width="3.75" style="83" customWidth="1"/>
    <col min="1282" max="1282" width="11.875" style="83" customWidth="1"/>
    <col min="1283" max="1283" width="11.75" style="83" customWidth="1"/>
    <col min="1284" max="1285" width="11.875" style="83" customWidth="1"/>
    <col min="1286" max="1287" width="12.5" style="83" customWidth="1"/>
    <col min="1288" max="1288" width="11.875" style="83" customWidth="1"/>
    <col min="1289" max="1292" width="12.5" style="83" customWidth="1"/>
    <col min="1293" max="1293" width="13" style="83" customWidth="1"/>
    <col min="1294" max="1295" width="12.5" style="83" customWidth="1"/>
    <col min="1296" max="1296" width="12.125" style="83" customWidth="1"/>
    <col min="1297" max="1297" width="12.5" style="83" customWidth="1"/>
    <col min="1298" max="1298" width="17.5" style="83" customWidth="1"/>
    <col min="1299" max="1299" width="10.875" style="83" customWidth="1"/>
    <col min="1300" max="1301" width="12.5" style="83" customWidth="1"/>
    <col min="1302" max="1302" width="9.875" style="83" customWidth="1"/>
    <col min="1303" max="1303" width="13.375" style="83" customWidth="1"/>
    <col min="1304" max="1304" width="11.875" style="83" customWidth="1"/>
    <col min="1305" max="1305" width="11" style="83" customWidth="1"/>
    <col min="1306" max="1306" width="10" style="83" customWidth="1"/>
    <col min="1307" max="1307" width="3.875" style="83" customWidth="1"/>
    <col min="1308" max="1536" width="9" style="83"/>
    <col min="1537" max="1537" width="3.75" style="83" customWidth="1"/>
    <col min="1538" max="1538" width="11.875" style="83" customWidth="1"/>
    <col min="1539" max="1539" width="11.75" style="83" customWidth="1"/>
    <col min="1540" max="1541" width="11.875" style="83" customWidth="1"/>
    <col min="1542" max="1543" width="12.5" style="83" customWidth="1"/>
    <col min="1544" max="1544" width="11.875" style="83" customWidth="1"/>
    <col min="1545" max="1548" width="12.5" style="83" customWidth="1"/>
    <col min="1549" max="1549" width="13" style="83" customWidth="1"/>
    <col min="1550" max="1551" width="12.5" style="83" customWidth="1"/>
    <col min="1552" max="1552" width="12.125" style="83" customWidth="1"/>
    <col min="1553" max="1553" width="12.5" style="83" customWidth="1"/>
    <col min="1554" max="1554" width="17.5" style="83" customWidth="1"/>
    <col min="1555" max="1555" width="10.875" style="83" customWidth="1"/>
    <col min="1556" max="1557" width="12.5" style="83" customWidth="1"/>
    <col min="1558" max="1558" width="9.875" style="83" customWidth="1"/>
    <col min="1559" max="1559" width="13.375" style="83" customWidth="1"/>
    <col min="1560" max="1560" width="11.875" style="83" customWidth="1"/>
    <col min="1561" max="1561" width="11" style="83" customWidth="1"/>
    <col min="1562" max="1562" width="10" style="83" customWidth="1"/>
    <col min="1563" max="1563" width="3.875" style="83" customWidth="1"/>
    <col min="1564" max="1792" width="9" style="83"/>
    <col min="1793" max="1793" width="3.75" style="83" customWidth="1"/>
    <col min="1794" max="1794" width="11.875" style="83" customWidth="1"/>
    <col min="1795" max="1795" width="11.75" style="83" customWidth="1"/>
    <col min="1796" max="1797" width="11.875" style="83" customWidth="1"/>
    <col min="1798" max="1799" width="12.5" style="83" customWidth="1"/>
    <col min="1800" max="1800" width="11.875" style="83" customWidth="1"/>
    <col min="1801" max="1804" width="12.5" style="83" customWidth="1"/>
    <col min="1805" max="1805" width="13" style="83" customWidth="1"/>
    <col min="1806" max="1807" width="12.5" style="83" customWidth="1"/>
    <col min="1808" max="1808" width="12.125" style="83" customWidth="1"/>
    <col min="1809" max="1809" width="12.5" style="83" customWidth="1"/>
    <col min="1810" max="1810" width="17.5" style="83" customWidth="1"/>
    <col min="1811" max="1811" width="10.875" style="83" customWidth="1"/>
    <col min="1812" max="1813" width="12.5" style="83" customWidth="1"/>
    <col min="1814" max="1814" width="9.875" style="83" customWidth="1"/>
    <col min="1815" max="1815" width="13.375" style="83" customWidth="1"/>
    <col min="1816" max="1816" width="11.875" style="83" customWidth="1"/>
    <col min="1817" max="1817" width="11" style="83" customWidth="1"/>
    <col min="1818" max="1818" width="10" style="83" customWidth="1"/>
    <col min="1819" max="1819" width="3.875" style="83" customWidth="1"/>
    <col min="1820" max="2048" width="9" style="83"/>
    <col min="2049" max="2049" width="3.75" style="83" customWidth="1"/>
    <col min="2050" max="2050" width="11.875" style="83" customWidth="1"/>
    <col min="2051" max="2051" width="11.75" style="83" customWidth="1"/>
    <col min="2052" max="2053" width="11.875" style="83" customWidth="1"/>
    <col min="2054" max="2055" width="12.5" style="83" customWidth="1"/>
    <col min="2056" max="2056" width="11.875" style="83" customWidth="1"/>
    <col min="2057" max="2060" width="12.5" style="83" customWidth="1"/>
    <col min="2061" max="2061" width="13" style="83" customWidth="1"/>
    <col min="2062" max="2063" width="12.5" style="83" customWidth="1"/>
    <col min="2064" max="2064" width="12.125" style="83" customWidth="1"/>
    <col min="2065" max="2065" width="12.5" style="83" customWidth="1"/>
    <col min="2066" max="2066" width="17.5" style="83" customWidth="1"/>
    <col min="2067" max="2067" width="10.875" style="83" customWidth="1"/>
    <col min="2068" max="2069" width="12.5" style="83" customWidth="1"/>
    <col min="2070" max="2070" width="9.875" style="83" customWidth="1"/>
    <col min="2071" max="2071" width="13.375" style="83" customWidth="1"/>
    <col min="2072" max="2072" width="11.875" style="83" customWidth="1"/>
    <col min="2073" max="2073" width="11" style="83" customWidth="1"/>
    <col min="2074" max="2074" width="10" style="83" customWidth="1"/>
    <col min="2075" max="2075" width="3.875" style="83" customWidth="1"/>
    <col min="2076" max="2304" width="9" style="83"/>
    <col min="2305" max="2305" width="3.75" style="83" customWidth="1"/>
    <col min="2306" max="2306" width="11.875" style="83" customWidth="1"/>
    <col min="2307" max="2307" width="11.75" style="83" customWidth="1"/>
    <col min="2308" max="2309" width="11.875" style="83" customWidth="1"/>
    <col min="2310" max="2311" width="12.5" style="83" customWidth="1"/>
    <col min="2312" max="2312" width="11.875" style="83" customWidth="1"/>
    <col min="2313" max="2316" width="12.5" style="83" customWidth="1"/>
    <col min="2317" max="2317" width="13" style="83" customWidth="1"/>
    <col min="2318" max="2319" width="12.5" style="83" customWidth="1"/>
    <col min="2320" max="2320" width="12.125" style="83" customWidth="1"/>
    <col min="2321" max="2321" width="12.5" style="83" customWidth="1"/>
    <col min="2322" max="2322" width="17.5" style="83" customWidth="1"/>
    <col min="2323" max="2323" width="10.875" style="83" customWidth="1"/>
    <col min="2324" max="2325" width="12.5" style="83" customWidth="1"/>
    <col min="2326" max="2326" width="9.875" style="83" customWidth="1"/>
    <col min="2327" max="2327" width="13.375" style="83" customWidth="1"/>
    <col min="2328" max="2328" width="11.875" style="83" customWidth="1"/>
    <col min="2329" max="2329" width="11" style="83" customWidth="1"/>
    <col min="2330" max="2330" width="10" style="83" customWidth="1"/>
    <col min="2331" max="2331" width="3.875" style="83" customWidth="1"/>
    <col min="2332" max="2560" width="9" style="83"/>
    <col min="2561" max="2561" width="3.75" style="83" customWidth="1"/>
    <col min="2562" max="2562" width="11.875" style="83" customWidth="1"/>
    <col min="2563" max="2563" width="11.75" style="83" customWidth="1"/>
    <col min="2564" max="2565" width="11.875" style="83" customWidth="1"/>
    <col min="2566" max="2567" width="12.5" style="83" customWidth="1"/>
    <col min="2568" max="2568" width="11.875" style="83" customWidth="1"/>
    <col min="2569" max="2572" width="12.5" style="83" customWidth="1"/>
    <col min="2573" max="2573" width="13" style="83" customWidth="1"/>
    <col min="2574" max="2575" width="12.5" style="83" customWidth="1"/>
    <col min="2576" max="2576" width="12.125" style="83" customWidth="1"/>
    <col min="2577" max="2577" width="12.5" style="83" customWidth="1"/>
    <col min="2578" max="2578" width="17.5" style="83" customWidth="1"/>
    <col min="2579" max="2579" width="10.875" style="83" customWidth="1"/>
    <col min="2580" max="2581" width="12.5" style="83" customWidth="1"/>
    <col min="2582" max="2582" width="9.875" style="83" customWidth="1"/>
    <col min="2583" max="2583" width="13.375" style="83" customWidth="1"/>
    <col min="2584" max="2584" width="11.875" style="83" customWidth="1"/>
    <col min="2585" max="2585" width="11" style="83" customWidth="1"/>
    <col min="2586" max="2586" width="10" style="83" customWidth="1"/>
    <col min="2587" max="2587" width="3.875" style="83" customWidth="1"/>
    <col min="2588" max="2816" width="9" style="83"/>
    <col min="2817" max="2817" width="3.75" style="83" customWidth="1"/>
    <col min="2818" max="2818" width="11.875" style="83" customWidth="1"/>
    <col min="2819" max="2819" width="11.75" style="83" customWidth="1"/>
    <col min="2820" max="2821" width="11.875" style="83" customWidth="1"/>
    <col min="2822" max="2823" width="12.5" style="83" customWidth="1"/>
    <col min="2824" max="2824" width="11.875" style="83" customWidth="1"/>
    <col min="2825" max="2828" width="12.5" style="83" customWidth="1"/>
    <col min="2829" max="2829" width="13" style="83" customWidth="1"/>
    <col min="2830" max="2831" width="12.5" style="83" customWidth="1"/>
    <col min="2832" max="2832" width="12.125" style="83" customWidth="1"/>
    <col min="2833" max="2833" width="12.5" style="83" customWidth="1"/>
    <col min="2834" max="2834" width="17.5" style="83" customWidth="1"/>
    <col min="2835" max="2835" width="10.875" style="83" customWidth="1"/>
    <col min="2836" max="2837" width="12.5" style="83" customWidth="1"/>
    <col min="2838" max="2838" width="9.875" style="83" customWidth="1"/>
    <col min="2839" max="2839" width="13.375" style="83" customWidth="1"/>
    <col min="2840" max="2840" width="11.875" style="83" customWidth="1"/>
    <col min="2841" max="2841" width="11" style="83" customWidth="1"/>
    <col min="2842" max="2842" width="10" style="83" customWidth="1"/>
    <col min="2843" max="2843" width="3.875" style="83" customWidth="1"/>
    <col min="2844" max="3072" width="9" style="83"/>
    <col min="3073" max="3073" width="3.75" style="83" customWidth="1"/>
    <col min="3074" max="3074" width="11.875" style="83" customWidth="1"/>
    <col min="3075" max="3075" width="11.75" style="83" customWidth="1"/>
    <col min="3076" max="3077" width="11.875" style="83" customWidth="1"/>
    <col min="3078" max="3079" width="12.5" style="83" customWidth="1"/>
    <col min="3080" max="3080" width="11.875" style="83" customWidth="1"/>
    <col min="3081" max="3084" width="12.5" style="83" customWidth="1"/>
    <col min="3085" max="3085" width="13" style="83" customWidth="1"/>
    <col min="3086" max="3087" width="12.5" style="83" customWidth="1"/>
    <col min="3088" max="3088" width="12.125" style="83" customWidth="1"/>
    <col min="3089" max="3089" width="12.5" style="83" customWidth="1"/>
    <col min="3090" max="3090" width="17.5" style="83" customWidth="1"/>
    <col min="3091" max="3091" width="10.875" style="83" customWidth="1"/>
    <col min="3092" max="3093" width="12.5" style="83" customWidth="1"/>
    <col min="3094" max="3094" width="9.875" style="83" customWidth="1"/>
    <col min="3095" max="3095" width="13.375" style="83" customWidth="1"/>
    <col min="3096" max="3096" width="11.875" style="83" customWidth="1"/>
    <col min="3097" max="3097" width="11" style="83" customWidth="1"/>
    <col min="3098" max="3098" width="10" style="83" customWidth="1"/>
    <col min="3099" max="3099" width="3.875" style="83" customWidth="1"/>
    <col min="3100" max="3328" width="9" style="83"/>
    <col min="3329" max="3329" width="3.75" style="83" customWidth="1"/>
    <col min="3330" max="3330" width="11.875" style="83" customWidth="1"/>
    <col min="3331" max="3331" width="11.75" style="83" customWidth="1"/>
    <col min="3332" max="3333" width="11.875" style="83" customWidth="1"/>
    <col min="3334" max="3335" width="12.5" style="83" customWidth="1"/>
    <col min="3336" max="3336" width="11.875" style="83" customWidth="1"/>
    <col min="3337" max="3340" width="12.5" style="83" customWidth="1"/>
    <col min="3341" max="3341" width="13" style="83" customWidth="1"/>
    <col min="3342" max="3343" width="12.5" style="83" customWidth="1"/>
    <col min="3344" max="3344" width="12.125" style="83" customWidth="1"/>
    <col min="3345" max="3345" width="12.5" style="83" customWidth="1"/>
    <col min="3346" max="3346" width="17.5" style="83" customWidth="1"/>
    <col min="3347" max="3347" width="10.875" style="83" customWidth="1"/>
    <col min="3348" max="3349" width="12.5" style="83" customWidth="1"/>
    <col min="3350" max="3350" width="9.875" style="83" customWidth="1"/>
    <col min="3351" max="3351" width="13.375" style="83" customWidth="1"/>
    <col min="3352" max="3352" width="11.875" style="83" customWidth="1"/>
    <col min="3353" max="3353" width="11" style="83" customWidth="1"/>
    <col min="3354" max="3354" width="10" style="83" customWidth="1"/>
    <col min="3355" max="3355" width="3.875" style="83" customWidth="1"/>
    <col min="3356" max="3584" width="9" style="83"/>
    <col min="3585" max="3585" width="3.75" style="83" customWidth="1"/>
    <col min="3586" max="3586" width="11.875" style="83" customWidth="1"/>
    <col min="3587" max="3587" width="11.75" style="83" customWidth="1"/>
    <col min="3588" max="3589" width="11.875" style="83" customWidth="1"/>
    <col min="3590" max="3591" width="12.5" style="83" customWidth="1"/>
    <col min="3592" max="3592" width="11.875" style="83" customWidth="1"/>
    <col min="3593" max="3596" width="12.5" style="83" customWidth="1"/>
    <col min="3597" max="3597" width="13" style="83" customWidth="1"/>
    <col min="3598" max="3599" width="12.5" style="83" customWidth="1"/>
    <col min="3600" max="3600" width="12.125" style="83" customWidth="1"/>
    <col min="3601" max="3601" width="12.5" style="83" customWidth="1"/>
    <col min="3602" max="3602" width="17.5" style="83" customWidth="1"/>
    <col min="3603" max="3603" width="10.875" style="83" customWidth="1"/>
    <col min="3604" max="3605" width="12.5" style="83" customWidth="1"/>
    <col min="3606" max="3606" width="9.875" style="83" customWidth="1"/>
    <col min="3607" max="3607" width="13.375" style="83" customWidth="1"/>
    <col min="3608" max="3608" width="11.875" style="83" customWidth="1"/>
    <col min="3609" max="3609" width="11" style="83" customWidth="1"/>
    <col min="3610" max="3610" width="10" style="83" customWidth="1"/>
    <col min="3611" max="3611" width="3.875" style="83" customWidth="1"/>
    <col min="3612" max="3840" width="9" style="83"/>
    <col min="3841" max="3841" width="3.75" style="83" customWidth="1"/>
    <col min="3842" max="3842" width="11.875" style="83" customWidth="1"/>
    <col min="3843" max="3843" width="11.75" style="83" customWidth="1"/>
    <col min="3844" max="3845" width="11.875" style="83" customWidth="1"/>
    <col min="3846" max="3847" width="12.5" style="83" customWidth="1"/>
    <col min="3848" max="3848" width="11.875" style="83" customWidth="1"/>
    <col min="3849" max="3852" width="12.5" style="83" customWidth="1"/>
    <col min="3853" max="3853" width="13" style="83" customWidth="1"/>
    <col min="3854" max="3855" width="12.5" style="83" customWidth="1"/>
    <col min="3856" max="3856" width="12.125" style="83" customWidth="1"/>
    <col min="3857" max="3857" width="12.5" style="83" customWidth="1"/>
    <col min="3858" max="3858" width="17.5" style="83" customWidth="1"/>
    <col min="3859" max="3859" width="10.875" style="83" customWidth="1"/>
    <col min="3860" max="3861" width="12.5" style="83" customWidth="1"/>
    <col min="3862" max="3862" width="9.875" style="83" customWidth="1"/>
    <col min="3863" max="3863" width="13.375" style="83" customWidth="1"/>
    <col min="3864" max="3864" width="11.875" style="83" customWidth="1"/>
    <col min="3865" max="3865" width="11" style="83" customWidth="1"/>
    <col min="3866" max="3866" width="10" style="83" customWidth="1"/>
    <col min="3867" max="3867" width="3.875" style="83" customWidth="1"/>
    <col min="3868" max="4096" width="9" style="83"/>
    <col min="4097" max="4097" width="3.75" style="83" customWidth="1"/>
    <col min="4098" max="4098" width="11.875" style="83" customWidth="1"/>
    <col min="4099" max="4099" width="11.75" style="83" customWidth="1"/>
    <col min="4100" max="4101" width="11.875" style="83" customWidth="1"/>
    <col min="4102" max="4103" width="12.5" style="83" customWidth="1"/>
    <col min="4104" max="4104" width="11.875" style="83" customWidth="1"/>
    <col min="4105" max="4108" width="12.5" style="83" customWidth="1"/>
    <col min="4109" max="4109" width="13" style="83" customWidth="1"/>
    <col min="4110" max="4111" width="12.5" style="83" customWidth="1"/>
    <col min="4112" max="4112" width="12.125" style="83" customWidth="1"/>
    <col min="4113" max="4113" width="12.5" style="83" customWidth="1"/>
    <col min="4114" max="4114" width="17.5" style="83" customWidth="1"/>
    <col min="4115" max="4115" width="10.875" style="83" customWidth="1"/>
    <col min="4116" max="4117" width="12.5" style="83" customWidth="1"/>
    <col min="4118" max="4118" width="9.875" style="83" customWidth="1"/>
    <col min="4119" max="4119" width="13.375" style="83" customWidth="1"/>
    <col min="4120" max="4120" width="11.875" style="83" customWidth="1"/>
    <col min="4121" max="4121" width="11" style="83" customWidth="1"/>
    <col min="4122" max="4122" width="10" style="83" customWidth="1"/>
    <col min="4123" max="4123" width="3.875" style="83" customWidth="1"/>
    <col min="4124" max="4352" width="9" style="83"/>
    <col min="4353" max="4353" width="3.75" style="83" customWidth="1"/>
    <col min="4354" max="4354" width="11.875" style="83" customWidth="1"/>
    <col min="4355" max="4355" width="11.75" style="83" customWidth="1"/>
    <col min="4356" max="4357" width="11.875" style="83" customWidth="1"/>
    <col min="4358" max="4359" width="12.5" style="83" customWidth="1"/>
    <col min="4360" max="4360" width="11.875" style="83" customWidth="1"/>
    <col min="4361" max="4364" width="12.5" style="83" customWidth="1"/>
    <col min="4365" max="4365" width="13" style="83" customWidth="1"/>
    <col min="4366" max="4367" width="12.5" style="83" customWidth="1"/>
    <col min="4368" max="4368" width="12.125" style="83" customWidth="1"/>
    <col min="4369" max="4369" width="12.5" style="83" customWidth="1"/>
    <col min="4370" max="4370" width="17.5" style="83" customWidth="1"/>
    <col min="4371" max="4371" width="10.875" style="83" customWidth="1"/>
    <col min="4372" max="4373" width="12.5" style="83" customWidth="1"/>
    <col min="4374" max="4374" width="9.875" style="83" customWidth="1"/>
    <col min="4375" max="4375" width="13.375" style="83" customWidth="1"/>
    <col min="4376" max="4376" width="11.875" style="83" customWidth="1"/>
    <col min="4377" max="4377" width="11" style="83" customWidth="1"/>
    <col min="4378" max="4378" width="10" style="83" customWidth="1"/>
    <col min="4379" max="4379" width="3.875" style="83" customWidth="1"/>
    <col min="4380" max="4608" width="9" style="83"/>
    <col min="4609" max="4609" width="3.75" style="83" customWidth="1"/>
    <col min="4610" max="4610" width="11.875" style="83" customWidth="1"/>
    <col min="4611" max="4611" width="11.75" style="83" customWidth="1"/>
    <col min="4612" max="4613" width="11.875" style="83" customWidth="1"/>
    <col min="4614" max="4615" width="12.5" style="83" customWidth="1"/>
    <col min="4616" max="4616" width="11.875" style="83" customWidth="1"/>
    <col min="4617" max="4620" width="12.5" style="83" customWidth="1"/>
    <col min="4621" max="4621" width="13" style="83" customWidth="1"/>
    <col min="4622" max="4623" width="12.5" style="83" customWidth="1"/>
    <col min="4624" max="4624" width="12.125" style="83" customWidth="1"/>
    <col min="4625" max="4625" width="12.5" style="83" customWidth="1"/>
    <col min="4626" max="4626" width="17.5" style="83" customWidth="1"/>
    <col min="4627" max="4627" width="10.875" style="83" customWidth="1"/>
    <col min="4628" max="4629" width="12.5" style="83" customWidth="1"/>
    <col min="4630" max="4630" width="9.875" style="83" customWidth="1"/>
    <col min="4631" max="4631" width="13.375" style="83" customWidth="1"/>
    <col min="4632" max="4632" width="11.875" style="83" customWidth="1"/>
    <col min="4633" max="4633" width="11" style="83" customWidth="1"/>
    <col min="4634" max="4634" width="10" style="83" customWidth="1"/>
    <col min="4635" max="4635" width="3.875" style="83" customWidth="1"/>
    <col min="4636" max="4864" width="9" style="83"/>
    <col min="4865" max="4865" width="3.75" style="83" customWidth="1"/>
    <col min="4866" max="4866" width="11.875" style="83" customWidth="1"/>
    <col min="4867" max="4867" width="11.75" style="83" customWidth="1"/>
    <col min="4868" max="4869" width="11.875" style="83" customWidth="1"/>
    <col min="4870" max="4871" width="12.5" style="83" customWidth="1"/>
    <col min="4872" max="4872" width="11.875" style="83" customWidth="1"/>
    <col min="4873" max="4876" width="12.5" style="83" customWidth="1"/>
    <col min="4877" max="4877" width="13" style="83" customWidth="1"/>
    <col min="4878" max="4879" width="12.5" style="83" customWidth="1"/>
    <col min="4880" max="4880" width="12.125" style="83" customWidth="1"/>
    <col min="4881" max="4881" width="12.5" style="83" customWidth="1"/>
    <col min="4882" max="4882" width="17.5" style="83" customWidth="1"/>
    <col min="4883" max="4883" width="10.875" style="83" customWidth="1"/>
    <col min="4884" max="4885" width="12.5" style="83" customWidth="1"/>
    <col min="4886" max="4886" width="9.875" style="83" customWidth="1"/>
    <col min="4887" max="4887" width="13.375" style="83" customWidth="1"/>
    <col min="4888" max="4888" width="11.875" style="83" customWidth="1"/>
    <col min="4889" max="4889" width="11" style="83" customWidth="1"/>
    <col min="4890" max="4890" width="10" style="83" customWidth="1"/>
    <col min="4891" max="4891" width="3.875" style="83" customWidth="1"/>
    <col min="4892" max="5120" width="9" style="83"/>
    <col min="5121" max="5121" width="3.75" style="83" customWidth="1"/>
    <col min="5122" max="5122" width="11.875" style="83" customWidth="1"/>
    <col min="5123" max="5123" width="11.75" style="83" customWidth="1"/>
    <col min="5124" max="5125" width="11.875" style="83" customWidth="1"/>
    <col min="5126" max="5127" width="12.5" style="83" customWidth="1"/>
    <col min="5128" max="5128" width="11.875" style="83" customWidth="1"/>
    <col min="5129" max="5132" width="12.5" style="83" customWidth="1"/>
    <col min="5133" max="5133" width="13" style="83" customWidth="1"/>
    <col min="5134" max="5135" width="12.5" style="83" customWidth="1"/>
    <col min="5136" max="5136" width="12.125" style="83" customWidth="1"/>
    <col min="5137" max="5137" width="12.5" style="83" customWidth="1"/>
    <col min="5138" max="5138" width="17.5" style="83" customWidth="1"/>
    <col min="5139" max="5139" width="10.875" style="83" customWidth="1"/>
    <col min="5140" max="5141" width="12.5" style="83" customWidth="1"/>
    <col min="5142" max="5142" width="9.875" style="83" customWidth="1"/>
    <col min="5143" max="5143" width="13.375" style="83" customWidth="1"/>
    <col min="5144" max="5144" width="11.875" style="83" customWidth="1"/>
    <col min="5145" max="5145" width="11" style="83" customWidth="1"/>
    <col min="5146" max="5146" width="10" style="83" customWidth="1"/>
    <col min="5147" max="5147" width="3.875" style="83" customWidth="1"/>
    <col min="5148" max="5376" width="9" style="83"/>
    <col min="5377" max="5377" width="3.75" style="83" customWidth="1"/>
    <col min="5378" max="5378" width="11.875" style="83" customWidth="1"/>
    <col min="5379" max="5379" width="11.75" style="83" customWidth="1"/>
    <col min="5380" max="5381" width="11.875" style="83" customWidth="1"/>
    <col min="5382" max="5383" width="12.5" style="83" customWidth="1"/>
    <col min="5384" max="5384" width="11.875" style="83" customWidth="1"/>
    <col min="5385" max="5388" width="12.5" style="83" customWidth="1"/>
    <col min="5389" max="5389" width="13" style="83" customWidth="1"/>
    <col min="5390" max="5391" width="12.5" style="83" customWidth="1"/>
    <col min="5392" max="5392" width="12.125" style="83" customWidth="1"/>
    <col min="5393" max="5393" width="12.5" style="83" customWidth="1"/>
    <col min="5394" max="5394" width="17.5" style="83" customWidth="1"/>
    <col min="5395" max="5395" width="10.875" style="83" customWidth="1"/>
    <col min="5396" max="5397" width="12.5" style="83" customWidth="1"/>
    <col min="5398" max="5398" width="9.875" style="83" customWidth="1"/>
    <col min="5399" max="5399" width="13.375" style="83" customWidth="1"/>
    <col min="5400" max="5400" width="11.875" style="83" customWidth="1"/>
    <col min="5401" max="5401" width="11" style="83" customWidth="1"/>
    <col min="5402" max="5402" width="10" style="83" customWidth="1"/>
    <col min="5403" max="5403" width="3.875" style="83" customWidth="1"/>
    <col min="5404" max="5632" width="9" style="83"/>
    <col min="5633" max="5633" width="3.75" style="83" customWidth="1"/>
    <col min="5634" max="5634" width="11.875" style="83" customWidth="1"/>
    <col min="5635" max="5635" width="11.75" style="83" customWidth="1"/>
    <col min="5636" max="5637" width="11.875" style="83" customWidth="1"/>
    <col min="5638" max="5639" width="12.5" style="83" customWidth="1"/>
    <col min="5640" max="5640" width="11.875" style="83" customWidth="1"/>
    <col min="5641" max="5644" width="12.5" style="83" customWidth="1"/>
    <col min="5645" max="5645" width="13" style="83" customWidth="1"/>
    <col min="5646" max="5647" width="12.5" style="83" customWidth="1"/>
    <col min="5648" max="5648" width="12.125" style="83" customWidth="1"/>
    <col min="5649" max="5649" width="12.5" style="83" customWidth="1"/>
    <col min="5650" max="5650" width="17.5" style="83" customWidth="1"/>
    <col min="5651" max="5651" width="10.875" style="83" customWidth="1"/>
    <col min="5652" max="5653" width="12.5" style="83" customWidth="1"/>
    <col min="5654" max="5654" width="9.875" style="83" customWidth="1"/>
    <col min="5655" max="5655" width="13.375" style="83" customWidth="1"/>
    <col min="5656" max="5656" width="11.875" style="83" customWidth="1"/>
    <col min="5657" max="5657" width="11" style="83" customWidth="1"/>
    <col min="5658" max="5658" width="10" style="83" customWidth="1"/>
    <col min="5659" max="5659" width="3.875" style="83" customWidth="1"/>
    <col min="5660" max="5888" width="9" style="83"/>
    <col min="5889" max="5889" width="3.75" style="83" customWidth="1"/>
    <col min="5890" max="5890" width="11.875" style="83" customWidth="1"/>
    <col min="5891" max="5891" width="11.75" style="83" customWidth="1"/>
    <col min="5892" max="5893" width="11.875" style="83" customWidth="1"/>
    <col min="5894" max="5895" width="12.5" style="83" customWidth="1"/>
    <col min="5896" max="5896" width="11.875" style="83" customWidth="1"/>
    <col min="5897" max="5900" width="12.5" style="83" customWidth="1"/>
    <col min="5901" max="5901" width="13" style="83" customWidth="1"/>
    <col min="5902" max="5903" width="12.5" style="83" customWidth="1"/>
    <col min="5904" max="5904" width="12.125" style="83" customWidth="1"/>
    <col min="5905" max="5905" width="12.5" style="83" customWidth="1"/>
    <col min="5906" max="5906" width="17.5" style="83" customWidth="1"/>
    <col min="5907" max="5907" width="10.875" style="83" customWidth="1"/>
    <col min="5908" max="5909" width="12.5" style="83" customWidth="1"/>
    <col min="5910" max="5910" width="9.875" style="83" customWidth="1"/>
    <col min="5911" max="5911" width="13.375" style="83" customWidth="1"/>
    <col min="5912" max="5912" width="11.875" style="83" customWidth="1"/>
    <col min="5913" max="5913" width="11" style="83" customWidth="1"/>
    <col min="5914" max="5914" width="10" style="83" customWidth="1"/>
    <col min="5915" max="5915" width="3.875" style="83" customWidth="1"/>
    <col min="5916" max="6144" width="9" style="83"/>
    <col min="6145" max="6145" width="3.75" style="83" customWidth="1"/>
    <col min="6146" max="6146" width="11.875" style="83" customWidth="1"/>
    <col min="6147" max="6147" width="11.75" style="83" customWidth="1"/>
    <col min="6148" max="6149" width="11.875" style="83" customWidth="1"/>
    <col min="6150" max="6151" width="12.5" style="83" customWidth="1"/>
    <col min="6152" max="6152" width="11.875" style="83" customWidth="1"/>
    <col min="6153" max="6156" width="12.5" style="83" customWidth="1"/>
    <col min="6157" max="6157" width="13" style="83" customWidth="1"/>
    <col min="6158" max="6159" width="12.5" style="83" customWidth="1"/>
    <col min="6160" max="6160" width="12.125" style="83" customWidth="1"/>
    <col min="6161" max="6161" width="12.5" style="83" customWidth="1"/>
    <col min="6162" max="6162" width="17.5" style="83" customWidth="1"/>
    <col min="6163" max="6163" width="10.875" style="83" customWidth="1"/>
    <col min="6164" max="6165" width="12.5" style="83" customWidth="1"/>
    <col min="6166" max="6166" width="9.875" style="83" customWidth="1"/>
    <col min="6167" max="6167" width="13.375" style="83" customWidth="1"/>
    <col min="6168" max="6168" width="11.875" style="83" customWidth="1"/>
    <col min="6169" max="6169" width="11" style="83" customWidth="1"/>
    <col min="6170" max="6170" width="10" style="83" customWidth="1"/>
    <col min="6171" max="6171" width="3.875" style="83" customWidth="1"/>
    <col min="6172" max="6400" width="9" style="83"/>
    <col min="6401" max="6401" width="3.75" style="83" customWidth="1"/>
    <col min="6402" max="6402" width="11.875" style="83" customWidth="1"/>
    <col min="6403" max="6403" width="11.75" style="83" customWidth="1"/>
    <col min="6404" max="6405" width="11.875" style="83" customWidth="1"/>
    <col min="6406" max="6407" width="12.5" style="83" customWidth="1"/>
    <col min="6408" max="6408" width="11.875" style="83" customWidth="1"/>
    <col min="6409" max="6412" width="12.5" style="83" customWidth="1"/>
    <col min="6413" max="6413" width="13" style="83" customWidth="1"/>
    <col min="6414" max="6415" width="12.5" style="83" customWidth="1"/>
    <col min="6416" max="6416" width="12.125" style="83" customWidth="1"/>
    <col min="6417" max="6417" width="12.5" style="83" customWidth="1"/>
    <col min="6418" max="6418" width="17.5" style="83" customWidth="1"/>
    <col min="6419" max="6419" width="10.875" style="83" customWidth="1"/>
    <col min="6420" max="6421" width="12.5" style="83" customWidth="1"/>
    <col min="6422" max="6422" width="9.875" style="83" customWidth="1"/>
    <col min="6423" max="6423" width="13.375" style="83" customWidth="1"/>
    <col min="6424" max="6424" width="11.875" style="83" customWidth="1"/>
    <col min="6425" max="6425" width="11" style="83" customWidth="1"/>
    <col min="6426" max="6426" width="10" style="83" customWidth="1"/>
    <col min="6427" max="6427" width="3.875" style="83" customWidth="1"/>
    <col min="6428" max="6656" width="9" style="83"/>
    <col min="6657" max="6657" width="3.75" style="83" customWidth="1"/>
    <col min="6658" max="6658" width="11.875" style="83" customWidth="1"/>
    <col min="6659" max="6659" width="11.75" style="83" customWidth="1"/>
    <col min="6660" max="6661" width="11.875" style="83" customWidth="1"/>
    <col min="6662" max="6663" width="12.5" style="83" customWidth="1"/>
    <col min="6664" max="6664" width="11.875" style="83" customWidth="1"/>
    <col min="6665" max="6668" width="12.5" style="83" customWidth="1"/>
    <col min="6669" max="6669" width="13" style="83" customWidth="1"/>
    <col min="6670" max="6671" width="12.5" style="83" customWidth="1"/>
    <col min="6672" max="6672" width="12.125" style="83" customWidth="1"/>
    <col min="6673" max="6673" width="12.5" style="83" customWidth="1"/>
    <col min="6674" max="6674" width="17.5" style="83" customWidth="1"/>
    <col min="6675" max="6675" width="10.875" style="83" customWidth="1"/>
    <col min="6676" max="6677" width="12.5" style="83" customWidth="1"/>
    <col min="6678" max="6678" width="9.875" style="83" customWidth="1"/>
    <col min="6679" max="6679" width="13.375" style="83" customWidth="1"/>
    <col min="6680" max="6680" width="11.875" style="83" customWidth="1"/>
    <col min="6681" max="6681" width="11" style="83" customWidth="1"/>
    <col min="6682" max="6682" width="10" style="83" customWidth="1"/>
    <col min="6683" max="6683" width="3.875" style="83" customWidth="1"/>
    <col min="6684" max="6912" width="9" style="83"/>
    <col min="6913" max="6913" width="3.75" style="83" customWidth="1"/>
    <col min="6914" max="6914" width="11.875" style="83" customWidth="1"/>
    <col min="6915" max="6915" width="11.75" style="83" customWidth="1"/>
    <col min="6916" max="6917" width="11.875" style="83" customWidth="1"/>
    <col min="6918" max="6919" width="12.5" style="83" customWidth="1"/>
    <col min="6920" max="6920" width="11.875" style="83" customWidth="1"/>
    <col min="6921" max="6924" width="12.5" style="83" customWidth="1"/>
    <col min="6925" max="6925" width="13" style="83" customWidth="1"/>
    <col min="6926" max="6927" width="12.5" style="83" customWidth="1"/>
    <col min="6928" max="6928" width="12.125" style="83" customWidth="1"/>
    <col min="6929" max="6929" width="12.5" style="83" customWidth="1"/>
    <col min="6930" max="6930" width="17.5" style="83" customWidth="1"/>
    <col min="6931" max="6931" width="10.875" style="83" customWidth="1"/>
    <col min="6932" max="6933" width="12.5" style="83" customWidth="1"/>
    <col min="6934" max="6934" width="9.875" style="83" customWidth="1"/>
    <col min="6935" max="6935" width="13.375" style="83" customWidth="1"/>
    <col min="6936" max="6936" width="11.875" style="83" customWidth="1"/>
    <col min="6937" max="6937" width="11" style="83" customWidth="1"/>
    <col min="6938" max="6938" width="10" style="83" customWidth="1"/>
    <col min="6939" max="6939" width="3.875" style="83" customWidth="1"/>
    <col min="6940" max="7168" width="9" style="83"/>
    <col min="7169" max="7169" width="3.75" style="83" customWidth="1"/>
    <col min="7170" max="7170" width="11.875" style="83" customWidth="1"/>
    <col min="7171" max="7171" width="11.75" style="83" customWidth="1"/>
    <col min="7172" max="7173" width="11.875" style="83" customWidth="1"/>
    <col min="7174" max="7175" width="12.5" style="83" customWidth="1"/>
    <col min="7176" max="7176" width="11.875" style="83" customWidth="1"/>
    <col min="7177" max="7180" width="12.5" style="83" customWidth="1"/>
    <col min="7181" max="7181" width="13" style="83" customWidth="1"/>
    <col min="7182" max="7183" width="12.5" style="83" customWidth="1"/>
    <col min="7184" max="7184" width="12.125" style="83" customWidth="1"/>
    <col min="7185" max="7185" width="12.5" style="83" customWidth="1"/>
    <col min="7186" max="7186" width="17.5" style="83" customWidth="1"/>
    <col min="7187" max="7187" width="10.875" style="83" customWidth="1"/>
    <col min="7188" max="7189" width="12.5" style="83" customWidth="1"/>
    <col min="7190" max="7190" width="9.875" style="83" customWidth="1"/>
    <col min="7191" max="7191" width="13.375" style="83" customWidth="1"/>
    <col min="7192" max="7192" width="11.875" style="83" customWidth="1"/>
    <col min="7193" max="7193" width="11" style="83" customWidth="1"/>
    <col min="7194" max="7194" width="10" style="83" customWidth="1"/>
    <col min="7195" max="7195" width="3.875" style="83" customWidth="1"/>
    <col min="7196" max="7424" width="9" style="83"/>
    <col min="7425" max="7425" width="3.75" style="83" customWidth="1"/>
    <col min="7426" max="7426" width="11.875" style="83" customWidth="1"/>
    <col min="7427" max="7427" width="11.75" style="83" customWidth="1"/>
    <col min="7428" max="7429" width="11.875" style="83" customWidth="1"/>
    <col min="7430" max="7431" width="12.5" style="83" customWidth="1"/>
    <col min="7432" max="7432" width="11.875" style="83" customWidth="1"/>
    <col min="7433" max="7436" width="12.5" style="83" customWidth="1"/>
    <col min="7437" max="7437" width="13" style="83" customWidth="1"/>
    <col min="7438" max="7439" width="12.5" style="83" customWidth="1"/>
    <col min="7440" max="7440" width="12.125" style="83" customWidth="1"/>
    <col min="7441" max="7441" width="12.5" style="83" customWidth="1"/>
    <col min="7442" max="7442" width="17.5" style="83" customWidth="1"/>
    <col min="7443" max="7443" width="10.875" style="83" customWidth="1"/>
    <col min="7444" max="7445" width="12.5" style="83" customWidth="1"/>
    <col min="7446" max="7446" width="9.875" style="83" customWidth="1"/>
    <col min="7447" max="7447" width="13.375" style="83" customWidth="1"/>
    <col min="7448" max="7448" width="11.875" style="83" customWidth="1"/>
    <col min="7449" max="7449" width="11" style="83" customWidth="1"/>
    <col min="7450" max="7450" width="10" style="83" customWidth="1"/>
    <col min="7451" max="7451" width="3.875" style="83" customWidth="1"/>
    <col min="7452" max="7680" width="9" style="83"/>
    <col min="7681" max="7681" width="3.75" style="83" customWidth="1"/>
    <col min="7682" max="7682" width="11.875" style="83" customWidth="1"/>
    <col min="7683" max="7683" width="11.75" style="83" customWidth="1"/>
    <col min="7684" max="7685" width="11.875" style="83" customWidth="1"/>
    <col min="7686" max="7687" width="12.5" style="83" customWidth="1"/>
    <col min="7688" max="7688" width="11.875" style="83" customWidth="1"/>
    <col min="7689" max="7692" width="12.5" style="83" customWidth="1"/>
    <col min="7693" max="7693" width="13" style="83" customWidth="1"/>
    <col min="7694" max="7695" width="12.5" style="83" customWidth="1"/>
    <col min="7696" max="7696" width="12.125" style="83" customWidth="1"/>
    <col min="7697" max="7697" width="12.5" style="83" customWidth="1"/>
    <col min="7698" max="7698" width="17.5" style="83" customWidth="1"/>
    <col min="7699" max="7699" width="10.875" style="83" customWidth="1"/>
    <col min="7700" max="7701" width="12.5" style="83" customWidth="1"/>
    <col min="7702" max="7702" width="9.875" style="83" customWidth="1"/>
    <col min="7703" max="7703" width="13.375" style="83" customWidth="1"/>
    <col min="7704" max="7704" width="11.875" style="83" customWidth="1"/>
    <col min="7705" max="7705" width="11" style="83" customWidth="1"/>
    <col min="7706" max="7706" width="10" style="83" customWidth="1"/>
    <col min="7707" max="7707" width="3.875" style="83" customWidth="1"/>
    <col min="7708" max="7936" width="9" style="83"/>
    <col min="7937" max="7937" width="3.75" style="83" customWidth="1"/>
    <col min="7938" max="7938" width="11.875" style="83" customWidth="1"/>
    <col min="7939" max="7939" width="11.75" style="83" customWidth="1"/>
    <col min="7940" max="7941" width="11.875" style="83" customWidth="1"/>
    <col min="7942" max="7943" width="12.5" style="83" customWidth="1"/>
    <col min="7944" max="7944" width="11.875" style="83" customWidth="1"/>
    <col min="7945" max="7948" width="12.5" style="83" customWidth="1"/>
    <col min="7949" max="7949" width="13" style="83" customWidth="1"/>
    <col min="7950" max="7951" width="12.5" style="83" customWidth="1"/>
    <col min="7952" max="7952" width="12.125" style="83" customWidth="1"/>
    <col min="7953" max="7953" width="12.5" style="83" customWidth="1"/>
    <col min="7954" max="7954" width="17.5" style="83" customWidth="1"/>
    <col min="7955" max="7955" width="10.875" style="83" customWidth="1"/>
    <col min="7956" max="7957" width="12.5" style="83" customWidth="1"/>
    <col min="7958" max="7958" width="9.875" style="83" customWidth="1"/>
    <col min="7959" max="7959" width="13.375" style="83" customWidth="1"/>
    <col min="7960" max="7960" width="11.875" style="83" customWidth="1"/>
    <col min="7961" max="7961" width="11" style="83" customWidth="1"/>
    <col min="7962" max="7962" width="10" style="83" customWidth="1"/>
    <col min="7963" max="7963" width="3.875" style="83" customWidth="1"/>
    <col min="7964" max="8192" width="9" style="83"/>
    <col min="8193" max="8193" width="3.75" style="83" customWidth="1"/>
    <col min="8194" max="8194" width="11.875" style="83" customWidth="1"/>
    <col min="8195" max="8195" width="11.75" style="83" customWidth="1"/>
    <col min="8196" max="8197" width="11.875" style="83" customWidth="1"/>
    <col min="8198" max="8199" width="12.5" style="83" customWidth="1"/>
    <col min="8200" max="8200" width="11.875" style="83" customWidth="1"/>
    <col min="8201" max="8204" width="12.5" style="83" customWidth="1"/>
    <col min="8205" max="8205" width="13" style="83" customWidth="1"/>
    <col min="8206" max="8207" width="12.5" style="83" customWidth="1"/>
    <col min="8208" max="8208" width="12.125" style="83" customWidth="1"/>
    <col min="8209" max="8209" width="12.5" style="83" customWidth="1"/>
    <col min="8210" max="8210" width="17.5" style="83" customWidth="1"/>
    <col min="8211" max="8211" width="10.875" style="83" customWidth="1"/>
    <col min="8212" max="8213" width="12.5" style="83" customWidth="1"/>
    <col min="8214" max="8214" width="9.875" style="83" customWidth="1"/>
    <col min="8215" max="8215" width="13.375" style="83" customWidth="1"/>
    <col min="8216" max="8216" width="11.875" style="83" customWidth="1"/>
    <col min="8217" max="8217" width="11" style="83" customWidth="1"/>
    <col min="8218" max="8218" width="10" style="83" customWidth="1"/>
    <col min="8219" max="8219" width="3.875" style="83" customWidth="1"/>
    <col min="8220" max="8448" width="9" style="83"/>
    <col min="8449" max="8449" width="3.75" style="83" customWidth="1"/>
    <col min="8450" max="8450" width="11.875" style="83" customWidth="1"/>
    <col min="8451" max="8451" width="11.75" style="83" customWidth="1"/>
    <col min="8452" max="8453" width="11.875" style="83" customWidth="1"/>
    <col min="8454" max="8455" width="12.5" style="83" customWidth="1"/>
    <col min="8456" max="8456" width="11.875" style="83" customWidth="1"/>
    <col min="8457" max="8460" width="12.5" style="83" customWidth="1"/>
    <col min="8461" max="8461" width="13" style="83" customWidth="1"/>
    <col min="8462" max="8463" width="12.5" style="83" customWidth="1"/>
    <col min="8464" max="8464" width="12.125" style="83" customWidth="1"/>
    <col min="8465" max="8465" width="12.5" style="83" customWidth="1"/>
    <col min="8466" max="8466" width="17.5" style="83" customWidth="1"/>
    <col min="8467" max="8467" width="10.875" style="83" customWidth="1"/>
    <col min="8468" max="8469" width="12.5" style="83" customWidth="1"/>
    <col min="8470" max="8470" width="9.875" style="83" customWidth="1"/>
    <col min="8471" max="8471" width="13.375" style="83" customWidth="1"/>
    <col min="8472" max="8472" width="11.875" style="83" customWidth="1"/>
    <col min="8473" max="8473" width="11" style="83" customWidth="1"/>
    <col min="8474" max="8474" width="10" style="83" customWidth="1"/>
    <col min="8475" max="8475" width="3.875" style="83" customWidth="1"/>
    <col min="8476" max="8704" width="9" style="83"/>
    <col min="8705" max="8705" width="3.75" style="83" customWidth="1"/>
    <col min="8706" max="8706" width="11.875" style="83" customWidth="1"/>
    <col min="8707" max="8707" width="11.75" style="83" customWidth="1"/>
    <col min="8708" max="8709" width="11.875" style="83" customWidth="1"/>
    <col min="8710" max="8711" width="12.5" style="83" customWidth="1"/>
    <col min="8712" max="8712" width="11.875" style="83" customWidth="1"/>
    <col min="8713" max="8716" width="12.5" style="83" customWidth="1"/>
    <col min="8717" max="8717" width="13" style="83" customWidth="1"/>
    <col min="8718" max="8719" width="12.5" style="83" customWidth="1"/>
    <col min="8720" max="8720" width="12.125" style="83" customWidth="1"/>
    <col min="8721" max="8721" width="12.5" style="83" customWidth="1"/>
    <col min="8722" max="8722" width="17.5" style="83" customWidth="1"/>
    <col min="8723" max="8723" width="10.875" style="83" customWidth="1"/>
    <col min="8724" max="8725" width="12.5" style="83" customWidth="1"/>
    <col min="8726" max="8726" width="9.875" style="83" customWidth="1"/>
    <col min="8727" max="8727" width="13.375" style="83" customWidth="1"/>
    <col min="8728" max="8728" width="11.875" style="83" customWidth="1"/>
    <col min="8729" max="8729" width="11" style="83" customWidth="1"/>
    <col min="8730" max="8730" width="10" style="83" customWidth="1"/>
    <col min="8731" max="8731" width="3.875" style="83" customWidth="1"/>
    <col min="8732" max="8960" width="9" style="83"/>
    <col min="8961" max="8961" width="3.75" style="83" customWidth="1"/>
    <col min="8962" max="8962" width="11.875" style="83" customWidth="1"/>
    <col min="8963" max="8963" width="11.75" style="83" customWidth="1"/>
    <col min="8964" max="8965" width="11.875" style="83" customWidth="1"/>
    <col min="8966" max="8967" width="12.5" style="83" customWidth="1"/>
    <col min="8968" max="8968" width="11.875" style="83" customWidth="1"/>
    <col min="8969" max="8972" width="12.5" style="83" customWidth="1"/>
    <col min="8973" max="8973" width="13" style="83" customWidth="1"/>
    <col min="8974" max="8975" width="12.5" style="83" customWidth="1"/>
    <col min="8976" max="8976" width="12.125" style="83" customWidth="1"/>
    <col min="8977" max="8977" width="12.5" style="83" customWidth="1"/>
    <col min="8978" max="8978" width="17.5" style="83" customWidth="1"/>
    <col min="8979" max="8979" width="10.875" style="83" customWidth="1"/>
    <col min="8980" max="8981" width="12.5" style="83" customWidth="1"/>
    <col min="8982" max="8982" width="9.875" style="83" customWidth="1"/>
    <col min="8983" max="8983" width="13.375" style="83" customWidth="1"/>
    <col min="8984" max="8984" width="11.875" style="83" customWidth="1"/>
    <col min="8985" max="8985" width="11" style="83" customWidth="1"/>
    <col min="8986" max="8986" width="10" style="83" customWidth="1"/>
    <col min="8987" max="8987" width="3.875" style="83" customWidth="1"/>
    <col min="8988" max="9216" width="9" style="83"/>
    <col min="9217" max="9217" width="3.75" style="83" customWidth="1"/>
    <col min="9218" max="9218" width="11.875" style="83" customWidth="1"/>
    <col min="9219" max="9219" width="11.75" style="83" customWidth="1"/>
    <col min="9220" max="9221" width="11.875" style="83" customWidth="1"/>
    <col min="9222" max="9223" width="12.5" style="83" customWidth="1"/>
    <col min="9224" max="9224" width="11.875" style="83" customWidth="1"/>
    <col min="9225" max="9228" width="12.5" style="83" customWidth="1"/>
    <col min="9229" max="9229" width="13" style="83" customWidth="1"/>
    <col min="9230" max="9231" width="12.5" style="83" customWidth="1"/>
    <col min="9232" max="9232" width="12.125" style="83" customWidth="1"/>
    <col min="9233" max="9233" width="12.5" style="83" customWidth="1"/>
    <col min="9234" max="9234" width="17.5" style="83" customWidth="1"/>
    <col min="9235" max="9235" width="10.875" style="83" customWidth="1"/>
    <col min="9236" max="9237" width="12.5" style="83" customWidth="1"/>
    <col min="9238" max="9238" width="9.875" style="83" customWidth="1"/>
    <col min="9239" max="9239" width="13.375" style="83" customWidth="1"/>
    <col min="9240" max="9240" width="11.875" style="83" customWidth="1"/>
    <col min="9241" max="9241" width="11" style="83" customWidth="1"/>
    <col min="9242" max="9242" width="10" style="83" customWidth="1"/>
    <col min="9243" max="9243" width="3.875" style="83" customWidth="1"/>
    <col min="9244" max="9472" width="9" style="83"/>
    <col min="9473" max="9473" width="3.75" style="83" customWidth="1"/>
    <col min="9474" max="9474" width="11.875" style="83" customWidth="1"/>
    <col min="9475" max="9475" width="11.75" style="83" customWidth="1"/>
    <col min="9476" max="9477" width="11.875" style="83" customWidth="1"/>
    <col min="9478" max="9479" width="12.5" style="83" customWidth="1"/>
    <col min="9480" max="9480" width="11.875" style="83" customWidth="1"/>
    <col min="9481" max="9484" width="12.5" style="83" customWidth="1"/>
    <col min="9485" max="9485" width="13" style="83" customWidth="1"/>
    <col min="9486" max="9487" width="12.5" style="83" customWidth="1"/>
    <col min="9488" max="9488" width="12.125" style="83" customWidth="1"/>
    <col min="9489" max="9489" width="12.5" style="83" customWidth="1"/>
    <col min="9490" max="9490" width="17.5" style="83" customWidth="1"/>
    <col min="9491" max="9491" width="10.875" style="83" customWidth="1"/>
    <col min="9492" max="9493" width="12.5" style="83" customWidth="1"/>
    <col min="9494" max="9494" width="9.875" style="83" customWidth="1"/>
    <col min="9495" max="9495" width="13.375" style="83" customWidth="1"/>
    <col min="9496" max="9496" width="11.875" style="83" customWidth="1"/>
    <col min="9497" max="9497" width="11" style="83" customWidth="1"/>
    <col min="9498" max="9498" width="10" style="83" customWidth="1"/>
    <col min="9499" max="9499" width="3.875" style="83" customWidth="1"/>
    <col min="9500" max="9728" width="9" style="83"/>
    <col min="9729" max="9729" width="3.75" style="83" customWidth="1"/>
    <col min="9730" max="9730" width="11.875" style="83" customWidth="1"/>
    <col min="9731" max="9731" width="11.75" style="83" customWidth="1"/>
    <col min="9732" max="9733" width="11.875" style="83" customWidth="1"/>
    <col min="9734" max="9735" width="12.5" style="83" customWidth="1"/>
    <col min="9736" max="9736" width="11.875" style="83" customWidth="1"/>
    <col min="9737" max="9740" width="12.5" style="83" customWidth="1"/>
    <col min="9741" max="9741" width="13" style="83" customWidth="1"/>
    <col min="9742" max="9743" width="12.5" style="83" customWidth="1"/>
    <col min="9744" max="9744" width="12.125" style="83" customWidth="1"/>
    <col min="9745" max="9745" width="12.5" style="83" customWidth="1"/>
    <col min="9746" max="9746" width="17.5" style="83" customWidth="1"/>
    <col min="9747" max="9747" width="10.875" style="83" customWidth="1"/>
    <col min="9748" max="9749" width="12.5" style="83" customWidth="1"/>
    <col min="9750" max="9750" width="9.875" style="83" customWidth="1"/>
    <col min="9751" max="9751" width="13.375" style="83" customWidth="1"/>
    <col min="9752" max="9752" width="11.875" style="83" customWidth="1"/>
    <col min="9753" max="9753" width="11" style="83" customWidth="1"/>
    <col min="9754" max="9754" width="10" style="83" customWidth="1"/>
    <col min="9755" max="9755" width="3.875" style="83" customWidth="1"/>
    <col min="9756" max="9984" width="9" style="83"/>
    <col min="9985" max="9985" width="3.75" style="83" customWidth="1"/>
    <col min="9986" max="9986" width="11.875" style="83" customWidth="1"/>
    <col min="9987" max="9987" width="11.75" style="83" customWidth="1"/>
    <col min="9988" max="9989" width="11.875" style="83" customWidth="1"/>
    <col min="9990" max="9991" width="12.5" style="83" customWidth="1"/>
    <col min="9992" max="9992" width="11.875" style="83" customWidth="1"/>
    <col min="9993" max="9996" width="12.5" style="83" customWidth="1"/>
    <col min="9997" max="9997" width="13" style="83" customWidth="1"/>
    <col min="9998" max="9999" width="12.5" style="83" customWidth="1"/>
    <col min="10000" max="10000" width="12.125" style="83" customWidth="1"/>
    <col min="10001" max="10001" width="12.5" style="83" customWidth="1"/>
    <col min="10002" max="10002" width="17.5" style="83" customWidth="1"/>
    <col min="10003" max="10003" width="10.875" style="83" customWidth="1"/>
    <col min="10004" max="10005" width="12.5" style="83" customWidth="1"/>
    <col min="10006" max="10006" width="9.875" style="83" customWidth="1"/>
    <col min="10007" max="10007" width="13.375" style="83" customWidth="1"/>
    <col min="10008" max="10008" width="11.875" style="83" customWidth="1"/>
    <col min="10009" max="10009" width="11" style="83" customWidth="1"/>
    <col min="10010" max="10010" width="10" style="83" customWidth="1"/>
    <col min="10011" max="10011" width="3.875" style="83" customWidth="1"/>
    <col min="10012" max="10240" width="9" style="83"/>
    <col min="10241" max="10241" width="3.75" style="83" customWidth="1"/>
    <col min="10242" max="10242" width="11.875" style="83" customWidth="1"/>
    <col min="10243" max="10243" width="11.75" style="83" customWidth="1"/>
    <col min="10244" max="10245" width="11.875" style="83" customWidth="1"/>
    <col min="10246" max="10247" width="12.5" style="83" customWidth="1"/>
    <col min="10248" max="10248" width="11.875" style="83" customWidth="1"/>
    <col min="10249" max="10252" width="12.5" style="83" customWidth="1"/>
    <col min="10253" max="10253" width="13" style="83" customWidth="1"/>
    <col min="10254" max="10255" width="12.5" style="83" customWidth="1"/>
    <col min="10256" max="10256" width="12.125" style="83" customWidth="1"/>
    <col min="10257" max="10257" width="12.5" style="83" customWidth="1"/>
    <col min="10258" max="10258" width="17.5" style="83" customWidth="1"/>
    <col min="10259" max="10259" width="10.875" style="83" customWidth="1"/>
    <col min="10260" max="10261" width="12.5" style="83" customWidth="1"/>
    <col min="10262" max="10262" width="9.875" style="83" customWidth="1"/>
    <col min="10263" max="10263" width="13.375" style="83" customWidth="1"/>
    <col min="10264" max="10264" width="11.875" style="83" customWidth="1"/>
    <col min="10265" max="10265" width="11" style="83" customWidth="1"/>
    <col min="10266" max="10266" width="10" style="83" customWidth="1"/>
    <col min="10267" max="10267" width="3.875" style="83" customWidth="1"/>
    <col min="10268" max="10496" width="9" style="83"/>
    <col min="10497" max="10497" width="3.75" style="83" customWidth="1"/>
    <col min="10498" max="10498" width="11.875" style="83" customWidth="1"/>
    <col min="10499" max="10499" width="11.75" style="83" customWidth="1"/>
    <col min="10500" max="10501" width="11.875" style="83" customWidth="1"/>
    <col min="10502" max="10503" width="12.5" style="83" customWidth="1"/>
    <col min="10504" max="10504" width="11.875" style="83" customWidth="1"/>
    <col min="10505" max="10508" width="12.5" style="83" customWidth="1"/>
    <col min="10509" max="10509" width="13" style="83" customWidth="1"/>
    <col min="10510" max="10511" width="12.5" style="83" customWidth="1"/>
    <col min="10512" max="10512" width="12.125" style="83" customWidth="1"/>
    <col min="10513" max="10513" width="12.5" style="83" customWidth="1"/>
    <col min="10514" max="10514" width="17.5" style="83" customWidth="1"/>
    <col min="10515" max="10515" width="10.875" style="83" customWidth="1"/>
    <col min="10516" max="10517" width="12.5" style="83" customWidth="1"/>
    <col min="10518" max="10518" width="9.875" style="83" customWidth="1"/>
    <col min="10519" max="10519" width="13.375" style="83" customWidth="1"/>
    <col min="10520" max="10520" width="11.875" style="83" customWidth="1"/>
    <col min="10521" max="10521" width="11" style="83" customWidth="1"/>
    <col min="10522" max="10522" width="10" style="83" customWidth="1"/>
    <col min="10523" max="10523" width="3.875" style="83" customWidth="1"/>
    <col min="10524" max="10752" width="9" style="83"/>
    <col min="10753" max="10753" width="3.75" style="83" customWidth="1"/>
    <col min="10754" max="10754" width="11.875" style="83" customWidth="1"/>
    <col min="10755" max="10755" width="11.75" style="83" customWidth="1"/>
    <col min="10756" max="10757" width="11.875" style="83" customWidth="1"/>
    <col min="10758" max="10759" width="12.5" style="83" customWidth="1"/>
    <col min="10760" max="10760" width="11.875" style="83" customWidth="1"/>
    <col min="10761" max="10764" width="12.5" style="83" customWidth="1"/>
    <col min="10765" max="10765" width="13" style="83" customWidth="1"/>
    <col min="10766" max="10767" width="12.5" style="83" customWidth="1"/>
    <col min="10768" max="10768" width="12.125" style="83" customWidth="1"/>
    <col min="10769" max="10769" width="12.5" style="83" customWidth="1"/>
    <col min="10770" max="10770" width="17.5" style="83" customWidth="1"/>
    <col min="10771" max="10771" width="10.875" style="83" customWidth="1"/>
    <col min="10772" max="10773" width="12.5" style="83" customWidth="1"/>
    <col min="10774" max="10774" width="9.875" style="83" customWidth="1"/>
    <col min="10775" max="10775" width="13.375" style="83" customWidth="1"/>
    <col min="10776" max="10776" width="11.875" style="83" customWidth="1"/>
    <col min="10777" max="10777" width="11" style="83" customWidth="1"/>
    <col min="10778" max="10778" width="10" style="83" customWidth="1"/>
    <col min="10779" max="10779" width="3.875" style="83" customWidth="1"/>
    <col min="10780" max="11008" width="9" style="83"/>
    <col min="11009" max="11009" width="3.75" style="83" customWidth="1"/>
    <col min="11010" max="11010" width="11.875" style="83" customWidth="1"/>
    <col min="11011" max="11011" width="11.75" style="83" customWidth="1"/>
    <col min="11012" max="11013" width="11.875" style="83" customWidth="1"/>
    <col min="11014" max="11015" width="12.5" style="83" customWidth="1"/>
    <col min="11016" max="11016" width="11.875" style="83" customWidth="1"/>
    <col min="11017" max="11020" width="12.5" style="83" customWidth="1"/>
    <col min="11021" max="11021" width="13" style="83" customWidth="1"/>
    <col min="11022" max="11023" width="12.5" style="83" customWidth="1"/>
    <col min="11024" max="11024" width="12.125" style="83" customWidth="1"/>
    <col min="11025" max="11025" width="12.5" style="83" customWidth="1"/>
    <col min="11026" max="11026" width="17.5" style="83" customWidth="1"/>
    <col min="11027" max="11027" width="10.875" style="83" customWidth="1"/>
    <col min="11028" max="11029" width="12.5" style="83" customWidth="1"/>
    <col min="11030" max="11030" width="9.875" style="83" customWidth="1"/>
    <col min="11031" max="11031" width="13.375" style="83" customWidth="1"/>
    <col min="11032" max="11032" width="11.875" style="83" customWidth="1"/>
    <col min="11033" max="11033" width="11" style="83" customWidth="1"/>
    <col min="11034" max="11034" width="10" style="83" customWidth="1"/>
    <col min="11035" max="11035" width="3.875" style="83" customWidth="1"/>
    <col min="11036" max="11264" width="9" style="83"/>
    <col min="11265" max="11265" width="3.75" style="83" customWidth="1"/>
    <col min="11266" max="11266" width="11.875" style="83" customWidth="1"/>
    <col min="11267" max="11267" width="11.75" style="83" customWidth="1"/>
    <col min="11268" max="11269" width="11.875" style="83" customWidth="1"/>
    <col min="11270" max="11271" width="12.5" style="83" customWidth="1"/>
    <col min="11272" max="11272" width="11.875" style="83" customWidth="1"/>
    <col min="11273" max="11276" width="12.5" style="83" customWidth="1"/>
    <col min="11277" max="11277" width="13" style="83" customWidth="1"/>
    <col min="11278" max="11279" width="12.5" style="83" customWidth="1"/>
    <col min="11280" max="11280" width="12.125" style="83" customWidth="1"/>
    <col min="11281" max="11281" width="12.5" style="83" customWidth="1"/>
    <col min="11282" max="11282" width="17.5" style="83" customWidth="1"/>
    <col min="11283" max="11283" width="10.875" style="83" customWidth="1"/>
    <col min="11284" max="11285" width="12.5" style="83" customWidth="1"/>
    <col min="11286" max="11286" width="9.875" style="83" customWidth="1"/>
    <col min="11287" max="11287" width="13.375" style="83" customWidth="1"/>
    <col min="11288" max="11288" width="11.875" style="83" customWidth="1"/>
    <col min="11289" max="11289" width="11" style="83" customWidth="1"/>
    <col min="11290" max="11290" width="10" style="83" customWidth="1"/>
    <col min="11291" max="11291" width="3.875" style="83" customWidth="1"/>
    <col min="11292" max="11520" width="9" style="83"/>
    <col min="11521" max="11521" width="3.75" style="83" customWidth="1"/>
    <col min="11522" max="11522" width="11.875" style="83" customWidth="1"/>
    <col min="11523" max="11523" width="11.75" style="83" customWidth="1"/>
    <col min="11524" max="11525" width="11.875" style="83" customWidth="1"/>
    <col min="11526" max="11527" width="12.5" style="83" customWidth="1"/>
    <col min="11528" max="11528" width="11.875" style="83" customWidth="1"/>
    <col min="11529" max="11532" width="12.5" style="83" customWidth="1"/>
    <col min="11533" max="11533" width="13" style="83" customWidth="1"/>
    <col min="11534" max="11535" width="12.5" style="83" customWidth="1"/>
    <col min="11536" max="11536" width="12.125" style="83" customWidth="1"/>
    <col min="11537" max="11537" width="12.5" style="83" customWidth="1"/>
    <col min="11538" max="11538" width="17.5" style="83" customWidth="1"/>
    <col min="11539" max="11539" width="10.875" style="83" customWidth="1"/>
    <col min="11540" max="11541" width="12.5" style="83" customWidth="1"/>
    <col min="11542" max="11542" width="9.875" style="83" customWidth="1"/>
    <col min="11543" max="11543" width="13.375" style="83" customWidth="1"/>
    <col min="11544" max="11544" width="11.875" style="83" customWidth="1"/>
    <col min="11545" max="11545" width="11" style="83" customWidth="1"/>
    <col min="11546" max="11546" width="10" style="83" customWidth="1"/>
    <col min="11547" max="11547" width="3.875" style="83" customWidth="1"/>
    <col min="11548" max="11776" width="9" style="83"/>
    <col min="11777" max="11777" width="3.75" style="83" customWidth="1"/>
    <col min="11778" max="11778" width="11.875" style="83" customWidth="1"/>
    <col min="11779" max="11779" width="11.75" style="83" customWidth="1"/>
    <col min="11780" max="11781" width="11.875" style="83" customWidth="1"/>
    <col min="11782" max="11783" width="12.5" style="83" customWidth="1"/>
    <col min="11784" max="11784" width="11.875" style="83" customWidth="1"/>
    <col min="11785" max="11788" width="12.5" style="83" customWidth="1"/>
    <col min="11789" max="11789" width="13" style="83" customWidth="1"/>
    <col min="11790" max="11791" width="12.5" style="83" customWidth="1"/>
    <col min="11792" max="11792" width="12.125" style="83" customWidth="1"/>
    <col min="11793" max="11793" width="12.5" style="83" customWidth="1"/>
    <col min="11794" max="11794" width="17.5" style="83" customWidth="1"/>
    <col min="11795" max="11795" width="10.875" style="83" customWidth="1"/>
    <col min="11796" max="11797" width="12.5" style="83" customWidth="1"/>
    <col min="11798" max="11798" width="9.875" style="83" customWidth="1"/>
    <col min="11799" max="11799" width="13.375" style="83" customWidth="1"/>
    <col min="11800" max="11800" width="11.875" style="83" customWidth="1"/>
    <col min="11801" max="11801" width="11" style="83" customWidth="1"/>
    <col min="11802" max="11802" width="10" style="83" customWidth="1"/>
    <col min="11803" max="11803" width="3.875" style="83" customWidth="1"/>
    <col min="11804" max="12032" width="9" style="83"/>
    <col min="12033" max="12033" width="3.75" style="83" customWidth="1"/>
    <col min="12034" max="12034" width="11.875" style="83" customWidth="1"/>
    <col min="12035" max="12035" width="11.75" style="83" customWidth="1"/>
    <col min="12036" max="12037" width="11.875" style="83" customWidth="1"/>
    <col min="12038" max="12039" width="12.5" style="83" customWidth="1"/>
    <col min="12040" max="12040" width="11.875" style="83" customWidth="1"/>
    <col min="12041" max="12044" width="12.5" style="83" customWidth="1"/>
    <col min="12045" max="12045" width="13" style="83" customWidth="1"/>
    <col min="12046" max="12047" width="12.5" style="83" customWidth="1"/>
    <col min="12048" max="12048" width="12.125" style="83" customWidth="1"/>
    <col min="12049" max="12049" width="12.5" style="83" customWidth="1"/>
    <col min="12050" max="12050" width="17.5" style="83" customWidth="1"/>
    <col min="12051" max="12051" width="10.875" style="83" customWidth="1"/>
    <col min="12052" max="12053" width="12.5" style="83" customWidth="1"/>
    <col min="12054" max="12054" width="9.875" style="83" customWidth="1"/>
    <col min="12055" max="12055" width="13.375" style="83" customWidth="1"/>
    <col min="12056" max="12056" width="11.875" style="83" customWidth="1"/>
    <col min="12057" max="12057" width="11" style="83" customWidth="1"/>
    <col min="12058" max="12058" width="10" style="83" customWidth="1"/>
    <col min="12059" max="12059" width="3.875" style="83" customWidth="1"/>
    <col min="12060" max="12288" width="9" style="83"/>
    <col min="12289" max="12289" width="3.75" style="83" customWidth="1"/>
    <col min="12290" max="12290" width="11.875" style="83" customWidth="1"/>
    <col min="12291" max="12291" width="11.75" style="83" customWidth="1"/>
    <col min="12292" max="12293" width="11.875" style="83" customWidth="1"/>
    <col min="12294" max="12295" width="12.5" style="83" customWidth="1"/>
    <col min="12296" max="12296" width="11.875" style="83" customWidth="1"/>
    <col min="12297" max="12300" width="12.5" style="83" customWidth="1"/>
    <col min="12301" max="12301" width="13" style="83" customWidth="1"/>
    <col min="12302" max="12303" width="12.5" style="83" customWidth="1"/>
    <col min="12304" max="12304" width="12.125" style="83" customWidth="1"/>
    <col min="12305" max="12305" width="12.5" style="83" customWidth="1"/>
    <col min="12306" max="12306" width="17.5" style="83" customWidth="1"/>
    <col min="12307" max="12307" width="10.875" style="83" customWidth="1"/>
    <col min="12308" max="12309" width="12.5" style="83" customWidth="1"/>
    <col min="12310" max="12310" width="9.875" style="83" customWidth="1"/>
    <col min="12311" max="12311" width="13.375" style="83" customWidth="1"/>
    <col min="12312" max="12312" width="11.875" style="83" customWidth="1"/>
    <col min="12313" max="12313" width="11" style="83" customWidth="1"/>
    <col min="12314" max="12314" width="10" style="83" customWidth="1"/>
    <col min="12315" max="12315" width="3.875" style="83" customWidth="1"/>
    <col min="12316" max="12544" width="9" style="83"/>
    <col min="12545" max="12545" width="3.75" style="83" customWidth="1"/>
    <col min="12546" max="12546" width="11.875" style="83" customWidth="1"/>
    <col min="12547" max="12547" width="11.75" style="83" customWidth="1"/>
    <col min="12548" max="12549" width="11.875" style="83" customWidth="1"/>
    <col min="12550" max="12551" width="12.5" style="83" customWidth="1"/>
    <col min="12552" max="12552" width="11.875" style="83" customWidth="1"/>
    <col min="12553" max="12556" width="12.5" style="83" customWidth="1"/>
    <col min="12557" max="12557" width="13" style="83" customWidth="1"/>
    <col min="12558" max="12559" width="12.5" style="83" customWidth="1"/>
    <col min="12560" max="12560" width="12.125" style="83" customWidth="1"/>
    <col min="12561" max="12561" width="12.5" style="83" customWidth="1"/>
    <col min="12562" max="12562" width="17.5" style="83" customWidth="1"/>
    <col min="12563" max="12563" width="10.875" style="83" customWidth="1"/>
    <col min="12564" max="12565" width="12.5" style="83" customWidth="1"/>
    <col min="12566" max="12566" width="9.875" style="83" customWidth="1"/>
    <col min="12567" max="12567" width="13.375" style="83" customWidth="1"/>
    <col min="12568" max="12568" width="11.875" style="83" customWidth="1"/>
    <col min="12569" max="12569" width="11" style="83" customWidth="1"/>
    <col min="12570" max="12570" width="10" style="83" customWidth="1"/>
    <col min="12571" max="12571" width="3.875" style="83" customWidth="1"/>
    <col min="12572" max="12800" width="9" style="83"/>
    <col min="12801" max="12801" width="3.75" style="83" customWidth="1"/>
    <col min="12802" max="12802" width="11.875" style="83" customWidth="1"/>
    <col min="12803" max="12803" width="11.75" style="83" customWidth="1"/>
    <col min="12804" max="12805" width="11.875" style="83" customWidth="1"/>
    <col min="12806" max="12807" width="12.5" style="83" customWidth="1"/>
    <col min="12808" max="12808" width="11.875" style="83" customWidth="1"/>
    <col min="12809" max="12812" width="12.5" style="83" customWidth="1"/>
    <col min="12813" max="12813" width="13" style="83" customWidth="1"/>
    <col min="12814" max="12815" width="12.5" style="83" customWidth="1"/>
    <col min="12816" max="12816" width="12.125" style="83" customWidth="1"/>
    <col min="12817" max="12817" width="12.5" style="83" customWidth="1"/>
    <col min="12818" max="12818" width="17.5" style="83" customWidth="1"/>
    <col min="12819" max="12819" width="10.875" style="83" customWidth="1"/>
    <col min="12820" max="12821" width="12.5" style="83" customWidth="1"/>
    <col min="12822" max="12822" width="9.875" style="83" customWidth="1"/>
    <col min="12823" max="12823" width="13.375" style="83" customWidth="1"/>
    <col min="12824" max="12824" width="11.875" style="83" customWidth="1"/>
    <col min="12825" max="12825" width="11" style="83" customWidth="1"/>
    <col min="12826" max="12826" width="10" style="83" customWidth="1"/>
    <col min="12827" max="12827" width="3.875" style="83" customWidth="1"/>
    <col min="12828" max="13056" width="9" style="83"/>
    <col min="13057" max="13057" width="3.75" style="83" customWidth="1"/>
    <col min="13058" max="13058" width="11.875" style="83" customWidth="1"/>
    <col min="13059" max="13059" width="11.75" style="83" customWidth="1"/>
    <col min="13060" max="13061" width="11.875" style="83" customWidth="1"/>
    <col min="13062" max="13063" width="12.5" style="83" customWidth="1"/>
    <col min="13064" max="13064" width="11.875" style="83" customWidth="1"/>
    <col min="13065" max="13068" width="12.5" style="83" customWidth="1"/>
    <col min="13069" max="13069" width="13" style="83" customWidth="1"/>
    <col min="13070" max="13071" width="12.5" style="83" customWidth="1"/>
    <col min="13072" max="13072" width="12.125" style="83" customWidth="1"/>
    <col min="13073" max="13073" width="12.5" style="83" customWidth="1"/>
    <col min="13074" max="13074" width="17.5" style="83" customWidth="1"/>
    <col min="13075" max="13075" width="10.875" style="83" customWidth="1"/>
    <col min="13076" max="13077" width="12.5" style="83" customWidth="1"/>
    <col min="13078" max="13078" width="9.875" style="83" customWidth="1"/>
    <col min="13079" max="13079" width="13.375" style="83" customWidth="1"/>
    <col min="13080" max="13080" width="11.875" style="83" customWidth="1"/>
    <col min="13081" max="13081" width="11" style="83" customWidth="1"/>
    <col min="13082" max="13082" width="10" style="83" customWidth="1"/>
    <col min="13083" max="13083" width="3.875" style="83" customWidth="1"/>
    <col min="13084" max="13312" width="9" style="83"/>
    <col min="13313" max="13313" width="3.75" style="83" customWidth="1"/>
    <col min="13314" max="13314" width="11.875" style="83" customWidth="1"/>
    <col min="13315" max="13315" width="11.75" style="83" customWidth="1"/>
    <col min="13316" max="13317" width="11.875" style="83" customWidth="1"/>
    <col min="13318" max="13319" width="12.5" style="83" customWidth="1"/>
    <col min="13320" max="13320" width="11.875" style="83" customWidth="1"/>
    <col min="13321" max="13324" width="12.5" style="83" customWidth="1"/>
    <col min="13325" max="13325" width="13" style="83" customWidth="1"/>
    <col min="13326" max="13327" width="12.5" style="83" customWidth="1"/>
    <col min="13328" max="13328" width="12.125" style="83" customWidth="1"/>
    <col min="13329" max="13329" width="12.5" style="83" customWidth="1"/>
    <col min="13330" max="13330" width="17.5" style="83" customWidth="1"/>
    <col min="13331" max="13331" width="10.875" style="83" customWidth="1"/>
    <col min="13332" max="13333" width="12.5" style="83" customWidth="1"/>
    <col min="13334" max="13334" width="9.875" style="83" customWidth="1"/>
    <col min="13335" max="13335" width="13.375" style="83" customWidth="1"/>
    <col min="13336" max="13336" width="11.875" style="83" customWidth="1"/>
    <col min="13337" max="13337" width="11" style="83" customWidth="1"/>
    <col min="13338" max="13338" width="10" style="83" customWidth="1"/>
    <col min="13339" max="13339" width="3.875" style="83" customWidth="1"/>
    <col min="13340" max="13568" width="9" style="83"/>
    <col min="13569" max="13569" width="3.75" style="83" customWidth="1"/>
    <col min="13570" max="13570" width="11.875" style="83" customWidth="1"/>
    <col min="13571" max="13571" width="11.75" style="83" customWidth="1"/>
    <col min="13572" max="13573" width="11.875" style="83" customWidth="1"/>
    <col min="13574" max="13575" width="12.5" style="83" customWidth="1"/>
    <col min="13576" max="13576" width="11.875" style="83" customWidth="1"/>
    <col min="13577" max="13580" width="12.5" style="83" customWidth="1"/>
    <col min="13581" max="13581" width="13" style="83" customWidth="1"/>
    <col min="13582" max="13583" width="12.5" style="83" customWidth="1"/>
    <col min="13584" max="13584" width="12.125" style="83" customWidth="1"/>
    <col min="13585" max="13585" width="12.5" style="83" customWidth="1"/>
    <col min="13586" max="13586" width="17.5" style="83" customWidth="1"/>
    <col min="13587" max="13587" width="10.875" style="83" customWidth="1"/>
    <col min="13588" max="13589" width="12.5" style="83" customWidth="1"/>
    <col min="13590" max="13590" width="9.875" style="83" customWidth="1"/>
    <col min="13591" max="13591" width="13.375" style="83" customWidth="1"/>
    <col min="13592" max="13592" width="11.875" style="83" customWidth="1"/>
    <col min="13593" max="13593" width="11" style="83" customWidth="1"/>
    <col min="13594" max="13594" width="10" style="83" customWidth="1"/>
    <col min="13595" max="13595" width="3.875" style="83" customWidth="1"/>
    <col min="13596" max="13824" width="9" style="83"/>
    <col min="13825" max="13825" width="3.75" style="83" customWidth="1"/>
    <col min="13826" max="13826" width="11.875" style="83" customWidth="1"/>
    <col min="13827" max="13827" width="11.75" style="83" customWidth="1"/>
    <col min="13828" max="13829" width="11.875" style="83" customWidth="1"/>
    <col min="13830" max="13831" width="12.5" style="83" customWidth="1"/>
    <col min="13832" max="13832" width="11.875" style="83" customWidth="1"/>
    <col min="13833" max="13836" width="12.5" style="83" customWidth="1"/>
    <col min="13837" max="13837" width="13" style="83" customWidth="1"/>
    <col min="13838" max="13839" width="12.5" style="83" customWidth="1"/>
    <col min="13840" max="13840" width="12.125" style="83" customWidth="1"/>
    <col min="13841" max="13841" width="12.5" style="83" customWidth="1"/>
    <col min="13842" max="13842" width="17.5" style="83" customWidth="1"/>
    <col min="13843" max="13843" width="10.875" style="83" customWidth="1"/>
    <col min="13844" max="13845" width="12.5" style="83" customWidth="1"/>
    <col min="13846" max="13846" width="9.875" style="83" customWidth="1"/>
    <col min="13847" max="13847" width="13.375" style="83" customWidth="1"/>
    <col min="13848" max="13848" width="11.875" style="83" customWidth="1"/>
    <col min="13849" max="13849" width="11" style="83" customWidth="1"/>
    <col min="13850" max="13850" width="10" style="83" customWidth="1"/>
    <col min="13851" max="13851" width="3.875" style="83" customWidth="1"/>
    <col min="13852" max="14080" width="9" style="83"/>
    <col min="14081" max="14081" width="3.75" style="83" customWidth="1"/>
    <col min="14082" max="14082" width="11.875" style="83" customWidth="1"/>
    <col min="14083" max="14083" width="11.75" style="83" customWidth="1"/>
    <col min="14084" max="14085" width="11.875" style="83" customWidth="1"/>
    <col min="14086" max="14087" width="12.5" style="83" customWidth="1"/>
    <col min="14088" max="14088" width="11.875" style="83" customWidth="1"/>
    <col min="14089" max="14092" width="12.5" style="83" customWidth="1"/>
    <col min="14093" max="14093" width="13" style="83" customWidth="1"/>
    <col min="14094" max="14095" width="12.5" style="83" customWidth="1"/>
    <col min="14096" max="14096" width="12.125" style="83" customWidth="1"/>
    <col min="14097" max="14097" width="12.5" style="83" customWidth="1"/>
    <col min="14098" max="14098" width="17.5" style="83" customWidth="1"/>
    <col min="14099" max="14099" width="10.875" style="83" customWidth="1"/>
    <col min="14100" max="14101" width="12.5" style="83" customWidth="1"/>
    <col min="14102" max="14102" width="9.875" style="83" customWidth="1"/>
    <col min="14103" max="14103" width="13.375" style="83" customWidth="1"/>
    <col min="14104" max="14104" width="11.875" style="83" customWidth="1"/>
    <col min="14105" max="14105" width="11" style="83" customWidth="1"/>
    <col min="14106" max="14106" width="10" style="83" customWidth="1"/>
    <col min="14107" max="14107" width="3.875" style="83" customWidth="1"/>
    <col min="14108" max="14336" width="9" style="83"/>
    <col min="14337" max="14337" width="3.75" style="83" customWidth="1"/>
    <col min="14338" max="14338" width="11.875" style="83" customWidth="1"/>
    <col min="14339" max="14339" width="11.75" style="83" customWidth="1"/>
    <col min="14340" max="14341" width="11.875" style="83" customWidth="1"/>
    <col min="14342" max="14343" width="12.5" style="83" customWidth="1"/>
    <col min="14344" max="14344" width="11.875" style="83" customWidth="1"/>
    <col min="14345" max="14348" width="12.5" style="83" customWidth="1"/>
    <col min="14349" max="14349" width="13" style="83" customWidth="1"/>
    <col min="14350" max="14351" width="12.5" style="83" customWidth="1"/>
    <col min="14352" max="14352" width="12.125" style="83" customWidth="1"/>
    <col min="14353" max="14353" width="12.5" style="83" customWidth="1"/>
    <col min="14354" max="14354" width="17.5" style="83" customWidth="1"/>
    <col min="14355" max="14355" width="10.875" style="83" customWidth="1"/>
    <col min="14356" max="14357" width="12.5" style="83" customWidth="1"/>
    <col min="14358" max="14358" width="9.875" style="83" customWidth="1"/>
    <col min="14359" max="14359" width="13.375" style="83" customWidth="1"/>
    <col min="14360" max="14360" width="11.875" style="83" customWidth="1"/>
    <col min="14361" max="14361" width="11" style="83" customWidth="1"/>
    <col min="14362" max="14362" width="10" style="83" customWidth="1"/>
    <col min="14363" max="14363" width="3.875" style="83" customWidth="1"/>
    <col min="14364" max="14592" width="9" style="83"/>
    <col min="14593" max="14593" width="3.75" style="83" customWidth="1"/>
    <col min="14594" max="14594" width="11.875" style="83" customWidth="1"/>
    <col min="14595" max="14595" width="11.75" style="83" customWidth="1"/>
    <col min="14596" max="14597" width="11.875" style="83" customWidth="1"/>
    <col min="14598" max="14599" width="12.5" style="83" customWidth="1"/>
    <col min="14600" max="14600" width="11.875" style="83" customWidth="1"/>
    <col min="14601" max="14604" width="12.5" style="83" customWidth="1"/>
    <col min="14605" max="14605" width="13" style="83" customWidth="1"/>
    <col min="14606" max="14607" width="12.5" style="83" customWidth="1"/>
    <col min="14608" max="14608" width="12.125" style="83" customWidth="1"/>
    <col min="14609" max="14609" width="12.5" style="83" customWidth="1"/>
    <col min="14610" max="14610" width="17.5" style="83" customWidth="1"/>
    <col min="14611" max="14611" width="10.875" style="83" customWidth="1"/>
    <col min="14612" max="14613" width="12.5" style="83" customWidth="1"/>
    <col min="14614" max="14614" width="9.875" style="83" customWidth="1"/>
    <col min="14615" max="14615" width="13.375" style="83" customWidth="1"/>
    <col min="14616" max="14616" width="11.875" style="83" customWidth="1"/>
    <col min="14617" max="14617" width="11" style="83" customWidth="1"/>
    <col min="14618" max="14618" width="10" style="83" customWidth="1"/>
    <col min="14619" max="14619" width="3.875" style="83" customWidth="1"/>
    <col min="14620" max="14848" width="9" style="83"/>
    <col min="14849" max="14849" width="3.75" style="83" customWidth="1"/>
    <col min="14850" max="14850" width="11.875" style="83" customWidth="1"/>
    <col min="14851" max="14851" width="11.75" style="83" customWidth="1"/>
    <col min="14852" max="14853" width="11.875" style="83" customWidth="1"/>
    <col min="14854" max="14855" width="12.5" style="83" customWidth="1"/>
    <col min="14856" max="14856" width="11.875" style="83" customWidth="1"/>
    <col min="14857" max="14860" width="12.5" style="83" customWidth="1"/>
    <col min="14861" max="14861" width="13" style="83" customWidth="1"/>
    <col min="14862" max="14863" width="12.5" style="83" customWidth="1"/>
    <col min="14864" max="14864" width="12.125" style="83" customWidth="1"/>
    <col min="14865" max="14865" width="12.5" style="83" customWidth="1"/>
    <col min="14866" max="14866" width="17.5" style="83" customWidth="1"/>
    <col min="14867" max="14867" width="10.875" style="83" customWidth="1"/>
    <col min="14868" max="14869" width="12.5" style="83" customWidth="1"/>
    <col min="14870" max="14870" width="9.875" style="83" customWidth="1"/>
    <col min="14871" max="14871" width="13.375" style="83" customWidth="1"/>
    <col min="14872" max="14872" width="11.875" style="83" customWidth="1"/>
    <col min="14873" max="14873" width="11" style="83" customWidth="1"/>
    <col min="14874" max="14874" width="10" style="83" customWidth="1"/>
    <col min="14875" max="14875" width="3.875" style="83" customWidth="1"/>
    <col min="14876" max="15104" width="9" style="83"/>
    <col min="15105" max="15105" width="3.75" style="83" customWidth="1"/>
    <col min="15106" max="15106" width="11.875" style="83" customWidth="1"/>
    <col min="15107" max="15107" width="11.75" style="83" customWidth="1"/>
    <col min="15108" max="15109" width="11.875" style="83" customWidth="1"/>
    <col min="15110" max="15111" width="12.5" style="83" customWidth="1"/>
    <col min="15112" max="15112" width="11.875" style="83" customWidth="1"/>
    <col min="15113" max="15116" width="12.5" style="83" customWidth="1"/>
    <col min="15117" max="15117" width="13" style="83" customWidth="1"/>
    <col min="15118" max="15119" width="12.5" style="83" customWidth="1"/>
    <col min="15120" max="15120" width="12.125" style="83" customWidth="1"/>
    <col min="15121" max="15121" width="12.5" style="83" customWidth="1"/>
    <col min="15122" max="15122" width="17.5" style="83" customWidth="1"/>
    <col min="15123" max="15123" width="10.875" style="83" customWidth="1"/>
    <col min="15124" max="15125" width="12.5" style="83" customWidth="1"/>
    <col min="15126" max="15126" width="9.875" style="83" customWidth="1"/>
    <col min="15127" max="15127" width="13.375" style="83" customWidth="1"/>
    <col min="15128" max="15128" width="11.875" style="83" customWidth="1"/>
    <col min="15129" max="15129" width="11" style="83" customWidth="1"/>
    <col min="15130" max="15130" width="10" style="83" customWidth="1"/>
    <col min="15131" max="15131" width="3.875" style="83" customWidth="1"/>
    <col min="15132" max="15360" width="9" style="83"/>
    <col min="15361" max="15361" width="3.75" style="83" customWidth="1"/>
    <col min="15362" max="15362" width="11.875" style="83" customWidth="1"/>
    <col min="15363" max="15363" width="11.75" style="83" customWidth="1"/>
    <col min="15364" max="15365" width="11.875" style="83" customWidth="1"/>
    <col min="15366" max="15367" width="12.5" style="83" customWidth="1"/>
    <col min="15368" max="15368" width="11.875" style="83" customWidth="1"/>
    <col min="15369" max="15372" width="12.5" style="83" customWidth="1"/>
    <col min="15373" max="15373" width="13" style="83" customWidth="1"/>
    <col min="15374" max="15375" width="12.5" style="83" customWidth="1"/>
    <col min="15376" max="15376" width="12.125" style="83" customWidth="1"/>
    <col min="15377" max="15377" width="12.5" style="83" customWidth="1"/>
    <col min="15378" max="15378" width="17.5" style="83" customWidth="1"/>
    <col min="15379" max="15379" width="10.875" style="83" customWidth="1"/>
    <col min="15380" max="15381" width="12.5" style="83" customWidth="1"/>
    <col min="15382" max="15382" width="9.875" style="83" customWidth="1"/>
    <col min="15383" max="15383" width="13.375" style="83" customWidth="1"/>
    <col min="15384" max="15384" width="11.875" style="83" customWidth="1"/>
    <col min="15385" max="15385" width="11" style="83" customWidth="1"/>
    <col min="15386" max="15386" width="10" style="83" customWidth="1"/>
    <col min="15387" max="15387" width="3.875" style="83" customWidth="1"/>
    <col min="15388" max="15616" width="9" style="83"/>
    <col min="15617" max="15617" width="3.75" style="83" customWidth="1"/>
    <col min="15618" max="15618" width="11.875" style="83" customWidth="1"/>
    <col min="15619" max="15619" width="11.75" style="83" customWidth="1"/>
    <col min="15620" max="15621" width="11.875" style="83" customWidth="1"/>
    <col min="15622" max="15623" width="12.5" style="83" customWidth="1"/>
    <col min="15624" max="15624" width="11.875" style="83" customWidth="1"/>
    <col min="15625" max="15628" width="12.5" style="83" customWidth="1"/>
    <col min="15629" max="15629" width="13" style="83" customWidth="1"/>
    <col min="15630" max="15631" width="12.5" style="83" customWidth="1"/>
    <col min="15632" max="15632" width="12.125" style="83" customWidth="1"/>
    <col min="15633" max="15633" width="12.5" style="83" customWidth="1"/>
    <col min="15634" max="15634" width="17.5" style="83" customWidth="1"/>
    <col min="15635" max="15635" width="10.875" style="83" customWidth="1"/>
    <col min="15636" max="15637" width="12.5" style="83" customWidth="1"/>
    <col min="15638" max="15638" width="9.875" style="83" customWidth="1"/>
    <col min="15639" max="15639" width="13.375" style="83" customWidth="1"/>
    <col min="15640" max="15640" width="11.875" style="83" customWidth="1"/>
    <col min="15641" max="15641" width="11" style="83" customWidth="1"/>
    <col min="15642" max="15642" width="10" style="83" customWidth="1"/>
    <col min="15643" max="15643" width="3.875" style="83" customWidth="1"/>
    <col min="15644" max="15872" width="9" style="83"/>
    <col min="15873" max="15873" width="3.75" style="83" customWidth="1"/>
    <col min="15874" max="15874" width="11.875" style="83" customWidth="1"/>
    <col min="15875" max="15875" width="11.75" style="83" customWidth="1"/>
    <col min="15876" max="15877" width="11.875" style="83" customWidth="1"/>
    <col min="15878" max="15879" width="12.5" style="83" customWidth="1"/>
    <col min="15880" max="15880" width="11.875" style="83" customWidth="1"/>
    <col min="15881" max="15884" width="12.5" style="83" customWidth="1"/>
    <col min="15885" max="15885" width="13" style="83" customWidth="1"/>
    <col min="15886" max="15887" width="12.5" style="83" customWidth="1"/>
    <col min="15888" max="15888" width="12.125" style="83" customWidth="1"/>
    <col min="15889" max="15889" width="12.5" style="83" customWidth="1"/>
    <col min="15890" max="15890" width="17.5" style="83" customWidth="1"/>
    <col min="15891" max="15891" width="10.875" style="83" customWidth="1"/>
    <col min="15892" max="15893" width="12.5" style="83" customWidth="1"/>
    <col min="15894" max="15894" width="9.875" style="83" customWidth="1"/>
    <col min="15895" max="15895" width="13.375" style="83" customWidth="1"/>
    <col min="15896" max="15896" width="11.875" style="83" customWidth="1"/>
    <col min="15897" max="15897" width="11" style="83" customWidth="1"/>
    <col min="15898" max="15898" width="10" style="83" customWidth="1"/>
    <col min="15899" max="15899" width="3.875" style="83" customWidth="1"/>
    <col min="15900" max="16128" width="9" style="83"/>
    <col min="16129" max="16129" width="3.75" style="83" customWidth="1"/>
    <col min="16130" max="16130" width="11.875" style="83" customWidth="1"/>
    <col min="16131" max="16131" width="11.75" style="83" customWidth="1"/>
    <col min="16132" max="16133" width="11.875" style="83" customWidth="1"/>
    <col min="16134" max="16135" width="12.5" style="83" customWidth="1"/>
    <col min="16136" max="16136" width="11.875" style="83" customWidth="1"/>
    <col min="16137" max="16140" width="12.5" style="83" customWidth="1"/>
    <col min="16141" max="16141" width="13" style="83" customWidth="1"/>
    <col min="16142" max="16143" width="12.5" style="83" customWidth="1"/>
    <col min="16144" max="16144" width="12.125" style="83" customWidth="1"/>
    <col min="16145" max="16145" width="12.5" style="83" customWidth="1"/>
    <col min="16146" max="16146" width="17.5" style="83" customWidth="1"/>
    <col min="16147" max="16147" width="10.875" style="83" customWidth="1"/>
    <col min="16148" max="16149" width="12.5" style="83" customWidth="1"/>
    <col min="16150" max="16150" width="9.875" style="83" customWidth="1"/>
    <col min="16151" max="16151" width="13.375" style="83" customWidth="1"/>
    <col min="16152" max="16152" width="11.875" style="83" customWidth="1"/>
    <col min="16153" max="16153" width="11" style="83" customWidth="1"/>
    <col min="16154" max="16154" width="10" style="83" customWidth="1"/>
    <col min="16155" max="16155" width="3.875" style="83" customWidth="1"/>
    <col min="16156" max="16384" width="9" style="83"/>
  </cols>
  <sheetData>
    <row r="1" spans="1:32" ht="17.25">
      <c r="A1" s="245" t="s">
        <v>205</v>
      </c>
      <c r="B1" s="412"/>
      <c r="C1" s="412"/>
      <c r="D1" s="412"/>
      <c r="E1" s="412"/>
      <c r="F1" s="412"/>
      <c r="G1" s="412"/>
      <c r="H1" s="412"/>
      <c r="I1" s="412"/>
      <c r="J1" s="1417"/>
      <c r="K1" s="1417"/>
      <c r="L1" s="1417"/>
      <c r="M1" s="1417"/>
      <c r="N1" s="1417"/>
      <c r="O1" s="1418" t="s">
        <v>206</v>
      </c>
      <c r="P1" s="1418"/>
      <c r="Q1" s="1418"/>
      <c r="R1" s="1418"/>
      <c r="S1" s="1418"/>
      <c r="T1" s="1418"/>
      <c r="U1" s="1418"/>
      <c r="V1" s="1418"/>
      <c r="W1" s="1418"/>
      <c r="X1" s="1418"/>
    </row>
    <row r="2" spans="1:32" s="249" customFormat="1" ht="17.25" customHeight="1">
      <c r="A2" s="248"/>
      <c r="B2" s="248"/>
      <c r="C2" s="248"/>
      <c r="D2" s="248"/>
      <c r="E2" s="248"/>
      <c r="F2" s="248"/>
      <c r="G2" s="248"/>
      <c r="H2" s="248"/>
      <c r="I2" s="248"/>
      <c r="J2" s="248"/>
      <c r="K2" s="248"/>
      <c r="L2" s="248"/>
      <c r="M2" s="248"/>
      <c r="N2" s="248"/>
      <c r="O2" s="248"/>
      <c r="P2" s="248"/>
      <c r="Q2" s="248"/>
      <c r="R2" s="248"/>
      <c r="S2" s="248"/>
      <c r="T2" s="248"/>
      <c r="U2" s="248"/>
      <c r="V2" s="248"/>
      <c r="W2" s="248"/>
      <c r="X2" s="248" t="s">
        <v>207</v>
      </c>
      <c r="Z2" s="248"/>
      <c r="AA2" s="248"/>
    </row>
    <row r="3" spans="1:32" s="254" customFormat="1" ht="14.25" customHeight="1">
      <c r="A3" s="250" t="s">
        <v>14</v>
      </c>
      <c r="B3" s="250" t="s">
        <v>15</v>
      </c>
      <c r="C3" s="250" t="s">
        <v>208</v>
      </c>
      <c r="D3" s="250" t="s">
        <v>209</v>
      </c>
      <c r="E3" s="250" t="s">
        <v>210</v>
      </c>
      <c r="F3" s="250" t="s">
        <v>211</v>
      </c>
      <c r="G3" s="250" t="s">
        <v>211</v>
      </c>
      <c r="H3" s="250" t="s">
        <v>211</v>
      </c>
      <c r="I3" s="250" t="s">
        <v>211</v>
      </c>
      <c r="J3" s="250" t="s">
        <v>212</v>
      </c>
      <c r="K3" s="250" t="s">
        <v>213</v>
      </c>
      <c r="L3" s="250" t="s">
        <v>214</v>
      </c>
      <c r="M3" s="250" t="s">
        <v>215</v>
      </c>
      <c r="N3" s="251" t="s">
        <v>216</v>
      </c>
      <c r="O3" s="251" t="s">
        <v>217</v>
      </c>
      <c r="P3" s="250" t="s">
        <v>218</v>
      </c>
      <c r="Q3" s="250" t="s">
        <v>219</v>
      </c>
      <c r="R3" s="250" t="s">
        <v>219</v>
      </c>
      <c r="S3" s="250" t="s">
        <v>220</v>
      </c>
      <c r="T3" s="250" t="s">
        <v>219</v>
      </c>
      <c r="U3" s="250" t="s">
        <v>221</v>
      </c>
      <c r="V3" s="250" t="s">
        <v>222</v>
      </c>
      <c r="W3" s="250" t="s">
        <v>28</v>
      </c>
      <c r="X3" s="250" t="s">
        <v>216</v>
      </c>
      <c r="Y3" s="251" t="s">
        <v>223</v>
      </c>
      <c r="Z3" s="252" t="s">
        <v>15</v>
      </c>
      <c r="AA3" s="253" t="s">
        <v>14</v>
      </c>
    </row>
    <row r="4" spans="1:32" s="254" customFormat="1" ht="14.25" customHeight="1">
      <c r="A4" s="255"/>
      <c r="B4" s="255"/>
      <c r="C4" s="255"/>
      <c r="D4" s="255"/>
      <c r="E4" s="255"/>
      <c r="F4" s="255" t="s">
        <v>224</v>
      </c>
      <c r="G4" s="255" t="s">
        <v>225</v>
      </c>
      <c r="H4" s="255" t="s">
        <v>226</v>
      </c>
      <c r="I4" s="255" t="s">
        <v>227</v>
      </c>
      <c r="J4" s="255" t="s">
        <v>228</v>
      </c>
      <c r="K4" s="255" t="s">
        <v>229</v>
      </c>
      <c r="L4" s="255"/>
      <c r="M4" s="255"/>
      <c r="N4" s="256"/>
      <c r="O4" s="256"/>
      <c r="P4" s="255"/>
      <c r="Q4" s="255" t="s">
        <v>230</v>
      </c>
      <c r="R4" s="255" t="s">
        <v>231</v>
      </c>
      <c r="S4" s="255" t="s">
        <v>219</v>
      </c>
      <c r="T4" s="255" t="s">
        <v>232</v>
      </c>
      <c r="U4" s="255" t="s">
        <v>233</v>
      </c>
      <c r="V4" s="255" t="s">
        <v>234</v>
      </c>
      <c r="W4" s="255"/>
      <c r="X4" s="255"/>
      <c r="Y4" s="256"/>
      <c r="Z4" s="257"/>
      <c r="AA4" s="258"/>
    </row>
    <row r="5" spans="1:32" s="249" customFormat="1" ht="17.100000000000001" customHeight="1">
      <c r="A5" s="259"/>
      <c r="B5" s="260" t="s">
        <v>1138</v>
      </c>
      <c r="C5" s="79">
        <v>138342225</v>
      </c>
      <c r="D5" s="79">
        <v>155086126</v>
      </c>
      <c r="E5" s="261" t="s">
        <v>1139</v>
      </c>
      <c r="F5" s="261" t="s">
        <v>1139</v>
      </c>
      <c r="G5" s="261" t="s">
        <v>1139</v>
      </c>
      <c r="H5" s="261" t="s">
        <v>1139</v>
      </c>
      <c r="I5" s="261" t="s">
        <v>1139</v>
      </c>
      <c r="J5" s="262">
        <v>32578188</v>
      </c>
      <c r="K5" s="79">
        <v>56565406</v>
      </c>
      <c r="L5" s="79">
        <v>17735405</v>
      </c>
      <c r="M5" s="79">
        <v>165433203</v>
      </c>
      <c r="N5" s="94">
        <v>749111452</v>
      </c>
      <c r="O5" s="94">
        <v>8655992</v>
      </c>
      <c r="P5" s="79">
        <v>437948544</v>
      </c>
      <c r="Q5" s="261" t="s">
        <v>1139</v>
      </c>
      <c r="R5" s="261" t="s">
        <v>1139</v>
      </c>
      <c r="S5" s="79">
        <v>30501083</v>
      </c>
      <c r="T5" s="261" t="s">
        <v>1139</v>
      </c>
      <c r="U5" s="79">
        <v>4621008</v>
      </c>
      <c r="V5" s="79">
        <v>1540661</v>
      </c>
      <c r="W5" s="79">
        <v>168123402</v>
      </c>
      <c r="X5" s="79">
        <v>733898441</v>
      </c>
      <c r="Y5" s="94">
        <v>15213011</v>
      </c>
      <c r="Z5" s="1419" t="s">
        <v>235</v>
      </c>
      <c r="AA5" s="263"/>
      <c r="AB5" s="264"/>
      <c r="AC5" s="264"/>
      <c r="AD5" s="264"/>
      <c r="AE5" s="264"/>
      <c r="AF5" s="264"/>
    </row>
    <row r="6" spans="1:32" s="249" customFormat="1" ht="17.100000000000001" customHeight="1">
      <c r="A6" s="259"/>
      <c r="B6" s="265" t="s">
        <v>236</v>
      </c>
      <c r="C6" s="79">
        <v>137530811</v>
      </c>
      <c r="D6" s="79">
        <v>154816183</v>
      </c>
      <c r="E6" s="261" t="s">
        <v>1139</v>
      </c>
      <c r="F6" s="261" t="s">
        <v>1139</v>
      </c>
      <c r="G6" s="261" t="s">
        <v>1139</v>
      </c>
      <c r="H6" s="261" t="s">
        <v>1139</v>
      </c>
      <c r="I6" s="261" t="s">
        <v>1139</v>
      </c>
      <c r="J6" s="262">
        <v>33313981</v>
      </c>
      <c r="K6" s="79">
        <v>55810444</v>
      </c>
      <c r="L6" s="79">
        <v>16221898</v>
      </c>
      <c r="M6" s="79">
        <v>167843423</v>
      </c>
      <c r="N6" s="94">
        <v>747115923</v>
      </c>
      <c r="O6" s="94">
        <v>9260613</v>
      </c>
      <c r="P6" s="79">
        <v>429269693</v>
      </c>
      <c r="Q6" s="261" t="s">
        <v>1139</v>
      </c>
      <c r="R6" s="261" t="s">
        <v>1139</v>
      </c>
      <c r="S6" s="79">
        <v>28783515</v>
      </c>
      <c r="T6" s="261" t="s">
        <v>1139</v>
      </c>
      <c r="U6" s="79">
        <v>4617850</v>
      </c>
      <c r="V6" s="79">
        <v>1237912</v>
      </c>
      <c r="W6" s="79">
        <v>168810432</v>
      </c>
      <c r="X6" s="79">
        <v>721339675</v>
      </c>
      <c r="Y6" s="94">
        <v>25776248</v>
      </c>
      <c r="Z6" s="1419" t="s">
        <v>236</v>
      </c>
      <c r="AA6" s="263"/>
      <c r="AB6" s="264"/>
      <c r="AC6" s="264"/>
      <c r="AD6" s="264"/>
      <c r="AE6" s="264"/>
      <c r="AF6" s="264"/>
    </row>
    <row r="7" spans="1:32" s="249" customFormat="1" ht="17.100000000000001" customHeight="1">
      <c r="A7" s="259"/>
      <c r="B7" s="265" t="s">
        <v>237</v>
      </c>
      <c r="C7" s="79">
        <v>130752398</v>
      </c>
      <c r="D7" s="79">
        <v>151120478</v>
      </c>
      <c r="E7" s="261" t="s">
        <v>1139</v>
      </c>
      <c r="F7" s="261" t="s">
        <v>1139</v>
      </c>
      <c r="G7" s="261" t="s">
        <v>1139</v>
      </c>
      <c r="H7" s="261" t="s">
        <v>1139</v>
      </c>
      <c r="I7" s="261" t="s">
        <v>1139</v>
      </c>
      <c r="J7" s="262">
        <v>32358210</v>
      </c>
      <c r="K7" s="79">
        <v>54766688</v>
      </c>
      <c r="L7" s="79">
        <v>25314651</v>
      </c>
      <c r="M7" s="79">
        <v>156764029</v>
      </c>
      <c r="N7" s="94">
        <v>738652051</v>
      </c>
      <c r="O7" s="94">
        <v>9946656</v>
      </c>
      <c r="P7" s="79">
        <v>416564133</v>
      </c>
      <c r="Q7" s="261" t="s">
        <v>1139</v>
      </c>
      <c r="R7" s="261" t="s">
        <v>1139</v>
      </c>
      <c r="S7" s="79">
        <v>28746451</v>
      </c>
      <c r="T7" s="261" t="s">
        <v>1139</v>
      </c>
      <c r="U7" s="79">
        <v>4762538</v>
      </c>
      <c r="V7" s="79">
        <v>0</v>
      </c>
      <c r="W7" s="79">
        <v>164585114</v>
      </c>
      <c r="X7" s="79">
        <v>703388949</v>
      </c>
      <c r="Y7" s="94">
        <v>35263103</v>
      </c>
      <c r="Z7" s="1419" t="s">
        <v>237</v>
      </c>
      <c r="AA7" s="263"/>
      <c r="AB7" s="264"/>
      <c r="AC7" s="264"/>
      <c r="AD7" s="264"/>
      <c r="AE7" s="264"/>
      <c r="AF7" s="264"/>
    </row>
    <row r="8" spans="1:32" s="249" customFormat="1" ht="17.100000000000001" customHeight="1">
      <c r="A8" s="259"/>
      <c r="B8" s="265" t="s">
        <v>1140</v>
      </c>
      <c r="C8" s="266">
        <v>106302156</v>
      </c>
      <c r="D8" s="266">
        <v>1633</v>
      </c>
      <c r="E8" s="1420">
        <v>392350335</v>
      </c>
      <c r="F8" s="1420">
        <v>1527108</v>
      </c>
      <c r="G8" s="1420">
        <v>2242580</v>
      </c>
      <c r="H8" s="1420">
        <v>8641623</v>
      </c>
      <c r="I8" s="1421">
        <v>1274218</v>
      </c>
      <c r="J8" s="267">
        <v>406050076</v>
      </c>
      <c r="K8" s="268">
        <v>52019750</v>
      </c>
      <c r="L8" s="268">
        <v>28449717</v>
      </c>
      <c r="M8" s="268">
        <v>4116491</v>
      </c>
      <c r="N8" s="266">
        <v>596939823</v>
      </c>
      <c r="O8" s="266">
        <v>8200138</v>
      </c>
      <c r="P8" s="268">
        <v>389041954</v>
      </c>
      <c r="Q8" s="1422">
        <v>111878677</v>
      </c>
      <c r="R8" s="1421">
        <v>34276530</v>
      </c>
      <c r="S8" s="268">
        <v>12008552</v>
      </c>
      <c r="T8" s="1420">
        <v>158163758</v>
      </c>
      <c r="U8" s="268">
        <v>3848704</v>
      </c>
      <c r="V8" s="268">
        <v>0</v>
      </c>
      <c r="W8" s="268">
        <v>25372503</v>
      </c>
      <c r="X8" s="268">
        <v>584627057</v>
      </c>
      <c r="Y8" s="266">
        <v>12312766</v>
      </c>
      <c r="Z8" s="1419" t="s">
        <v>1140</v>
      </c>
      <c r="AA8" s="263"/>
      <c r="AB8" s="264"/>
      <c r="AC8" s="264"/>
      <c r="AD8" s="264"/>
      <c r="AE8" s="264"/>
      <c r="AF8" s="264"/>
    </row>
    <row r="9" spans="1:32" s="249" customFormat="1" ht="17.100000000000001" customHeight="1">
      <c r="A9" s="269"/>
      <c r="B9" s="270" t="s">
        <v>1141</v>
      </c>
      <c r="C9" s="271">
        <v>104746074</v>
      </c>
      <c r="D9" s="272">
        <v>68105</v>
      </c>
      <c r="E9" s="272">
        <v>389393785</v>
      </c>
      <c r="F9" s="272">
        <v>1787104</v>
      </c>
      <c r="G9" s="272">
        <v>1785028</v>
      </c>
      <c r="H9" s="272">
        <v>8800705</v>
      </c>
      <c r="I9" s="272">
        <v>1241198</v>
      </c>
      <c r="J9" s="272">
        <v>403033499</v>
      </c>
      <c r="K9" s="272">
        <v>52326041</v>
      </c>
      <c r="L9" s="272">
        <v>11914257</v>
      </c>
      <c r="M9" s="272">
        <v>5696788</v>
      </c>
      <c r="N9" s="273">
        <v>577784764</v>
      </c>
      <c r="O9" s="273">
        <v>8041210</v>
      </c>
      <c r="P9" s="272">
        <v>387721160</v>
      </c>
      <c r="Q9" s="272">
        <v>113778764</v>
      </c>
      <c r="R9" s="272">
        <v>34845161</v>
      </c>
      <c r="S9" s="272">
        <v>13013779</v>
      </c>
      <c r="T9" s="272">
        <v>161637704</v>
      </c>
      <c r="U9" s="272">
        <v>3768639</v>
      </c>
      <c r="V9" s="272">
        <v>18590</v>
      </c>
      <c r="W9" s="272">
        <v>11676405</v>
      </c>
      <c r="X9" s="272">
        <v>572863708</v>
      </c>
      <c r="Y9" s="273">
        <v>4921056</v>
      </c>
      <c r="Z9" s="1423" t="s">
        <v>1154</v>
      </c>
      <c r="AA9" s="274"/>
      <c r="AB9" s="264"/>
      <c r="AC9" s="264"/>
      <c r="AD9" s="264"/>
      <c r="AE9" s="264"/>
      <c r="AF9" s="264"/>
    </row>
    <row r="10" spans="1:32" s="249" customFormat="1" ht="17.100000000000001" customHeight="1">
      <c r="A10" s="259"/>
      <c r="B10" s="260" t="s">
        <v>238</v>
      </c>
      <c r="C10" s="79">
        <v>99830684</v>
      </c>
      <c r="D10" s="79">
        <v>57473</v>
      </c>
      <c r="E10" s="79">
        <v>369118831</v>
      </c>
      <c r="F10" s="79">
        <v>1705549</v>
      </c>
      <c r="G10" s="79">
        <v>1672736</v>
      </c>
      <c r="H10" s="79">
        <v>7977920</v>
      </c>
      <c r="I10" s="79">
        <v>1175164</v>
      </c>
      <c r="J10" s="79">
        <v>381673322</v>
      </c>
      <c r="K10" s="79">
        <v>50352187</v>
      </c>
      <c r="L10" s="79">
        <v>11166609</v>
      </c>
      <c r="M10" s="79">
        <v>5370568</v>
      </c>
      <c r="N10" s="94">
        <v>548450842</v>
      </c>
      <c r="O10" s="94">
        <v>7678536</v>
      </c>
      <c r="P10" s="79">
        <v>367545913</v>
      </c>
      <c r="Q10" s="79">
        <v>108538810</v>
      </c>
      <c r="R10" s="79">
        <v>33143989</v>
      </c>
      <c r="S10" s="79">
        <v>12424521</v>
      </c>
      <c r="T10" s="79">
        <v>154107320</v>
      </c>
      <c r="U10" s="79">
        <v>3552738</v>
      </c>
      <c r="V10" s="79">
        <v>18590</v>
      </c>
      <c r="W10" s="79">
        <v>10854736</v>
      </c>
      <c r="X10" s="79">
        <v>543757832</v>
      </c>
      <c r="Y10" s="94">
        <v>4693010</v>
      </c>
      <c r="Z10" s="275" t="s">
        <v>238</v>
      </c>
      <c r="AA10" s="263"/>
      <c r="AB10" s="264"/>
      <c r="AC10" s="264"/>
      <c r="AD10" s="264"/>
      <c r="AE10" s="264"/>
      <c r="AF10" s="264"/>
    </row>
    <row r="11" spans="1:32" s="249" customFormat="1" ht="17.100000000000001" customHeight="1">
      <c r="A11" s="259"/>
      <c r="B11" s="260" t="s">
        <v>239</v>
      </c>
      <c r="C11" s="79">
        <v>4915391</v>
      </c>
      <c r="D11" s="79">
        <v>10632</v>
      </c>
      <c r="E11" s="79">
        <v>20274954</v>
      </c>
      <c r="F11" s="79">
        <v>81555</v>
      </c>
      <c r="G11" s="79">
        <v>112292</v>
      </c>
      <c r="H11" s="79">
        <v>822785</v>
      </c>
      <c r="I11" s="79">
        <v>66034</v>
      </c>
      <c r="J11" s="79">
        <v>21360177</v>
      </c>
      <c r="K11" s="79">
        <v>1973854</v>
      </c>
      <c r="L11" s="79">
        <v>747648</v>
      </c>
      <c r="M11" s="79">
        <v>326220</v>
      </c>
      <c r="N11" s="94">
        <v>29333922</v>
      </c>
      <c r="O11" s="94">
        <v>362674</v>
      </c>
      <c r="P11" s="79">
        <v>20175247</v>
      </c>
      <c r="Q11" s="79">
        <v>5239954</v>
      </c>
      <c r="R11" s="79">
        <v>1701172</v>
      </c>
      <c r="S11" s="79">
        <v>589258</v>
      </c>
      <c r="T11" s="79">
        <v>7530384</v>
      </c>
      <c r="U11" s="79">
        <v>215901</v>
      </c>
      <c r="V11" s="79">
        <v>0</v>
      </c>
      <c r="W11" s="79">
        <v>821669</v>
      </c>
      <c r="X11" s="79">
        <v>29105876</v>
      </c>
      <c r="Y11" s="94">
        <v>228046</v>
      </c>
      <c r="Z11" s="275" t="s">
        <v>239</v>
      </c>
      <c r="AA11" s="263"/>
      <c r="AB11" s="264"/>
      <c r="AC11" s="264"/>
      <c r="AD11" s="264"/>
      <c r="AE11" s="264"/>
      <c r="AF11" s="264"/>
    </row>
    <row r="12" spans="1:32" s="249" customFormat="1" ht="17.100000000000001" customHeight="1">
      <c r="A12" s="259"/>
      <c r="B12" s="260" t="s">
        <v>48</v>
      </c>
      <c r="C12" s="79">
        <v>104746074</v>
      </c>
      <c r="D12" s="79">
        <v>68105</v>
      </c>
      <c r="E12" s="79">
        <v>389393785</v>
      </c>
      <c r="F12" s="79">
        <v>1787104</v>
      </c>
      <c r="G12" s="79">
        <v>1785028</v>
      </c>
      <c r="H12" s="79">
        <v>8800705</v>
      </c>
      <c r="I12" s="79">
        <v>1241198</v>
      </c>
      <c r="J12" s="79">
        <v>403033499</v>
      </c>
      <c r="K12" s="79">
        <v>52326041</v>
      </c>
      <c r="L12" s="79">
        <v>11914257</v>
      </c>
      <c r="M12" s="79">
        <v>5696788</v>
      </c>
      <c r="N12" s="94">
        <v>577784764</v>
      </c>
      <c r="O12" s="94">
        <v>8041210</v>
      </c>
      <c r="P12" s="79">
        <v>387721160</v>
      </c>
      <c r="Q12" s="79">
        <v>113778764</v>
      </c>
      <c r="R12" s="79">
        <v>34845161</v>
      </c>
      <c r="S12" s="79">
        <v>13013779</v>
      </c>
      <c r="T12" s="79">
        <v>161637704</v>
      </c>
      <c r="U12" s="79">
        <v>3768639</v>
      </c>
      <c r="V12" s="79">
        <v>18590</v>
      </c>
      <c r="W12" s="79">
        <v>11676405</v>
      </c>
      <c r="X12" s="79">
        <v>572863708</v>
      </c>
      <c r="Y12" s="94">
        <v>4921056</v>
      </c>
      <c r="Z12" s="275" t="s">
        <v>48</v>
      </c>
      <c r="AA12" s="263"/>
      <c r="AB12" s="264"/>
      <c r="AC12" s="264"/>
      <c r="AD12" s="264"/>
      <c r="AE12" s="264"/>
      <c r="AF12" s="264"/>
    </row>
    <row r="13" spans="1:32" s="249" customFormat="1" ht="17.100000000000001" customHeight="1">
      <c r="A13" s="259"/>
      <c r="B13" s="259"/>
      <c r="C13" s="79"/>
      <c r="D13" s="79"/>
      <c r="E13" s="79"/>
      <c r="F13" s="79"/>
      <c r="G13" s="79"/>
      <c r="H13" s="79"/>
      <c r="I13" s="79"/>
      <c r="J13" s="79"/>
      <c r="K13" s="79"/>
      <c r="L13" s="79"/>
      <c r="M13" s="79"/>
      <c r="N13" s="94"/>
      <c r="O13" s="94"/>
      <c r="P13" s="79"/>
      <c r="Q13" s="79"/>
      <c r="R13" s="79"/>
      <c r="S13" s="79"/>
      <c r="T13" s="79"/>
      <c r="U13" s="79"/>
      <c r="V13" s="79"/>
      <c r="W13" s="79"/>
      <c r="X13" s="79"/>
      <c r="Y13" s="94"/>
      <c r="Z13" s="276"/>
      <c r="AA13" s="263"/>
      <c r="AB13" s="264"/>
      <c r="AC13" s="264"/>
      <c r="AD13" s="264"/>
      <c r="AE13" s="264"/>
      <c r="AF13" s="264"/>
    </row>
    <row r="14" spans="1:32" s="249" customFormat="1" ht="17.100000000000001" customHeight="1">
      <c r="A14" s="259">
        <v>1</v>
      </c>
      <c r="B14" s="260" t="s">
        <v>52</v>
      </c>
      <c r="C14" s="79">
        <v>28529513</v>
      </c>
      <c r="D14" s="79">
        <v>16700</v>
      </c>
      <c r="E14" s="79">
        <v>107033489</v>
      </c>
      <c r="F14" s="79">
        <v>527905</v>
      </c>
      <c r="G14" s="79">
        <v>415119</v>
      </c>
      <c r="H14" s="79">
        <v>2108875</v>
      </c>
      <c r="I14" s="79">
        <v>291448</v>
      </c>
      <c r="J14" s="79">
        <v>110377026</v>
      </c>
      <c r="K14" s="79">
        <v>17305152</v>
      </c>
      <c r="L14" s="79">
        <v>578360</v>
      </c>
      <c r="M14" s="79">
        <v>1278163</v>
      </c>
      <c r="N14" s="94">
        <v>158084914</v>
      </c>
      <c r="O14" s="94">
        <v>2545240</v>
      </c>
      <c r="P14" s="79">
        <v>106591024</v>
      </c>
      <c r="Q14" s="79">
        <v>31974701</v>
      </c>
      <c r="R14" s="79">
        <v>9679941</v>
      </c>
      <c r="S14" s="79">
        <v>3740236</v>
      </c>
      <c r="T14" s="79">
        <v>45394878</v>
      </c>
      <c r="U14" s="79">
        <v>777201</v>
      </c>
      <c r="V14" s="79">
        <v>0</v>
      </c>
      <c r="W14" s="79">
        <v>1905288</v>
      </c>
      <c r="X14" s="79">
        <v>157213631</v>
      </c>
      <c r="Y14" s="94">
        <v>871283</v>
      </c>
      <c r="Z14" s="275" t="s">
        <v>52</v>
      </c>
      <c r="AA14" s="263">
        <v>1</v>
      </c>
      <c r="AB14" s="264"/>
      <c r="AC14" s="264"/>
      <c r="AD14" s="264"/>
      <c r="AE14" s="264"/>
      <c r="AF14" s="264"/>
    </row>
    <row r="15" spans="1:32" s="249" customFormat="1" ht="17.100000000000001" customHeight="1">
      <c r="A15" s="259">
        <v>2</v>
      </c>
      <c r="B15" s="260" t="s">
        <v>54</v>
      </c>
      <c r="C15" s="79">
        <v>9089751</v>
      </c>
      <c r="D15" s="79">
        <v>2250</v>
      </c>
      <c r="E15" s="79">
        <v>37003864</v>
      </c>
      <c r="F15" s="79">
        <v>179170</v>
      </c>
      <c r="G15" s="79">
        <v>189440</v>
      </c>
      <c r="H15" s="79">
        <v>669802</v>
      </c>
      <c r="I15" s="79">
        <v>125650</v>
      </c>
      <c r="J15" s="79">
        <v>38167925</v>
      </c>
      <c r="K15" s="79">
        <v>4584537</v>
      </c>
      <c r="L15" s="79">
        <v>886942</v>
      </c>
      <c r="M15" s="79">
        <v>430770</v>
      </c>
      <c r="N15" s="94">
        <v>53162175</v>
      </c>
      <c r="O15" s="94">
        <v>539327</v>
      </c>
      <c r="P15" s="79">
        <v>36857124</v>
      </c>
      <c r="Q15" s="79">
        <v>10375334</v>
      </c>
      <c r="R15" s="79">
        <v>3125373</v>
      </c>
      <c r="S15" s="79">
        <v>1149288</v>
      </c>
      <c r="T15" s="79">
        <v>14649994</v>
      </c>
      <c r="U15" s="79">
        <v>272803</v>
      </c>
      <c r="V15" s="79">
        <v>0</v>
      </c>
      <c r="W15" s="79">
        <v>378090</v>
      </c>
      <c r="X15" s="79">
        <v>52697338</v>
      </c>
      <c r="Y15" s="94">
        <v>464837</v>
      </c>
      <c r="Z15" s="275" t="s">
        <v>54</v>
      </c>
      <c r="AA15" s="263">
        <v>2</v>
      </c>
      <c r="AB15" s="264"/>
      <c r="AC15" s="264"/>
      <c r="AD15" s="264"/>
      <c r="AE15" s="264"/>
      <c r="AF15" s="264"/>
    </row>
    <row r="16" spans="1:32" s="249" customFormat="1" ht="17.100000000000001" customHeight="1">
      <c r="A16" s="259">
        <v>3</v>
      </c>
      <c r="B16" s="260" t="s">
        <v>55</v>
      </c>
      <c r="C16" s="79">
        <v>8279314</v>
      </c>
      <c r="D16" s="79">
        <v>4038</v>
      </c>
      <c r="E16" s="79">
        <v>32550733</v>
      </c>
      <c r="F16" s="79">
        <v>154648</v>
      </c>
      <c r="G16" s="79">
        <v>186065</v>
      </c>
      <c r="H16" s="79">
        <v>547428</v>
      </c>
      <c r="I16" s="79">
        <v>109556</v>
      </c>
      <c r="J16" s="79">
        <v>33553917</v>
      </c>
      <c r="K16" s="79">
        <v>4865467</v>
      </c>
      <c r="L16" s="79">
        <v>4613420</v>
      </c>
      <c r="M16" s="79">
        <v>152838</v>
      </c>
      <c r="N16" s="94">
        <v>51468995</v>
      </c>
      <c r="O16" s="94">
        <v>903298</v>
      </c>
      <c r="P16" s="79">
        <v>32466423</v>
      </c>
      <c r="Q16" s="79">
        <v>9325393</v>
      </c>
      <c r="R16" s="79">
        <v>2582481</v>
      </c>
      <c r="S16" s="79">
        <v>1129185</v>
      </c>
      <c r="T16" s="79">
        <v>13037059</v>
      </c>
      <c r="U16" s="79">
        <v>469912</v>
      </c>
      <c r="V16" s="79">
        <v>0</v>
      </c>
      <c r="W16" s="79">
        <v>4052195</v>
      </c>
      <c r="X16" s="79">
        <v>50928887</v>
      </c>
      <c r="Y16" s="94">
        <v>540108</v>
      </c>
      <c r="Z16" s="275" t="s">
        <v>55</v>
      </c>
      <c r="AA16" s="263">
        <v>3</v>
      </c>
      <c r="AB16" s="264"/>
      <c r="AC16" s="264"/>
      <c r="AD16" s="264"/>
      <c r="AE16" s="264"/>
      <c r="AF16" s="264"/>
    </row>
    <row r="17" spans="1:69" s="249" customFormat="1" ht="17.100000000000001" customHeight="1">
      <c r="A17" s="259">
        <v>4</v>
      </c>
      <c r="B17" s="260" t="s">
        <v>57</v>
      </c>
      <c r="C17" s="79">
        <v>5156130</v>
      </c>
      <c r="D17" s="79">
        <v>0</v>
      </c>
      <c r="E17" s="79">
        <v>20151794</v>
      </c>
      <c r="F17" s="79">
        <v>95691</v>
      </c>
      <c r="G17" s="79">
        <v>56201</v>
      </c>
      <c r="H17" s="79">
        <v>336234</v>
      </c>
      <c r="I17" s="79">
        <v>63000</v>
      </c>
      <c r="J17" s="79">
        <v>20702920</v>
      </c>
      <c r="K17" s="79">
        <v>2674882</v>
      </c>
      <c r="L17" s="79">
        <v>1138159</v>
      </c>
      <c r="M17" s="79">
        <v>93189</v>
      </c>
      <c r="N17" s="94">
        <v>29765281</v>
      </c>
      <c r="O17" s="94">
        <v>438443</v>
      </c>
      <c r="P17" s="79">
        <v>20085039</v>
      </c>
      <c r="Q17" s="79">
        <v>6044091</v>
      </c>
      <c r="R17" s="79">
        <v>1833983</v>
      </c>
      <c r="S17" s="79">
        <v>640397</v>
      </c>
      <c r="T17" s="79">
        <v>8518470</v>
      </c>
      <c r="U17" s="79">
        <v>147460</v>
      </c>
      <c r="V17" s="79">
        <v>0</v>
      </c>
      <c r="W17" s="79">
        <v>256127</v>
      </c>
      <c r="X17" s="79">
        <v>29445540</v>
      </c>
      <c r="Y17" s="94">
        <v>319741</v>
      </c>
      <c r="Z17" s="275" t="s">
        <v>57</v>
      </c>
      <c r="AA17" s="263">
        <v>4</v>
      </c>
      <c r="AB17" s="264"/>
      <c r="AC17" s="264"/>
      <c r="AD17" s="264"/>
      <c r="AE17" s="264"/>
      <c r="AF17" s="264"/>
    </row>
    <row r="18" spans="1:69" s="249" customFormat="1" ht="17.100000000000001" customHeight="1">
      <c r="A18" s="259">
        <v>5</v>
      </c>
      <c r="B18" s="260" t="s">
        <v>59</v>
      </c>
      <c r="C18" s="79">
        <v>8552321</v>
      </c>
      <c r="D18" s="79">
        <v>18506</v>
      </c>
      <c r="E18" s="79">
        <v>29141541</v>
      </c>
      <c r="F18" s="79">
        <v>125673</v>
      </c>
      <c r="G18" s="79">
        <v>159535</v>
      </c>
      <c r="H18" s="79">
        <v>602924</v>
      </c>
      <c r="I18" s="79">
        <v>111946</v>
      </c>
      <c r="J18" s="79">
        <v>30141618</v>
      </c>
      <c r="K18" s="79">
        <v>4579173</v>
      </c>
      <c r="L18" s="79">
        <v>234674</v>
      </c>
      <c r="M18" s="79">
        <v>1046891</v>
      </c>
      <c r="N18" s="94">
        <v>44573183</v>
      </c>
      <c r="O18" s="94">
        <v>665299</v>
      </c>
      <c r="P18" s="79">
        <v>29036107</v>
      </c>
      <c r="Q18" s="79">
        <v>9569261</v>
      </c>
      <c r="R18" s="79">
        <v>2959325</v>
      </c>
      <c r="S18" s="79">
        <v>1109694</v>
      </c>
      <c r="T18" s="79">
        <v>13638280</v>
      </c>
      <c r="U18" s="79">
        <v>296504</v>
      </c>
      <c r="V18" s="79">
        <v>0</v>
      </c>
      <c r="W18" s="79">
        <v>608040</v>
      </c>
      <c r="X18" s="79">
        <v>44244230</v>
      </c>
      <c r="Y18" s="94">
        <v>328953</v>
      </c>
      <c r="Z18" s="275" t="s">
        <v>59</v>
      </c>
      <c r="AA18" s="263">
        <v>5</v>
      </c>
      <c r="AB18" s="264"/>
      <c r="AC18" s="264"/>
      <c r="AD18" s="264"/>
      <c r="AE18" s="264"/>
      <c r="AF18" s="264"/>
    </row>
    <row r="19" spans="1:69" s="249" customFormat="1" ht="17.100000000000001" customHeight="1">
      <c r="A19" s="259">
        <v>6</v>
      </c>
      <c r="B19" s="260" t="s">
        <v>60</v>
      </c>
      <c r="C19" s="79">
        <v>975714</v>
      </c>
      <c r="D19" s="79">
        <v>0</v>
      </c>
      <c r="E19" s="79">
        <v>3686486</v>
      </c>
      <c r="F19" s="79">
        <v>16292</v>
      </c>
      <c r="G19" s="79">
        <v>20922</v>
      </c>
      <c r="H19" s="79">
        <v>128060</v>
      </c>
      <c r="I19" s="79">
        <v>11110</v>
      </c>
      <c r="J19" s="79">
        <v>3862870</v>
      </c>
      <c r="K19" s="79">
        <v>397862</v>
      </c>
      <c r="L19" s="79">
        <v>119970</v>
      </c>
      <c r="M19" s="79">
        <v>32880</v>
      </c>
      <c r="N19" s="94">
        <v>5389295</v>
      </c>
      <c r="O19" s="94">
        <v>59453</v>
      </c>
      <c r="P19" s="79">
        <v>3661301</v>
      </c>
      <c r="Q19" s="79">
        <v>973093</v>
      </c>
      <c r="R19" s="79">
        <v>334069</v>
      </c>
      <c r="S19" s="79">
        <v>119366</v>
      </c>
      <c r="T19" s="79">
        <v>1426528</v>
      </c>
      <c r="U19" s="79">
        <v>36711</v>
      </c>
      <c r="V19" s="79">
        <v>0</v>
      </c>
      <c r="W19" s="79">
        <v>106415</v>
      </c>
      <c r="X19" s="79">
        <v>5290408</v>
      </c>
      <c r="Y19" s="94">
        <v>98887</v>
      </c>
      <c r="Z19" s="275" t="s">
        <v>60</v>
      </c>
      <c r="AA19" s="263">
        <v>6</v>
      </c>
      <c r="AB19" s="264"/>
      <c r="AC19" s="264"/>
      <c r="AD19" s="264"/>
      <c r="AE19" s="264"/>
      <c r="AF19" s="264"/>
    </row>
    <row r="20" spans="1:69" s="249" customFormat="1" ht="17.100000000000001" customHeight="1">
      <c r="A20" s="259">
        <v>7</v>
      </c>
      <c r="B20" s="260" t="s">
        <v>61</v>
      </c>
      <c r="C20" s="79">
        <v>2217455</v>
      </c>
      <c r="D20" s="79">
        <v>322</v>
      </c>
      <c r="E20" s="79">
        <v>6311526</v>
      </c>
      <c r="F20" s="79">
        <v>27430</v>
      </c>
      <c r="G20" s="79">
        <v>25850</v>
      </c>
      <c r="H20" s="79">
        <v>166933</v>
      </c>
      <c r="I20" s="79">
        <v>22892</v>
      </c>
      <c r="J20" s="79">
        <v>6554631</v>
      </c>
      <c r="K20" s="79">
        <v>885238</v>
      </c>
      <c r="L20" s="79">
        <v>192372</v>
      </c>
      <c r="M20" s="79">
        <v>145511</v>
      </c>
      <c r="N20" s="94">
        <v>9995528</v>
      </c>
      <c r="O20" s="94">
        <v>181400</v>
      </c>
      <c r="P20" s="79">
        <v>6269053</v>
      </c>
      <c r="Q20" s="79">
        <v>2214063</v>
      </c>
      <c r="R20" s="79">
        <v>721996</v>
      </c>
      <c r="S20" s="79">
        <v>281422</v>
      </c>
      <c r="T20" s="79">
        <v>3217481</v>
      </c>
      <c r="U20" s="79">
        <v>93492</v>
      </c>
      <c r="V20" s="79">
        <v>0</v>
      </c>
      <c r="W20" s="79">
        <v>73362</v>
      </c>
      <c r="X20" s="79">
        <v>9834788</v>
      </c>
      <c r="Y20" s="94">
        <v>160740</v>
      </c>
      <c r="Z20" s="275" t="s">
        <v>61</v>
      </c>
      <c r="AA20" s="263">
        <v>7</v>
      </c>
      <c r="AB20" s="264"/>
      <c r="AC20" s="264"/>
      <c r="AD20" s="264"/>
      <c r="AE20" s="264"/>
      <c r="AF20" s="264"/>
    </row>
    <row r="21" spans="1:69" s="249" customFormat="1" ht="17.100000000000001" customHeight="1">
      <c r="A21" s="259">
        <v>8</v>
      </c>
      <c r="B21" s="260" t="s">
        <v>62</v>
      </c>
      <c r="C21" s="79">
        <v>3700657</v>
      </c>
      <c r="D21" s="79">
        <v>605</v>
      </c>
      <c r="E21" s="79">
        <v>13014109</v>
      </c>
      <c r="F21" s="79">
        <v>58046</v>
      </c>
      <c r="G21" s="79">
        <v>40268</v>
      </c>
      <c r="H21" s="79">
        <v>268341</v>
      </c>
      <c r="I21" s="79">
        <v>45912</v>
      </c>
      <c r="J21" s="79">
        <v>13430898</v>
      </c>
      <c r="K21" s="79">
        <v>1653706</v>
      </c>
      <c r="L21" s="79">
        <v>320726</v>
      </c>
      <c r="M21" s="79">
        <v>54714</v>
      </c>
      <c r="N21" s="94">
        <v>19161307</v>
      </c>
      <c r="O21" s="94">
        <v>256607</v>
      </c>
      <c r="P21" s="79">
        <v>12936268</v>
      </c>
      <c r="Q21" s="79">
        <v>3780517</v>
      </c>
      <c r="R21" s="79">
        <v>1139463</v>
      </c>
      <c r="S21" s="79">
        <v>462643</v>
      </c>
      <c r="T21" s="79">
        <v>5382623</v>
      </c>
      <c r="U21" s="79">
        <v>134004</v>
      </c>
      <c r="V21" s="79">
        <v>0</v>
      </c>
      <c r="W21" s="79">
        <v>293634</v>
      </c>
      <c r="X21" s="79">
        <v>19003137</v>
      </c>
      <c r="Y21" s="94">
        <v>158169</v>
      </c>
      <c r="Z21" s="275" t="s">
        <v>62</v>
      </c>
      <c r="AA21" s="263">
        <v>8</v>
      </c>
      <c r="AB21" s="264"/>
      <c r="AC21" s="264"/>
      <c r="AD21" s="264"/>
      <c r="AE21" s="264"/>
      <c r="AF21" s="264"/>
    </row>
    <row r="22" spans="1:69" s="249" customFormat="1" ht="17.100000000000001" customHeight="1">
      <c r="A22" s="259">
        <v>9</v>
      </c>
      <c r="B22" s="260" t="s">
        <v>63</v>
      </c>
      <c r="C22" s="79">
        <v>537569</v>
      </c>
      <c r="D22" s="79">
        <v>1674</v>
      </c>
      <c r="E22" s="79">
        <v>2668614</v>
      </c>
      <c r="F22" s="79">
        <v>9520</v>
      </c>
      <c r="G22" s="79">
        <v>9980</v>
      </c>
      <c r="H22" s="79">
        <v>61381</v>
      </c>
      <c r="I22" s="79">
        <v>9876</v>
      </c>
      <c r="J22" s="79">
        <v>2759963</v>
      </c>
      <c r="K22" s="79">
        <v>288040</v>
      </c>
      <c r="L22" s="79">
        <v>57887</v>
      </c>
      <c r="M22" s="79">
        <v>19424</v>
      </c>
      <c r="N22" s="94">
        <v>3664557</v>
      </c>
      <c r="O22" s="94">
        <v>14297</v>
      </c>
      <c r="P22" s="79">
        <v>2647456</v>
      </c>
      <c r="Q22" s="79">
        <v>633347</v>
      </c>
      <c r="R22" s="79">
        <v>190869</v>
      </c>
      <c r="S22" s="79">
        <v>56352</v>
      </c>
      <c r="T22" s="79">
        <v>880569</v>
      </c>
      <c r="U22" s="79">
        <v>30337</v>
      </c>
      <c r="V22" s="79">
        <v>0</v>
      </c>
      <c r="W22" s="79">
        <v>52524</v>
      </c>
      <c r="X22" s="79">
        <v>3625181</v>
      </c>
      <c r="Y22" s="94">
        <v>39375</v>
      </c>
      <c r="Z22" s="275" t="s">
        <v>63</v>
      </c>
      <c r="AA22" s="263">
        <v>9</v>
      </c>
      <c r="AB22" s="264"/>
      <c r="AC22" s="264"/>
      <c r="AD22" s="264"/>
      <c r="AE22" s="264"/>
      <c r="AF22" s="264"/>
    </row>
    <row r="23" spans="1:69" s="249" customFormat="1" ht="17.100000000000001" customHeight="1">
      <c r="A23" s="259">
        <v>11</v>
      </c>
      <c r="B23" s="260" t="s">
        <v>64</v>
      </c>
      <c r="C23" s="79">
        <v>4822551</v>
      </c>
      <c r="D23" s="79">
        <v>0</v>
      </c>
      <c r="E23" s="79">
        <v>19132498</v>
      </c>
      <c r="F23" s="79">
        <v>91848</v>
      </c>
      <c r="G23" s="79">
        <v>42774</v>
      </c>
      <c r="H23" s="79">
        <v>334624</v>
      </c>
      <c r="I23" s="79">
        <v>60892</v>
      </c>
      <c r="J23" s="79">
        <v>19662734</v>
      </c>
      <c r="K23" s="79">
        <v>2300944</v>
      </c>
      <c r="L23" s="79">
        <v>298757</v>
      </c>
      <c r="M23" s="79">
        <v>403327</v>
      </c>
      <c r="N23" s="94">
        <v>27488312</v>
      </c>
      <c r="O23" s="94">
        <v>185312</v>
      </c>
      <c r="P23" s="79">
        <v>19072042</v>
      </c>
      <c r="Q23" s="79">
        <v>5423436</v>
      </c>
      <c r="R23" s="79">
        <v>1658810</v>
      </c>
      <c r="S23" s="79">
        <v>537134</v>
      </c>
      <c r="T23" s="79">
        <v>7619380</v>
      </c>
      <c r="U23" s="79">
        <v>187590</v>
      </c>
      <c r="V23" s="79">
        <v>0</v>
      </c>
      <c r="W23" s="79">
        <v>351261</v>
      </c>
      <c r="X23" s="79">
        <v>27415585</v>
      </c>
      <c r="Y23" s="94">
        <v>72727</v>
      </c>
      <c r="Z23" s="275" t="s">
        <v>64</v>
      </c>
      <c r="AA23" s="263">
        <v>11</v>
      </c>
      <c r="AB23" s="264"/>
      <c r="AC23" s="264"/>
      <c r="AD23" s="264"/>
      <c r="AE23" s="264"/>
      <c r="AF23" s="264"/>
    </row>
    <row r="24" spans="1:69" s="249" customFormat="1" ht="17.100000000000001" customHeight="1">
      <c r="A24" s="259">
        <v>13</v>
      </c>
      <c r="B24" s="260" t="s">
        <v>65</v>
      </c>
      <c r="C24" s="79">
        <v>850767</v>
      </c>
      <c r="D24" s="79">
        <v>550</v>
      </c>
      <c r="E24" s="79">
        <v>3782545</v>
      </c>
      <c r="F24" s="79">
        <v>15902</v>
      </c>
      <c r="G24" s="79">
        <v>62041</v>
      </c>
      <c r="H24" s="79">
        <v>102999</v>
      </c>
      <c r="I24" s="79">
        <v>11790</v>
      </c>
      <c r="J24" s="79">
        <v>3975277</v>
      </c>
      <c r="K24" s="79">
        <v>398056</v>
      </c>
      <c r="L24" s="79">
        <v>176162</v>
      </c>
      <c r="M24" s="79">
        <v>18051</v>
      </c>
      <c r="N24" s="94">
        <v>5418864</v>
      </c>
      <c r="O24" s="94">
        <v>55285</v>
      </c>
      <c r="P24" s="79">
        <v>3766721</v>
      </c>
      <c r="Q24" s="79">
        <v>949847</v>
      </c>
      <c r="R24" s="79">
        <v>287555</v>
      </c>
      <c r="S24" s="79">
        <v>90580</v>
      </c>
      <c r="T24" s="79">
        <v>1327982</v>
      </c>
      <c r="U24" s="79">
        <v>37730</v>
      </c>
      <c r="V24" s="79">
        <v>0</v>
      </c>
      <c r="W24" s="79">
        <v>141239</v>
      </c>
      <c r="X24" s="79">
        <v>5328958</v>
      </c>
      <c r="Y24" s="94">
        <v>89906</v>
      </c>
      <c r="Z24" s="275" t="s">
        <v>65</v>
      </c>
      <c r="AA24" s="263">
        <v>13</v>
      </c>
      <c r="AB24" s="264"/>
      <c r="AC24" s="264"/>
      <c r="AD24" s="264"/>
      <c r="AE24" s="264"/>
      <c r="AF24" s="264"/>
    </row>
    <row r="25" spans="1:69" s="249" customFormat="1" ht="17.100000000000001" customHeight="1">
      <c r="A25" s="259">
        <v>14</v>
      </c>
      <c r="B25" s="260" t="s">
        <v>66</v>
      </c>
      <c r="C25" s="79">
        <v>754153</v>
      </c>
      <c r="D25" s="79">
        <v>550</v>
      </c>
      <c r="E25" s="79">
        <v>3109533</v>
      </c>
      <c r="F25" s="79">
        <v>13758</v>
      </c>
      <c r="G25" s="79">
        <v>36165</v>
      </c>
      <c r="H25" s="79">
        <v>80173</v>
      </c>
      <c r="I25" s="79">
        <v>9804</v>
      </c>
      <c r="J25" s="79">
        <v>3249433</v>
      </c>
      <c r="K25" s="79">
        <v>393401</v>
      </c>
      <c r="L25" s="79">
        <v>61217</v>
      </c>
      <c r="M25" s="79">
        <v>12539</v>
      </c>
      <c r="N25" s="94">
        <v>4471292</v>
      </c>
      <c r="O25" s="94">
        <v>89647</v>
      </c>
      <c r="P25" s="79">
        <v>3092757</v>
      </c>
      <c r="Q25" s="79">
        <v>833583</v>
      </c>
      <c r="R25" s="79">
        <v>232271</v>
      </c>
      <c r="S25" s="79">
        <v>93469</v>
      </c>
      <c r="T25" s="79">
        <v>1159322</v>
      </c>
      <c r="U25" s="79">
        <v>35885</v>
      </c>
      <c r="V25" s="79">
        <v>0</v>
      </c>
      <c r="W25" s="79">
        <v>51633</v>
      </c>
      <c r="X25" s="79">
        <v>4429245</v>
      </c>
      <c r="Y25" s="94">
        <v>42047</v>
      </c>
      <c r="Z25" s="275" t="s">
        <v>66</v>
      </c>
      <c r="AA25" s="263">
        <v>14</v>
      </c>
      <c r="AB25" s="264"/>
      <c r="AC25" s="264"/>
      <c r="AD25" s="264"/>
      <c r="AE25" s="264"/>
      <c r="AF25" s="264"/>
    </row>
    <row r="26" spans="1:69" s="249" customFormat="1" ht="17.100000000000001" customHeight="1">
      <c r="A26" s="259">
        <v>15</v>
      </c>
      <c r="B26" s="260" t="s">
        <v>240</v>
      </c>
      <c r="C26" s="79">
        <v>5004373</v>
      </c>
      <c r="D26" s="79">
        <v>0</v>
      </c>
      <c r="E26" s="79">
        <v>14746199</v>
      </c>
      <c r="F26" s="79">
        <v>44164</v>
      </c>
      <c r="G26" s="79">
        <v>42077</v>
      </c>
      <c r="H26" s="79">
        <v>351470</v>
      </c>
      <c r="I26" s="79">
        <v>62340</v>
      </c>
      <c r="J26" s="79">
        <v>15248709</v>
      </c>
      <c r="K26" s="79">
        <v>1708920</v>
      </c>
      <c r="L26" s="79">
        <v>432872</v>
      </c>
      <c r="M26" s="79">
        <v>546216</v>
      </c>
      <c r="N26" s="94">
        <v>22941090</v>
      </c>
      <c r="O26" s="94">
        <v>293248</v>
      </c>
      <c r="P26" s="79">
        <v>14683258</v>
      </c>
      <c r="Q26" s="79">
        <v>4728640</v>
      </c>
      <c r="R26" s="79">
        <v>1464118</v>
      </c>
      <c r="S26" s="79">
        <v>538035</v>
      </c>
      <c r="T26" s="79">
        <v>6730794</v>
      </c>
      <c r="U26" s="79">
        <v>199829</v>
      </c>
      <c r="V26" s="79">
        <v>0</v>
      </c>
      <c r="W26" s="79">
        <v>569789</v>
      </c>
      <c r="X26" s="79">
        <v>22476918</v>
      </c>
      <c r="Y26" s="94">
        <v>464172</v>
      </c>
      <c r="Z26" s="275" t="s">
        <v>240</v>
      </c>
      <c r="AA26" s="263">
        <v>15</v>
      </c>
      <c r="AB26" s="264"/>
      <c r="AC26" s="264"/>
      <c r="AD26" s="264"/>
      <c r="AE26" s="264"/>
      <c r="AF26" s="264"/>
    </row>
    <row r="27" spans="1:69" s="249" customFormat="1" ht="17.100000000000001" customHeight="1">
      <c r="A27" s="259">
        <v>16</v>
      </c>
      <c r="B27" s="260" t="s">
        <v>68</v>
      </c>
      <c r="C27" s="79">
        <v>1559636</v>
      </c>
      <c r="D27" s="79">
        <v>0</v>
      </c>
      <c r="E27" s="79">
        <v>6653637</v>
      </c>
      <c r="F27" s="79">
        <v>14731</v>
      </c>
      <c r="G27" s="79">
        <v>12004</v>
      </c>
      <c r="H27" s="79">
        <v>139909</v>
      </c>
      <c r="I27" s="79">
        <v>15188</v>
      </c>
      <c r="J27" s="79">
        <v>6835469</v>
      </c>
      <c r="K27" s="79">
        <v>792325</v>
      </c>
      <c r="L27" s="79">
        <v>0</v>
      </c>
      <c r="M27" s="79">
        <v>19007</v>
      </c>
      <c r="N27" s="94">
        <v>9206437</v>
      </c>
      <c r="O27" s="94">
        <v>93260</v>
      </c>
      <c r="P27" s="79">
        <v>6622645</v>
      </c>
      <c r="Q27" s="79">
        <v>1797289</v>
      </c>
      <c r="R27" s="79">
        <v>558596</v>
      </c>
      <c r="S27" s="79">
        <v>182589</v>
      </c>
      <c r="T27" s="79">
        <v>2538473</v>
      </c>
      <c r="U27" s="79">
        <v>59699</v>
      </c>
      <c r="V27" s="79">
        <v>18590</v>
      </c>
      <c r="W27" s="79">
        <v>71177</v>
      </c>
      <c r="X27" s="79">
        <v>9403844</v>
      </c>
      <c r="Y27" s="94">
        <v>-197407</v>
      </c>
      <c r="Z27" s="275" t="s">
        <v>68</v>
      </c>
      <c r="AA27" s="263">
        <v>16</v>
      </c>
      <c r="AB27" s="264"/>
      <c r="AC27" s="264"/>
      <c r="AD27" s="264"/>
      <c r="AE27" s="264"/>
      <c r="AF27" s="264"/>
    </row>
    <row r="28" spans="1:69" s="249" customFormat="1" ht="17.100000000000001" customHeight="1">
      <c r="A28" s="259">
        <v>17</v>
      </c>
      <c r="B28" s="260" t="s">
        <v>69</v>
      </c>
      <c r="C28" s="79">
        <v>1824281</v>
      </c>
      <c r="D28" s="79">
        <v>550</v>
      </c>
      <c r="E28" s="79">
        <v>6816303</v>
      </c>
      <c r="F28" s="79">
        <v>29150</v>
      </c>
      <c r="G28" s="79">
        <v>13871</v>
      </c>
      <c r="H28" s="79">
        <v>104937</v>
      </c>
      <c r="I28" s="79">
        <v>14840</v>
      </c>
      <c r="J28" s="79">
        <v>6979102</v>
      </c>
      <c r="K28" s="79">
        <v>851698</v>
      </c>
      <c r="L28" s="79">
        <v>71845</v>
      </c>
      <c r="M28" s="79">
        <v>156106</v>
      </c>
      <c r="N28" s="94">
        <v>9883582</v>
      </c>
      <c r="O28" s="94">
        <v>126011</v>
      </c>
      <c r="P28" s="79">
        <v>6778906</v>
      </c>
      <c r="Q28" s="79">
        <v>1904279</v>
      </c>
      <c r="R28" s="79">
        <v>579616</v>
      </c>
      <c r="S28" s="79">
        <v>169117</v>
      </c>
      <c r="T28" s="79">
        <v>2653012</v>
      </c>
      <c r="U28" s="79">
        <v>41218</v>
      </c>
      <c r="V28" s="79">
        <v>0</v>
      </c>
      <c r="W28" s="79">
        <v>145121</v>
      </c>
      <c r="X28" s="79">
        <v>9744269</v>
      </c>
      <c r="Y28" s="94">
        <v>139314</v>
      </c>
      <c r="Z28" s="275" t="s">
        <v>69</v>
      </c>
      <c r="AA28" s="263">
        <v>17</v>
      </c>
      <c r="AB28" s="264"/>
      <c r="AC28" s="264"/>
      <c r="AD28" s="264"/>
      <c r="AE28" s="264"/>
      <c r="AF28" s="264"/>
    </row>
    <row r="29" spans="1:69" s="249" customFormat="1" ht="17.100000000000001" customHeight="1">
      <c r="A29" s="259">
        <v>18</v>
      </c>
      <c r="B29" s="260" t="s">
        <v>70</v>
      </c>
      <c r="C29" s="79">
        <v>3095333</v>
      </c>
      <c r="D29" s="79">
        <v>4876</v>
      </c>
      <c r="E29" s="79">
        <v>10692190</v>
      </c>
      <c r="F29" s="79">
        <v>47947</v>
      </c>
      <c r="G29" s="79">
        <v>61291</v>
      </c>
      <c r="H29" s="79">
        <v>275867</v>
      </c>
      <c r="I29" s="79">
        <v>34010</v>
      </c>
      <c r="J29" s="79">
        <v>11111305</v>
      </c>
      <c r="K29" s="79">
        <v>1182684</v>
      </c>
      <c r="L29" s="79">
        <v>375324</v>
      </c>
      <c r="M29" s="79">
        <v>344408</v>
      </c>
      <c r="N29" s="94">
        <v>16113932</v>
      </c>
      <c r="O29" s="94">
        <v>284277</v>
      </c>
      <c r="P29" s="79">
        <v>10637585</v>
      </c>
      <c r="Q29" s="79">
        <v>3206014</v>
      </c>
      <c r="R29" s="79">
        <v>999839</v>
      </c>
      <c r="S29" s="79">
        <v>370417</v>
      </c>
      <c r="T29" s="79">
        <v>4576271</v>
      </c>
      <c r="U29" s="79">
        <v>146789</v>
      </c>
      <c r="V29" s="79">
        <v>0</v>
      </c>
      <c r="W29" s="79">
        <v>412370</v>
      </c>
      <c r="X29" s="79">
        <v>16057292</v>
      </c>
      <c r="Y29" s="94">
        <v>56639</v>
      </c>
      <c r="Z29" s="275" t="s">
        <v>70</v>
      </c>
      <c r="AA29" s="263">
        <v>18</v>
      </c>
      <c r="AB29" s="264"/>
      <c r="AC29" s="264"/>
      <c r="AD29" s="264"/>
      <c r="AE29" s="264"/>
      <c r="AF29" s="264"/>
    </row>
    <row r="30" spans="1:69" s="249" customFormat="1" ht="17.100000000000001" customHeight="1">
      <c r="A30" s="259">
        <v>19</v>
      </c>
      <c r="B30" s="260" t="s">
        <v>71</v>
      </c>
      <c r="C30" s="79">
        <v>1045933</v>
      </c>
      <c r="D30" s="79">
        <v>4</v>
      </c>
      <c r="E30" s="79">
        <v>3671291</v>
      </c>
      <c r="F30" s="79">
        <v>17660</v>
      </c>
      <c r="G30" s="79">
        <v>31420</v>
      </c>
      <c r="H30" s="79">
        <v>95791</v>
      </c>
      <c r="I30" s="79">
        <v>6442</v>
      </c>
      <c r="J30" s="79">
        <v>3826274</v>
      </c>
      <c r="K30" s="79">
        <v>398212</v>
      </c>
      <c r="L30" s="79">
        <v>133436</v>
      </c>
      <c r="M30" s="79">
        <v>21126</v>
      </c>
      <c r="N30" s="94">
        <v>5424984</v>
      </c>
      <c r="O30" s="94">
        <v>91180</v>
      </c>
      <c r="P30" s="79">
        <v>3654899</v>
      </c>
      <c r="Q30" s="79">
        <v>1029115</v>
      </c>
      <c r="R30" s="79">
        <v>302398</v>
      </c>
      <c r="S30" s="79">
        <v>117805</v>
      </c>
      <c r="T30" s="79">
        <v>1449317</v>
      </c>
      <c r="U30" s="79">
        <v>32100</v>
      </c>
      <c r="V30" s="79">
        <v>0</v>
      </c>
      <c r="W30" s="79">
        <v>46392</v>
      </c>
      <c r="X30" s="79">
        <v>5273888</v>
      </c>
      <c r="Y30" s="94">
        <v>151096</v>
      </c>
      <c r="Z30" s="275" t="s">
        <v>71</v>
      </c>
      <c r="AA30" s="263">
        <v>19</v>
      </c>
      <c r="AB30" s="264"/>
      <c r="AC30" s="264"/>
      <c r="AD30" s="264"/>
      <c r="AE30" s="264"/>
      <c r="AF30" s="264"/>
    </row>
    <row r="31" spans="1:69" s="249" customFormat="1" ht="17.100000000000001" customHeight="1">
      <c r="A31" s="259">
        <v>20</v>
      </c>
      <c r="B31" s="260" t="s">
        <v>72</v>
      </c>
      <c r="C31" s="79">
        <v>2054919</v>
      </c>
      <c r="D31" s="79">
        <v>873</v>
      </c>
      <c r="E31" s="79">
        <v>6794846</v>
      </c>
      <c r="F31" s="79">
        <v>32532</v>
      </c>
      <c r="G31" s="79">
        <v>21464</v>
      </c>
      <c r="H31" s="79">
        <v>230944</v>
      </c>
      <c r="I31" s="79">
        <v>20556</v>
      </c>
      <c r="J31" s="79">
        <v>7101426</v>
      </c>
      <c r="K31" s="79">
        <v>656325</v>
      </c>
      <c r="L31" s="79">
        <v>179854</v>
      </c>
      <c r="M31" s="79">
        <v>25341</v>
      </c>
      <c r="N31" s="94">
        <v>10018738</v>
      </c>
      <c r="O31" s="94">
        <v>158358</v>
      </c>
      <c r="P31" s="79">
        <v>6768806</v>
      </c>
      <c r="Q31" s="79">
        <v>1901473</v>
      </c>
      <c r="R31" s="79">
        <v>671700</v>
      </c>
      <c r="S31" s="79">
        <v>212224</v>
      </c>
      <c r="T31" s="79">
        <v>2785397</v>
      </c>
      <c r="U31" s="79">
        <v>66603</v>
      </c>
      <c r="V31" s="79">
        <v>0</v>
      </c>
      <c r="W31" s="79">
        <v>73693</v>
      </c>
      <c r="X31" s="79">
        <v>9852856</v>
      </c>
      <c r="Y31" s="94">
        <v>165882</v>
      </c>
      <c r="Z31" s="275" t="s">
        <v>72</v>
      </c>
      <c r="AA31" s="263">
        <v>20</v>
      </c>
      <c r="AB31" s="264"/>
      <c r="AC31" s="264"/>
      <c r="AD31" s="264"/>
      <c r="AE31" s="264"/>
      <c r="AF31" s="264"/>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c r="BP31" s="277"/>
      <c r="BQ31" s="277"/>
    </row>
    <row r="32" spans="1:69" s="249" customFormat="1" ht="17.100000000000001" customHeight="1">
      <c r="A32" s="259">
        <v>21</v>
      </c>
      <c r="B32" s="260" t="s">
        <v>73</v>
      </c>
      <c r="C32" s="79">
        <v>1012808</v>
      </c>
      <c r="D32" s="79">
        <v>0</v>
      </c>
      <c r="E32" s="79">
        <v>3474615</v>
      </c>
      <c r="F32" s="79">
        <v>14834</v>
      </c>
      <c r="G32" s="79">
        <v>10129</v>
      </c>
      <c r="H32" s="79">
        <v>108899</v>
      </c>
      <c r="I32" s="79">
        <v>12172</v>
      </c>
      <c r="J32" s="79">
        <v>3620650</v>
      </c>
      <c r="K32" s="79">
        <v>380361</v>
      </c>
      <c r="L32" s="79">
        <v>211897</v>
      </c>
      <c r="M32" s="79">
        <v>19613</v>
      </c>
      <c r="N32" s="94">
        <v>5245329</v>
      </c>
      <c r="O32" s="94">
        <v>65967</v>
      </c>
      <c r="P32" s="79">
        <v>3453000</v>
      </c>
      <c r="Q32" s="79">
        <v>916920</v>
      </c>
      <c r="R32" s="79">
        <v>302329</v>
      </c>
      <c r="S32" s="79">
        <v>101562</v>
      </c>
      <c r="T32" s="79">
        <v>1320811</v>
      </c>
      <c r="U32" s="79">
        <v>39928</v>
      </c>
      <c r="V32" s="79">
        <v>0</v>
      </c>
      <c r="W32" s="79">
        <v>232104</v>
      </c>
      <c r="X32" s="79">
        <v>5111811</v>
      </c>
      <c r="Y32" s="94">
        <v>133519</v>
      </c>
      <c r="Z32" s="275" t="s">
        <v>73</v>
      </c>
      <c r="AA32" s="263">
        <v>21</v>
      </c>
      <c r="AB32" s="264"/>
      <c r="AC32" s="264"/>
      <c r="AD32" s="264"/>
      <c r="AE32" s="264"/>
      <c r="AF32" s="264"/>
    </row>
    <row r="33" spans="1:32" s="249" customFormat="1" ht="17.100000000000001" customHeight="1">
      <c r="A33" s="259">
        <v>22</v>
      </c>
      <c r="B33" s="260" t="s">
        <v>241</v>
      </c>
      <c r="C33" s="79">
        <v>564667</v>
      </c>
      <c r="D33" s="79">
        <v>3331</v>
      </c>
      <c r="E33" s="79">
        <v>2160007</v>
      </c>
      <c r="F33" s="79">
        <v>9752</v>
      </c>
      <c r="G33" s="79">
        <v>9084</v>
      </c>
      <c r="H33" s="79">
        <v>140470</v>
      </c>
      <c r="I33" s="79">
        <v>8134</v>
      </c>
      <c r="J33" s="79">
        <v>2327447</v>
      </c>
      <c r="K33" s="79">
        <v>170895</v>
      </c>
      <c r="L33" s="79">
        <v>82571</v>
      </c>
      <c r="M33" s="79">
        <v>27167</v>
      </c>
      <c r="N33" s="94">
        <v>3176078</v>
      </c>
      <c r="O33" s="94">
        <v>25907</v>
      </c>
      <c r="P33" s="79">
        <v>2152746</v>
      </c>
      <c r="Q33" s="79">
        <v>564276</v>
      </c>
      <c r="R33" s="79">
        <v>221273</v>
      </c>
      <c r="S33" s="79">
        <v>67534</v>
      </c>
      <c r="T33" s="79">
        <v>853082</v>
      </c>
      <c r="U33" s="79">
        <v>39591</v>
      </c>
      <c r="V33" s="79">
        <v>0</v>
      </c>
      <c r="W33" s="79">
        <v>89965</v>
      </c>
      <c r="X33" s="79">
        <v>3161292</v>
      </c>
      <c r="Y33" s="94">
        <v>14785</v>
      </c>
      <c r="Z33" s="275" t="s">
        <v>241</v>
      </c>
      <c r="AA33" s="263">
        <v>22</v>
      </c>
      <c r="AB33" s="264"/>
      <c r="AC33" s="264"/>
      <c r="AD33" s="264"/>
      <c r="AE33" s="264"/>
      <c r="AF33" s="264"/>
    </row>
    <row r="34" spans="1:32" s="249" customFormat="1" ht="17.100000000000001" customHeight="1">
      <c r="A34" s="259">
        <v>24</v>
      </c>
      <c r="B34" s="260" t="s">
        <v>75</v>
      </c>
      <c r="C34" s="79">
        <v>739673</v>
      </c>
      <c r="D34" s="79">
        <v>623</v>
      </c>
      <c r="E34" s="79">
        <v>2750959</v>
      </c>
      <c r="F34" s="79">
        <v>13735</v>
      </c>
      <c r="G34" s="79">
        <v>13210</v>
      </c>
      <c r="H34" s="79">
        <v>71383</v>
      </c>
      <c r="I34" s="79">
        <v>8150</v>
      </c>
      <c r="J34" s="79">
        <v>2857437</v>
      </c>
      <c r="K34" s="79">
        <v>295927</v>
      </c>
      <c r="L34" s="79">
        <v>20253</v>
      </c>
      <c r="M34" s="79">
        <v>114161</v>
      </c>
      <c r="N34" s="94">
        <v>4028074</v>
      </c>
      <c r="O34" s="94">
        <v>61320</v>
      </c>
      <c r="P34" s="79">
        <v>2730178</v>
      </c>
      <c r="Q34" s="79">
        <v>801450</v>
      </c>
      <c r="R34" s="79">
        <v>253575</v>
      </c>
      <c r="S34" s="79">
        <v>86038</v>
      </c>
      <c r="T34" s="79">
        <v>1141062</v>
      </c>
      <c r="U34" s="79">
        <v>26850</v>
      </c>
      <c r="V34" s="79">
        <v>0</v>
      </c>
      <c r="W34" s="79">
        <v>49006</v>
      </c>
      <c r="X34" s="79">
        <v>4008417</v>
      </c>
      <c r="Y34" s="94">
        <v>19657</v>
      </c>
      <c r="Z34" s="275" t="s">
        <v>75</v>
      </c>
      <c r="AA34" s="263">
        <v>24</v>
      </c>
      <c r="AB34" s="264"/>
      <c r="AC34" s="264"/>
      <c r="AD34" s="264"/>
      <c r="AE34" s="264"/>
      <c r="AF34" s="264"/>
    </row>
    <row r="35" spans="1:32" s="249" customFormat="1" ht="17.100000000000001" customHeight="1">
      <c r="A35" s="259">
        <v>27</v>
      </c>
      <c r="B35" s="260" t="s">
        <v>76</v>
      </c>
      <c r="C35" s="79">
        <v>397492</v>
      </c>
      <c r="D35" s="79">
        <v>990</v>
      </c>
      <c r="E35" s="79">
        <v>1590989</v>
      </c>
      <c r="F35" s="79">
        <v>7419</v>
      </c>
      <c r="G35" s="79">
        <v>6526</v>
      </c>
      <c r="H35" s="79">
        <v>60624</v>
      </c>
      <c r="I35" s="79">
        <v>5534</v>
      </c>
      <c r="J35" s="79">
        <v>1671092</v>
      </c>
      <c r="K35" s="79">
        <v>143005</v>
      </c>
      <c r="L35" s="79">
        <v>48150</v>
      </c>
      <c r="M35" s="79">
        <v>34017</v>
      </c>
      <c r="N35" s="94">
        <v>2294746</v>
      </c>
      <c r="O35" s="94">
        <v>30062</v>
      </c>
      <c r="P35" s="79">
        <v>1591275</v>
      </c>
      <c r="Q35" s="79">
        <v>399953</v>
      </c>
      <c r="R35" s="79">
        <v>131086</v>
      </c>
      <c r="S35" s="79">
        <v>50229</v>
      </c>
      <c r="T35" s="79">
        <v>581268</v>
      </c>
      <c r="U35" s="79">
        <v>18401</v>
      </c>
      <c r="V35" s="79">
        <v>0</v>
      </c>
      <c r="W35" s="79">
        <v>41149</v>
      </c>
      <c r="X35" s="79">
        <v>2262156</v>
      </c>
      <c r="Y35" s="94">
        <v>32590</v>
      </c>
      <c r="Z35" s="275" t="s">
        <v>76</v>
      </c>
      <c r="AA35" s="263">
        <v>27</v>
      </c>
      <c r="AB35" s="264"/>
      <c r="AC35" s="264"/>
      <c r="AD35" s="264"/>
      <c r="AE35" s="264"/>
      <c r="AF35" s="264"/>
    </row>
    <row r="36" spans="1:32" s="249" customFormat="1" ht="17.100000000000001" customHeight="1">
      <c r="A36" s="259">
        <v>31</v>
      </c>
      <c r="B36" s="260" t="s">
        <v>77</v>
      </c>
      <c r="C36" s="79">
        <v>663560</v>
      </c>
      <c r="D36" s="79">
        <v>792</v>
      </c>
      <c r="E36" s="79">
        <v>2772216</v>
      </c>
      <c r="F36" s="79">
        <v>11455</v>
      </c>
      <c r="G36" s="79">
        <v>11435</v>
      </c>
      <c r="H36" s="79">
        <v>68842</v>
      </c>
      <c r="I36" s="79">
        <v>7356</v>
      </c>
      <c r="J36" s="79">
        <v>2871536</v>
      </c>
      <c r="K36" s="79">
        <v>250562</v>
      </c>
      <c r="L36" s="79">
        <v>85629</v>
      </c>
      <c r="M36" s="79">
        <v>15637</v>
      </c>
      <c r="N36" s="94">
        <v>3887716</v>
      </c>
      <c r="O36" s="94">
        <v>45116</v>
      </c>
      <c r="P36" s="79">
        <v>2757337</v>
      </c>
      <c r="Q36" s="79">
        <v>663095</v>
      </c>
      <c r="R36" s="79">
        <v>209099</v>
      </c>
      <c r="S36" s="79">
        <v>68465</v>
      </c>
      <c r="T36" s="79">
        <v>940658</v>
      </c>
      <c r="U36" s="79">
        <v>28832</v>
      </c>
      <c r="V36" s="79">
        <v>0</v>
      </c>
      <c r="W36" s="79">
        <v>92007</v>
      </c>
      <c r="X36" s="79">
        <v>3863952</v>
      </c>
      <c r="Y36" s="94">
        <v>23765</v>
      </c>
      <c r="Z36" s="275" t="s">
        <v>77</v>
      </c>
      <c r="AA36" s="263">
        <v>31</v>
      </c>
      <c r="AB36" s="264"/>
      <c r="AC36" s="264"/>
      <c r="AD36" s="264"/>
      <c r="AE36" s="264"/>
      <c r="AF36" s="264"/>
    </row>
    <row r="37" spans="1:32" s="249" customFormat="1" ht="17.100000000000001" customHeight="1">
      <c r="A37" s="259">
        <v>32</v>
      </c>
      <c r="B37" s="260" t="s">
        <v>78</v>
      </c>
      <c r="C37" s="79">
        <v>637383</v>
      </c>
      <c r="D37" s="79">
        <v>1188</v>
      </c>
      <c r="E37" s="79">
        <v>2544931</v>
      </c>
      <c r="F37" s="79">
        <v>10419</v>
      </c>
      <c r="G37" s="79">
        <v>14361</v>
      </c>
      <c r="H37" s="79">
        <v>54524</v>
      </c>
      <c r="I37" s="79">
        <v>8924</v>
      </c>
      <c r="J37" s="79">
        <v>2633159</v>
      </c>
      <c r="K37" s="79">
        <v>283589</v>
      </c>
      <c r="L37" s="79">
        <v>120549</v>
      </c>
      <c r="M37" s="79">
        <v>72986</v>
      </c>
      <c r="N37" s="94">
        <v>3748855</v>
      </c>
      <c r="O37" s="94">
        <v>24561</v>
      </c>
      <c r="P37" s="79">
        <v>2525342</v>
      </c>
      <c r="Q37" s="79">
        <v>676178</v>
      </c>
      <c r="R37" s="79">
        <v>209411</v>
      </c>
      <c r="S37" s="79">
        <v>67537</v>
      </c>
      <c r="T37" s="79">
        <v>953126</v>
      </c>
      <c r="U37" s="79">
        <v>26184</v>
      </c>
      <c r="V37" s="79">
        <v>0</v>
      </c>
      <c r="W37" s="79">
        <v>163367</v>
      </c>
      <c r="X37" s="79">
        <v>3692581</v>
      </c>
      <c r="Y37" s="94">
        <v>56274</v>
      </c>
      <c r="Z37" s="275" t="s">
        <v>78</v>
      </c>
      <c r="AA37" s="263">
        <v>32</v>
      </c>
      <c r="AB37" s="264"/>
      <c r="AC37" s="264"/>
      <c r="AD37" s="264"/>
      <c r="AE37" s="264"/>
      <c r="AF37" s="264"/>
    </row>
    <row r="38" spans="1:32" s="249" customFormat="1" ht="17.100000000000001" customHeight="1">
      <c r="A38" s="259">
        <v>37</v>
      </c>
      <c r="B38" s="260" t="s">
        <v>79</v>
      </c>
      <c r="C38" s="79">
        <v>235154</v>
      </c>
      <c r="D38" s="79">
        <v>2362</v>
      </c>
      <c r="E38" s="79">
        <v>1026464</v>
      </c>
      <c r="F38" s="79">
        <v>3929</v>
      </c>
      <c r="G38" s="79">
        <v>1745</v>
      </c>
      <c r="H38" s="79">
        <v>57838</v>
      </c>
      <c r="I38" s="79">
        <v>4032</v>
      </c>
      <c r="J38" s="79">
        <v>1094008</v>
      </c>
      <c r="K38" s="79">
        <v>124742</v>
      </c>
      <c r="L38" s="79">
        <v>44268</v>
      </c>
      <c r="M38" s="79">
        <v>4297</v>
      </c>
      <c r="N38" s="94">
        <v>1504830</v>
      </c>
      <c r="O38" s="94">
        <v>30785</v>
      </c>
      <c r="P38" s="79">
        <v>1018103</v>
      </c>
      <c r="Q38" s="79">
        <v>280615</v>
      </c>
      <c r="R38" s="79">
        <v>85533</v>
      </c>
      <c r="S38" s="79">
        <v>31111</v>
      </c>
      <c r="T38" s="79">
        <v>397259</v>
      </c>
      <c r="U38" s="79">
        <v>11658</v>
      </c>
      <c r="V38" s="79">
        <v>0</v>
      </c>
      <c r="W38" s="79">
        <v>30001</v>
      </c>
      <c r="X38" s="79">
        <v>1487806</v>
      </c>
      <c r="Y38" s="94">
        <v>17024</v>
      </c>
      <c r="Z38" s="275" t="s">
        <v>79</v>
      </c>
      <c r="AA38" s="263">
        <v>37</v>
      </c>
      <c r="AB38" s="264"/>
      <c r="AC38" s="264"/>
      <c r="AD38" s="264"/>
      <c r="AE38" s="264"/>
      <c r="AF38" s="264"/>
    </row>
    <row r="39" spans="1:32" s="249" customFormat="1" ht="17.100000000000001" customHeight="1">
      <c r="A39" s="259">
        <v>39</v>
      </c>
      <c r="B39" s="260" t="s">
        <v>80</v>
      </c>
      <c r="C39" s="79">
        <v>350349</v>
      </c>
      <c r="D39" s="79">
        <v>550</v>
      </c>
      <c r="E39" s="79">
        <v>1384311</v>
      </c>
      <c r="F39" s="79">
        <v>4805</v>
      </c>
      <c r="G39" s="79">
        <v>4354</v>
      </c>
      <c r="H39" s="79">
        <v>69070</v>
      </c>
      <c r="I39" s="79">
        <v>3066</v>
      </c>
      <c r="J39" s="79">
        <v>1465606</v>
      </c>
      <c r="K39" s="79">
        <v>147781</v>
      </c>
      <c r="L39" s="79">
        <v>20</v>
      </c>
      <c r="M39" s="79">
        <v>54298</v>
      </c>
      <c r="N39" s="94">
        <v>2018604</v>
      </c>
      <c r="O39" s="94">
        <v>42990</v>
      </c>
      <c r="P39" s="79">
        <v>1379200</v>
      </c>
      <c r="Q39" s="79">
        <v>378470</v>
      </c>
      <c r="R39" s="79">
        <v>121096</v>
      </c>
      <c r="S39" s="79">
        <v>37759</v>
      </c>
      <c r="T39" s="79">
        <v>537326</v>
      </c>
      <c r="U39" s="79">
        <v>13957</v>
      </c>
      <c r="V39" s="79">
        <v>0</v>
      </c>
      <c r="W39" s="79">
        <v>32764</v>
      </c>
      <c r="X39" s="79">
        <v>2006236</v>
      </c>
      <c r="Y39" s="94">
        <v>12367</v>
      </c>
      <c r="Z39" s="275" t="s">
        <v>80</v>
      </c>
      <c r="AA39" s="263">
        <v>39</v>
      </c>
      <c r="AB39" s="264"/>
      <c r="AC39" s="264"/>
      <c r="AD39" s="264"/>
      <c r="AE39" s="264"/>
      <c r="AF39" s="264"/>
    </row>
    <row r="40" spans="1:32" s="249" customFormat="1" ht="17.100000000000001" customHeight="1">
      <c r="A40" s="259">
        <v>40</v>
      </c>
      <c r="B40" s="260" t="s">
        <v>242</v>
      </c>
      <c r="C40" s="79">
        <v>214038</v>
      </c>
      <c r="D40" s="79">
        <v>0</v>
      </c>
      <c r="E40" s="79">
        <v>966822</v>
      </c>
      <c r="F40" s="79">
        <v>3716</v>
      </c>
      <c r="G40" s="79">
        <v>1115</v>
      </c>
      <c r="H40" s="79">
        <v>58931</v>
      </c>
      <c r="I40" s="79">
        <v>3100</v>
      </c>
      <c r="J40" s="79">
        <v>1033684</v>
      </c>
      <c r="K40" s="79">
        <v>77435</v>
      </c>
      <c r="L40" s="79">
        <v>36766</v>
      </c>
      <c r="M40" s="79">
        <v>2667</v>
      </c>
      <c r="N40" s="94">
        <v>1364591</v>
      </c>
      <c r="O40" s="94">
        <v>22554</v>
      </c>
      <c r="P40" s="79">
        <v>961801</v>
      </c>
      <c r="Q40" s="79">
        <v>222165</v>
      </c>
      <c r="R40" s="79">
        <v>78799</v>
      </c>
      <c r="S40" s="79">
        <v>26068</v>
      </c>
      <c r="T40" s="79">
        <v>327032</v>
      </c>
      <c r="U40" s="79">
        <v>8192</v>
      </c>
      <c r="V40" s="79">
        <v>0</v>
      </c>
      <c r="W40" s="79">
        <v>30013</v>
      </c>
      <c r="X40" s="79">
        <v>1349593</v>
      </c>
      <c r="Y40" s="94">
        <v>14998</v>
      </c>
      <c r="Z40" s="275" t="s">
        <v>242</v>
      </c>
      <c r="AA40" s="263">
        <v>40</v>
      </c>
      <c r="AB40" s="264"/>
      <c r="AC40" s="264"/>
      <c r="AD40" s="264"/>
      <c r="AE40" s="264"/>
      <c r="AF40" s="264"/>
    </row>
    <row r="41" spans="1:32" s="249" customFormat="1" ht="17.100000000000001" customHeight="1">
      <c r="A41" s="259">
        <v>42</v>
      </c>
      <c r="B41" s="260" t="s">
        <v>81</v>
      </c>
      <c r="C41" s="79">
        <v>603602</v>
      </c>
      <c r="D41" s="79">
        <v>869</v>
      </c>
      <c r="E41" s="79">
        <v>2321092</v>
      </c>
      <c r="F41" s="79">
        <v>8406</v>
      </c>
      <c r="G41" s="79">
        <v>6490</v>
      </c>
      <c r="H41" s="79">
        <v>66727</v>
      </c>
      <c r="I41" s="79">
        <v>5582</v>
      </c>
      <c r="J41" s="79">
        <v>2409113</v>
      </c>
      <c r="K41" s="79">
        <v>229742</v>
      </c>
      <c r="L41" s="79">
        <v>234633</v>
      </c>
      <c r="M41" s="79">
        <v>10624</v>
      </c>
      <c r="N41" s="94">
        <v>3488583</v>
      </c>
      <c r="O41" s="94">
        <v>43344</v>
      </c>
      <c r="P41" s="79">
        <v>2306990</v>
      </c>
      <c r="Q41" s="79">
        <v>635789</v>
      </c>
      <c r="R41" s="79">
        <v>207031</v>
      </c>
      <c r="S41" s="79">
        <v>70335</v>
      </c>
      <c r="T41" s="79">
        <v>913155</v>
      </c>
      <c r="U41" s="79">
        <v>15587</v>
      </c>
      <c r="V41" s="79">
        <v>0</v>
      </c>
      <c r="W41" s="79">
        <v>180760</v>
      </c>
      <c r="X41" s="79">
        <v>3459836</v>
      </c>
      <c r="Y41" s="94">
        <v>28747</v>
      </c>
      <c r="Z41" s="275" t="s">
        <v>81</v>
      </c>
      <c r="AA41" s="263">
        <v>42</v>
      </c>
      <c r="AB41" s="264"/>
      <c r="AC41" s="264"/>
      <c r="AD41" s="264"/>
      <c r="AE41" s="264"/>
      <c r="AF41" s="264"/>
    </row>
    <row r="42" spans="1:32" s="249" customFormat="1" ht="17.100000000000001" customHeight="1">
      <c r="A42" s="259">
        <v>43</v>
      </c>
      <c r="B42" s="260" t="s">
        <v>243</v>
      </c>
      <c r="C42" s="79">
        <v>1656012</v>
      </c>
      <c r="D42" s="79">
        <v>885</v>
      </c>
      <c r="E42" s="79">
        <v>5872044</v>
      </c>
      <c r="F42" s="79">
        <v>27126</v>
      </c>
      <c r="G42" s="79">
        <v>30119</v>
      </c>
      <c r="H42" s="79">
        <v>152988</v>
      </c>
      <c r="I42" s="79">
        <v>23318</v>
      </c>
      <c r="J42" s="79">
        <v>6105595</v>
      </c>
      <c r="K42" s="79">
        <v>691515</v>
      </c>
      <c r="L42" s="79">
        <v>139144</v>
      </c>
      <c r="M42" s="79">
        <v>36640</v>
      </c>
      <c r="N42" s="94">
        <v>8629791</v>
      </c>
      <c r="O42" s="94">
        <v>115419</v>
      </c>
      <c r="P42" s="79">
        <v>5837692</v>
      </c>
      <c r="Q42" s="79">
        <v>1591121</v>
      </c>
      <c r="R42" s="79">
        <v>532980</v>
      </c>
      <c r="S42" s="79">
        <v>186885</v>
      </c>
      <c r="T42" s="79">
        <v>2310986</v>
      </c>
      <c r="U42" s="79">
        <v>50313</v>
      </c>
      <c r="V42" s="79">
        <v>0</v>
      </c>
      <c r="W42" s="79">
        <v>161753</v>
      </c>
      <c r="X42" s="79">
        <v>8476162</v>
      </c>
      <c r="Y42" s="94">
        <v>153629</v>
      </c>
      <c r="Z42" s="275" t="s">
        <v>243</v>
      </c>
      <c r="AA42" s="263">
        <v>43</v>
      </c>
      <c r="AB42" s="264"/>
      <c r="AC42" s="264"/>
      <c r="AD42" s="264"/>
      <c r="AE42" s="264"/>
      <c r="AF42" s="264"/>
    </row>
    <row r="43" spans="1:32" s="249" customFormat="1" ht="17.100000000000001" customHeight="1">
      <c r="A43" s="259">
        <v>45</v>
      </c>
      <c r="B43" s="260" t="s">
        <v>83</v>
      </c>
      <c r="C43" s="79">
        <v>301620</v>
      </c>
      <c r="D43" s="79">
        <v>550</v>
      </c>
      <c r="E43" s="79">
        <v>1579578</v>
      </c>
      <c r="F43" s="79">
        <v>5006</v>
      </c>
      <c r="G43" s="79">
        <v>5563</v>
      </c>
      <c r="H43" s="79">
        <v>52090</v>
      </c>
      <c r="I43" s="79">
        <v>5642</v>
      </c>
      <c r="J43" s="79">
        <v>1648507</v>
      </c>
      <c r="K43" s="79">
        <v>145056</v>
      </c>
      <c r="L43" s="79">
        <v>32611</v>
      </c>
      <c r="M43" s="79">
        <v>5040</v>
      </c>
      <c r="N43" s="94">
        <v>2133384</v>
      </c>
      <c r="O43" s="94">
        <v>23646</v>
      </c>
      <c r="P43" s="79">
        <v>1570236</v>
      </c>
      <c r="Q43" s="79">
        <v>340086</v>
      </c>
      <c r="R43" s="79">
        <v>104052</v>
      </c>
      <c r="S43" s="79">
        <v>35134</v>
      </c>
      <c r="T43" s="79">
        <v>479272</v>
      </c>
      <c r="U43" s="79">
        <v>18231</v>
      </c>
      <c r="V43" s="79">
        <v>0</v>
      </c>
      <c r="W43" s="79">
        <v>36403</v>
      </c>
      <c r="X43" s="79">
        <v>2127788</v>
      </c>
      <c r="Y43" s="94">
        <v>5596</v>
      </c>
      <c r="Z43" s="275" t="s">
        <v>83</v>
      </c>
      <c r="AA43" s="263">
        <v>45</v>
      </c>
      <c r="AB43" s="264"/>
      <c r="AC43" s="264"/>
      <c r="AD43" s="264"/>
      <c r="AE43" s="264"/>
      <c r="AF43" s="264"/>
    </row>
    <row r="44" spans="1:32" s="249" customFormat="1" ht="17.100000000000001" customHeight="1">
      <c r="A44" s="259">
        <v>46</v>
      </c>
      <c r="B44" s="260" t="s">
        <v>84</v>
      </c>
      <c r="C44" s="79">
        <v>352884</v>
      </c>
      <c r="D44" s="79">
        <v>0</v>
      </c>
      <c r="E44" s="79">
        <v>1467808</v>
      </c>
      <c r="F44" s="79">
        <v>5980</v>
      </c>
      <c r="G44" s="79">
        <v>19773</v>
      </c>
      <c r="H44" s="79">
        <v>44318</v>
      </c>
      <c r="I44" s="79">
        <v>3856</v>
      </c>
      <c r="J44" s="79">
        <v>1541736</v>
      </c>
      <c r="K44" s="79">
        <v>158657</v>
      </c>
      <c r="L44" s="79">
        <v>2850</v>
      </c>
      <c r="M44" s="79">
        <v>34666</v>
      </c>
      <c r="N44" s="94">
        <v>2090793</v>
      </c>
      <c r="O44" s="94">
        <v>30739</v>
      </c>
      <c r="P44" s="79">
        <v>1467665</v>
      </c>
      <c r="Q44" s="79">
        <v>390333</v>
      </c>
      <c r="R44" s="79">
        <v>116001</v>
      </c>
      <c r="S44" s="79">
        <v>37772</v>
      </c>
      <c r="T44" s="79">
        <v>544106</v>
      </c>
      <c r="U44" s="79">
        <v>8494</v>
      </c>
      <c r="V44" s="79">
        <v>0</v>
      </c>
      <c r="W44" s="79">
        <v>35729</v>
      </c>
      <c r="X44" s="79">
        <v>2086734</v>
      </c>
      <c r="Y44" s="94">
        <v>4059</v>
      </c>
      <c r="Z44" s="275" t="s">
        <v>84</v>
      </c>
      <c r="AA44" s="263">
        <v>46</v>
      </c>
      <c r="AB44" s="264"/>
      <c r="AC44" s="264"/>
      <c r="AD44" s="264"/>
      <c r="AE44" s="264"/>
      <c r="AF44" s="264"/>
    </row>
    <row r="45" spans="1:32" s="249" customFormat="1" ht="17.100000000000001" customHeight="1">
      <c r="A45" s="278">
        <v>50</v>
      </c>
      <c r="B45" s="279" t="s">
        <v>85</v>
      </c>
      <c r="C45" s="79">
        <v>907956</v>
      </c>
      <c r="D45" s="79">
        <v>0</v>
      </c>
      <c r="E45" s="79">
        <v>2934270</v>
      </c>
      <c r="F45" s="79">
        <v>16055</v>
      </c>
      <c r="G45" s="79">
        <v>22040</v>
      </c>
      <c r="H45" s="79">
        <v>95289</v>
      </c>
      <c r="I45" s="79">
        <v>11066</v>
      </c>
      <c r="J45" s="79">
        <v>3078720</v>
      </c>
      <c r="K45" s="79">
        <v>327650</v>
      </c>
      <c r="L45" s="79">
        <v>94373</v>
      </c>
      <c r="M45" s="79">
        <v>5287</v>
      </c>
      <c r="N45" s="94">
        <v>4413985</v>
      </c>
      <c r="O45" s="94">
        <v>66926</v>
      </c>
      <c r="P45" s="79">
        <v>2915554</v>
      </c>
      <c r="Q45" s="79">
        <v>900769</v>
      </c>
      <c r="R45" s="79">
        <v>287976</v>
      </c>
      <c r="S45" s="79">
        <v>114105</v>
      </c>
      <c r="T45" s="79">
        <v>1302851</v>
      </c>
      <c r="U45" s="79">
        <v>25629</v>
      </c>
      <c r="V45" s="79">
        <v>0</v>
      </c>
      <c r="W45" s="79">
        <v>63627</v>
      </c>
      <c r="X45" s="79">
        <v>4374586</v>
      </c>
      <c r="Y45" s="94">
        <v>39399</v>
      </c>
      <c r="Z45" s="275" t="s">
        <v>85</v>
      </c>
      <c r="AA45" s="263">
        <v>50</v>
      </c>
      <c r="AB45" s="264"/>
      <c r="AC45" s="264"/>
      <c r="AD45" s="264"/>
      <c r="AE45" s="264"/>
      <c r="AF45" s="264"/>
    </row>
    <row r="46" spans="1:32" s="249" customFormat="1" ht="17.100000000000001" customHeight="1">
      <c r="A46" s="259">
        <v>57</v>
      </c>
      <c r="B46" s="260" t="s">
        <v>86</v>
      </c>
      <c r="C46" s="79">
        <v>338556</v>
      </c>
      <c r="D46" s="79">
        <v>0</v>
      </c>
      <c r="E46" s="79">
        <v>1371428</v>
      </c>
      <c r="F46" s="79">
        <v>7238</v>
      </c>
      <c r="G46" s="79">
        <v>25464</v>
      </c>
      <c r="H46" s="79">
        <v>89523</v>
      </c>
      <c r="I46" s="79">
        <v>6714</v>
      </c>
      <c r="J46" s="79">
        <v>1500753</v>
      </c>
      <c r="K46" s="79">
        <v>137480</v>
      </c>
      <c r="L46" s="79">
        <v>31476</v>
      </c>
      <c r="M46" s="79">
        <v>50390</v>
      </c>
      <c r="N46" s="94">
        <v>2058655</v>
      </c>
      <c r="O46" s="94">
        <v>38047</v>
      </c>
      <c r="P46" s="79">
        <v>1361584</v>
      </c>
      <c r="Q46" s="79">
        <v>395874</v>
      </c>
      <c r="R46" s="79">
        <v>125953</v>
      </c>
      <c r="S46" s="79">
        <v>56885</v>
      </c>
      <c r="T46" s="79">
        <v>578712</v>
      </c>
      <c r="U46" s="79">
        <v>16107</v>
      </c>
      <c r="V46" s="79">
        <v>0</v>
      </c>
      <c r="W46" s="79">
        <v>53920</v>
      </c>
      <c r="X46" s="79">
        <v>2048370</v>
      </c>
      <c r="Y46" s="94">
        <v>10285</v>
      </c>
      <c r="Z46" s="275" t="s">
        <v>86</v>
      </c>
      <c r="AA46" s="263">
        <v>57</v>
      </c>
      <c r="AB46" s="264"/>
      <c r="AC46" s="264"/>
      <c r="AD46" s="264"/>
      <c r="AE46" s="264"/>
      <c r="AF46" s="264"/>
    </row>
    <row r="47" spans="1:32" s="249" customFormat="1" ht="17.100000000000001" customHeight="1">
      <c r="A47" s="259">
        <v>62</v>
      </c>
      <c r="B47" s="260" t="s">
        <v>87</v>
      </c>
      <c r="C47" s="79">
        <v>256086</v>
      </c>
      <c r="D47" s="79">
        <v>0</v>
      </c>
      <c r="E47" s="79">
        <v>1089308</v>
      </c>
      <c r="F47" s="79">
        <v>3430</v>
      </c>
      <c r="G47" s="79">
        <v>6382</v>
      </c>
      <c r="H47" s="79">
        <v>59827</v>
      </c>
      <c r="I47" s="79">
        <v>4094</v>
      </c>
      <c r="J47" s="79">
        <v>1163537</v>
      </c>
      <c r="K47" s="79">
        <v>104909</v>
      </c>
      <c r="L47" s="79">
        <v>28125</v>
      </c>
      <c r="M47" s="79">
        <v>14430</v>
      </c>
      <c r="N47" s="94">
        <v>1567088</v>
      </c>
      <c r="O47" s="94">
        <v>4921</v>
      </c>
      <c r="P47" s="79">
        <v>1082968</v>
      </c>
      <c r="Q47" s="79">
        <v>293119</v>
      </c>
      <c r="R47" s="79">
        <v>91836</v>
      </c>
      <c r="S47" s="79">
        <v>40431</v>
      </c>
      <c r="T47" s="79">
        <v>425387</v>
      </c>
      <c r="U47" s="79">
        <v>10666</v>
      </c>
      <c r="V47" s="79">
        <v>0</v>
      </c>
      <c r="W47" s="79">
        <v>35591</v>
      </c>
      <c r="X47" s="79">
        <v>1559532</v>
      </c>
      <c r="Y47" s="94">
        <v>7555</v>
      </c>
      <c r="Z47" s="275" t="s">
        <v>87</v>
      </c>
      <c r="AA47" s="263">
        <v>62</v>
      </c>
      <c r="AB47" s="264"/>
      <c r="AC47" s="264"/>
      <c r="AD47" s="264"/>
      <c r="AE47" s="264"/>
      <c r="AF47" s="264"/>
    </row>
    <row r="48" spans="1:32" s="249" customFormat="1" ht="17.100000000000001" customHeight="1">
      <c r="A48" s="259">
        <v>65</v>
      </c>
      <c r="B48" s="260" t="s">
        <v>244</v>
      </c>
      <c r="C48" s="79">
        <v>454011</v>
      </c>
      <c r="D48" s="79">
        <v>504</v>
      </c>
      <c r="E48" s="79">
        <v>2114277</v>
      </c>
      <c r="F48" s="79">
        <v>8900</v>
      </c>
      <c r="G48" s="79">
        <v>28844</v>
      </c>
      <c r="H48" s="79">
        <v>79636</v>
      </c>
      <c r="I48" s="79">
        <v>6578</v>
      </c>
      <c r="J48" s="79">
        <v>2238235</v>
      </c>
      <c r="K48" s="79">
        <v>209745</v>
      </c>
      <c r="L48" s="79">
        <v>29263</v>
      </c>
      <c r="M48" s="79">
        <v>30218</v>
      </c>
      <c r="N48" s="94">
        <v>2961976</v>
      </c>
      <c r="O48" s="94">
        <v>31475</v>
      </c>
      <c r="P48" s="79">
        <v>2097801</v>
      </c>
      <c r="Q48" s="79">
        <v>502282</v>
      </c>
      <c r="R48" s="79">
        <v>153033</v>
      </c>
      <c r="S48" s="79">
        <v>56674</v>
      </c>
      <c r="T48" s="79">
        <v>711989</v>
      </c>
      <c r="U48" s="79">
        <v>19335</v>
      </c>
      <c r="V48" s="79">
        <v>0</v>
      </c>
      <c r="W48" s="79">
        <v>67568</v>
      </c>
      <c r="X48" s="79">
        <v>2928168</v>
      </c>
      <c r="Y48" s="94">
        <v>33808</v>
      </c>
      <c r="Z48" s="275" t="s">
        <v>244</v>
      </c>
      <c r="AA48" s="263">
        <v>65</v>
      </c>
      <c r="AB48" s="264"/>
      <c r="AC48" s="264"/>
      <c r="AD48" s="264"/>
      <c r="AE48" s="264"/>
      <c r="AF48" s="264"/>
    </row>
    <row r="49" spans="1:32" s="249" customFormat="1" ht="17.100000000000001" customHeight="1">
      <c r="A49" s="259">
        <v>70</v>
      </c>
      <c r="B49" s="260" t="s">
        <v>89</v>
      </c>
      <c r="C49" s="79">
        <v>603550</v>
      </c>
      <c r="D49" s="79">
        <v>596</v>
      </c>
      <c r="E49" s="79">
        <v>2356874</v>
      </c>
      <c r="F49" s="79">
        <v>9979</v>
      </c>
      <c r="G49" s="79">
        <v>7009</v>
      </c>
      <c r="H49" s="79">
        <v>78312</v>
      </c>
      <c r="I49" s="79">
        <v>7344</v>
      </c>
      <c r="J49" s="79">
        <v>2459686</v>
      </c>
      <c r="K49" s="79">
        <v>279412</v>
      </c>
      <c r="L49" s="79">
        <v>57754</v>
      </c>
      <c r="M49" s="79">
        <v>15254</v>
      </c>
      <c r="N49" s="94">
        <v>3416252</v>
      </c>
      <c r="O49" s="94">
        <v>54323</v>
      </c>
      <c r="P49" s="79">
        <v>2356952</v>
      </c>
      <c r="Q49" s="79">
        <v>634752</v>
      </c>
      <c r="R49" s="79">
        <v>190433</v>
      </c>
      <c r="S49" s="79">
        <v>71285</v>
      </c>
      <c r="T49" s="79">
        <v>896471</v>
      </c>
      <c r="U49" s="79">
        <v>27746</v>
      </c>
      <c r="V49" s="79">
        <v>0</v>
      </c>
      <c r="W49" s="79">
        <v>54242</v>
      </c>
      <c r="X49" s="79">
        <v>3389734</v>
      </c>
      <c r="Y49" s="94">
        <v>26518</v>
      </c>
      <c r="Z49" s="275" t="s">
        <v>89</v>
      </c>
      <c r="AA49" s="263">
        <v>70</v>
      </c>
      <c r="AB49" s="264"/>
      <c r="AC49" s="264"/>
      <c r="AD49" s="264"/>
      <c r="AE49" s="264"/>
      <c r="AF49" s="264"/>
    </row>
    <row r="50" spans="1:32" s="249" customFormat="1" ht="17.100000000000001" customHeight="1">
      <c r="A50" s="259">
        <v>73</v>
      </c>
      <c r="B50" s="260" t="s">
        <v>245</v>
      </c>
      <c r="C50" s="79">
        <v>1275139</v>
      </c>
      <c r="D50" s="79">
        <v>550</v>
      </c>
      <c r="E50" s="79">
        <v>4877955</v>
      </c>
      <c r="F50" s="79">
        <v>21334</v>
      </c>
      <c r="G50" s="79">
        <v>21684</v>
      </c>
      <c r="H50" s="79">
        <v>136032</v>
      </c>
      <c r="I50" s="79">
        <v>14156</v>
      </c>
      <c r="J50" s="79">
        <v>5072203</v>
      </c>
      <c r="K50" s="79">
        <v>485093</v>
      </c>
      <c r="L50" s="79">
        <v>165588</v>
      </c>
      <c r="M50" s="79">
        <v>33985</v>
      </c>
      <c r="N50" s="94">
        <v>7032557</v>
      </c>
      <c r="O50" s="94">
        <v>84488</v>
      </c>
      <c r="P50" s="79">
        <v>4852145</v>
      </c>
      <c r="Q50" s="79">
        <v>1338346</v>
      </c>
      <c r="R50" s="79">
        <v>399365</v>
      </c>
      <c r="S50" s="79">
        <v>137027</v>
      </c>
      <c r="T50" s="79">
        <v>1874738</v>
      </c>
      <c r="U50" s="79">
        <v>52425</v>
      </c>
      <c r="V50" s="79">
        <v>0</v>
      </c>
      <c r="W50" s="79">
        <v>69933</v>
      </c>
      <c r="X50" s="79">
        <v>6933729</v>
      </c>
      <c r="Y50" s="94">
        <v>98828</v>
      </c>
      <c r="Z50" s="275" t="s">
        <v>245</v>
      </c>
      <c r="AA50" s="263">
        <v>73</v>
      </c>
      <c r="AB50" s="264"/>
      <c r="AC50" s="264"/>
      <c r="AD50" s="264"/>
      <c r="AE50" s="264"/>
      <c r="AF50" s="264"/>
    </row>
    <row r="51" spans="1:32" s="249" customFormat="1" ht="17.100000000000001" customHeight="1">
      <c r="A51" s="259">
        <v>79</v>
      </c>
      <c r="B51" s="260" t="s">
        <v>246</v>
      </c>
      <c r="C51" s="79">
        <v>857696</v>
      </c>
      <c r="D51" s="79">
        <v>550</v>
      </c>
      <c r="E51" s="79">
        <v>3172528</v>
      </c>
      <c r="F51" s="79">
        <v>12114</v>
      </c>
      <c r="G51" s="79">
        <v>47100</v>
      </c>
      <c r="H51" s="79">
        <v>103444</v>
      </c>
      <c r="I51" s="79">
        <v>9114</v>
      </c>
      <c r="J51" s="79">
        <v>3345042</v>
      </c>
      <c r="K51" s="79">
        <v>329558</v>
      </c>
      <c r="L51" s="79">
        <v>103840</v>
      </c>
      <c r="M51" s="79">
        <v>14569</v>
      </c>
      <c r="N51" s="94">
        <v>4651255</v>
      </c>
      <c r="O51" s="94">
        <v>56306</v>
      </c>
      <c r="P51" s="79">
        <v>3150242</v>
      </c>
      <c r="Q51" s="79">
        <v>839803</v>
      </c>
      <c r="R51" s="79">
        <v>290624</v>
      </c>
      <c r="S51" s="79">
        <v>92811</v>
      </c>
      <c r="T51" s="79">
        <v>1223239</v>
      </c>
      <c r="U51" s="79">
        <v>42113</v>
      </c>
      <c r="V51" s="79">
        <v>0</v>
      </c>
      <c r="W51" s="79">
        <v>151234</v>
      </c>
      <c r="X51" s="79">
        <v>4623135</v>
      </c>
      <c r="Y51" s="94">
        <v>28120</v>
      </c>
      <c r="Z51" s="275" t="s">
        <v>247</v>
      </c>
      <c r="AA51" s="263">
        <v>79</v>
      </c>
      <c r="AB51" s="264"/>
      <c r="AC51" s="264"/>
      <c r="AD51" s="264"/>
      <c r="AE51" s="264"/>
      <c r="AF51" s="264"/>
    </row>
    <row r="52" spans="1:32" s="249" customFormat="1" ht="17.100000000000001" customHeight="1">
      <c r="A52" s="259">
        <v>86</v>
      </c>
      <c r="B52" s="260" t="s">
        <v>91</v>
      </c>
      <c r="C52" s="79">
        <v>1275365</v>
      </c>
      <c r="D52" s="79">
        <v>626</v>
      </c>
      <c r="E52" s="79">
        <v>4030503</v>
      </c>
      <c r="F52" s="79">
        <v>19923</v>
      </c>
      <c r="G52" s="79">
        <v>18565</v>
      </c>
      <c r="H52" s="79">
        <v>130033</v>
      </c>
      <c r="I52" s="79">
        <v>14572</v>
      </c>
      <c r="J52" s="79">
        <v>4214226</v>
      </c>
      <c r="K52" s="79">
        <v>416895</v>
      </c>
      <c r="L52" s="79">
        <v>63593</v>
      </c>
      <c r="M52" s="79">
        <v>119657</v>
      </c>
      <c r="N52" s="94">
        <v>6090362</v>
      </c>
      <c r="O52" s="94">
        <v>16331</v>
      </c>
      <c r="P52" s="79">
        <v>4005862</v>
      </c>
      <c r="Q52" s="79">
        <v>1343835</v>
      </c>
      <c r="R52" s="79">
        <v>401472</v>
      </c>
      <c r="S52" s="79">
        <v>161096</v>
      </c>
      <c r="T52" s="79">
        <v>1906402</v>
      </c>
      <c r="U52" s="79">
        <v>51233</v>
      </c>
      <c r="V52" s="79">
        <v>0</v>
      </c>
      <c r="W52" s="79">
        <v>81075</v>
      </c>
      <c r="X52" s="79">
        <v>6060903</v>
      </c>
      <c r="Y52" s="94">
        <v>29459</v>
      </c>
      <c r="Z52" s="275" t="s">
        <v>91</v>
      </c>
      <c r="AA52" s="263">
        <v>86</v>
      </c>
      <c r="AB52" s="264"/>
      <c r="AC52" s="264"/>
      <c r="AD52" s="264"/>
      <c r="AE52" s="264"/>
      <c r="AF52" s="264"/>
    </row>
    <row r="53" spans="1:32" s="249" customFormat="1" ht="17.100000000000001" customHeight="1">
      <c r="A53" s="259">
        <v>93</v>
      </c>
      <c r="B53" s="260" t="s">
        <v>248</v>
      </c>
      <c r="C53" s="79">
        <v>1499211</v>
      </c>
      <c r="D53" s="79">
        <v>1100</v>
      </c>
      <c r="E53" s="79">
        <v>4570248</v>
      </c>
      <c r="F53" s="79">
        <v>20922</v>
      </c>
      <c r="G53" s="79">
        <v>38597</v>
      </c>
      <c r="H53" s="79">
        <v>171592</v>
      </c>
      <c r="I53" s="79">
        <v>15700</v>
      </c>
      <c r="J53" s="79">
        <v>4817059</v>
      </c>
      <c r="K53" s="79">
        <v>369191</v>
      </c>
      <c r="L53" s="79">
        <v>54537</v>
      </c>
      <c r="M53" s="79">
        <v>87106</v>
      </c>
      <c r="N53" s="94">
        <v>6828204</v>
      </c>
      <c r="O53" s="94">
        <v>16860</v>
      </c>
      <c r="P53" s="79">
        <v>4543619</v>
      </c>
      <c r="Q53" s="79">
        <v>1425988</v>
      </c>
      <c r="R53" s="79">
        <v>458412</v>
      </c>
      <c r="S53" s="79">
        <v>196490</v>
      </c>
      <c r="T53" s="79">
        <v>2080890</v>
      </c>
      <c r="U53" s="79">
        <v>39563</v>
      </c>
      <c r="V53" s="79">
        <v>0</v>
      </c>
      <c r="W53" s="79">
        <v>83264</v>
      </c>
      <c r="X53" s="79">
        <v>6764196</v>
      </c>
      <c r="Y53" s="94">
        <v>64009</v>
      </c>
      <c r="Z53" s="275" t="s">
        <v>248</v>
      </c>
      <c r="AA53" s="263">
        <v>93</v>
      </c>
      <c r="AB53" s="264"/>
      <c r="AC53" s="264"/>
      <c r="AD53" s="264"/>
      <c r="AE53" s="264"/>
      <c r="AF53" s="264"/>
    </row>
    <row r="54" spans="1:32" s="249" customFormat="1" ht="17.100000000000001" customHeight="1">
      <c r="A54" s="280">
        <v>95</v>
      </c>
      <c r="B54" s="281" t="s">
        <v>249</v>
      </c>
      <c r="C54" s="266">
        <v>1498892</v>
      </c>
      <c r="D54" s="266">
        <v>542</v>
      </c>
      <c r="E54" s="268">
        <v>6003361</v>
      </c>
      <c r="F54" s="268">
        <v>38560</v>
      </c>
      <c r="G54" s="268">
        <v>8952</v>
      </c>
      <c r="H54" s="268">
        <v>243622</v>
      </c>
      <c r="I54" s="266">
        <v>25742</v>
      </c>
      <c r="J54" s="268">
        <v>6322975</v>
      </c>
      <c r="K54" s="268">
        <v>650218</v>
      </c>
      <c r="L54" s="268">
        <v>354391</v>
      </c>
      <c r="M54" s="282">
        <v>93574</v>
      </c>
      <c r="N54" s="266">
        <v>8920591</v>
      </c>
      <c r="O54" s="266">
        <v>129177</v>
      </c>
      <c r="P54" s="268">
        <v>5975454</v>
      </c>
      <c r="Q54" s="268">
        <v>1580067</v>
      </c>
      <c r="R54" s="266">
        <v>551385</v>
      </c>
      <c r="S54" s="268">
        <v>220597</v>
      </c>
      <c r="T54" s="268">
        <v>2352049</v>
      </c>
      <c r="U54" s="266">
        <v>111737</v>
      </c>
      <c r="V54" s="268">
        <v>0</v>
      </c>
      <c r="W54" s="79">
        <v>252578</v>
      </c>
      <c r="X54" s="268">
        <v>8820994</v>
      </c>
      <c r="Y54" s="266">
        <v>99597</v>
      </c>
      <c r="Z54" s="283" t="s">
        <v>249</v>
      </c>
      <c r="AA54" s="284">
        <v>95</v>
      </c>
      <c r="AB54" s="264"/>
      <c r="AC54" s="264"/>
      <c r="AD54" s="264"/>
      <c r="AE54" s="264"/>
      <c r="AF54" s="264"/>
    </row>
    <row r="55" spans="1:32" s="249" customFormat="1">
      <c r="A55" s="1"/>
      <c r="B55" s="285"/>
      <c r="C55" s="285" t="s">
        <v>250</v>
      </c>
      <c r="D55" s="286"/>
      <c r="E55" s="286"/>
      <c r="F55" s="286"/>
      <c r="G55" s="286"/>
      <c r="H55" s="286"/>
      <c r="I55" s="286"/>
      <c r="J55" s="286"/>
      <c r="K55" s="286"/>
      <c r="L55" s="286"/>
      <c r="M55" s="286"/>
      <c r="N55" s="286"/>
      <c r="O55" s="286"/>
      <c r="P55" s="286"/>
      <c r="Q55" s="286"/>
      <c r="R55" s="286"/>
      <c r="S55" s="286"/>
      <c r="T55" s="286"/>
      <c r="U55" s="286"/>
      <c r="V55" s="286"/>
      <c r="W55" s="286"/>
      <c r="X55" s="286"/>
      <c r="Y55" s="286"/>
      <c r="Z55" s="287"/>
      <c r="AA55" s="288"/>
      <c r="AB55" s="264"/>
      <c r="AC55" s="264"/>
      <c r="AD55" s="264"/>
      <c r="AE55" s="264"/>
      <c r="AF55" s="264"/>
    </row>
    <row r="56" spans="1:32" s="249" customFormat="1">
      <c r="A56" s="1"/>
      <c r="B56" s="247"/>
      <c r="C56" s="247" t="s">
        <v>251</v>
      </c>
      <c r="D56" s="110"/>
      <c r="E56" s="110"/>
      <c r="F56" s="110"/>
      <c r="G56" s="110"/>
      <c r="H56" s="110"/>
      <c r="I56" s="110"/>
      <c r="J56" s="110"/>
      <c r="K56" s="110"/>
      <c r="L56" s="110"/>
      <c r="M56" s="110"/>
      <c r="N56" s="104"/>
      <c r="O56" s="110"/>
      <c r="P56" s="110"/>
      <c r="Q56" s="110"/>
      <c r="R56" s="110"/>
      <c r="S56" s="110"/>
      <c r="T56" s="110"/>
      <c r="U56" s="110"/>
      <c r="V56" s="110"/>
      <c r="W56" s="110"/>
      <c r="X56" s="110"/>
      <c r="Y56" s="110"/>
      <c r="Z56" s="248"/>
      <c r="AA56" s="264"/>
      <c r="AB56" s="264"/>
      <c r="AC56" s="264"/>
      <c r="AD56" s="264"/>
      <c r="AE56" s="264"/>
      <c r="AF56" s="264"/>
    </row>
    <row r="57" spans="1:32" s="249" customFormat="1">
      <c r="A57" s="247"/>
      <c r="B57" s="247"/>
      <c r="C57" s="247"/>
      <c r="D57" s="110"/>
      <c r="E57" s="110"/>
      <c r="F57" s="110"/>
      <c r="G57" s="110"/>
      <c r="H57" s="110"/>
      <c r="I57" s="110"/>
      <c r="J57" s="110"/>
      <c r="K57" s="110"/>
      <c r="L57" s="110"/>
      <c r="M57" s="110"/>
      <c r="N57" s="104"/>
      <c r="O57" s="110"/>
      <c r="P57" s="110"/>
      <c r="Q57" s="110"/>
      <c r="R57" s="110"/>
      <c r="S57" s="110"/>
      <c r="T57" s="110"/>
      <c r="U57" s="110"/>
      <c r="V57" s="110"/>
      <c r="W57" s="110"/>
      <c r="X57" s="110"/>
      <c r="Y57" s="110"/>
      <c r="Z57" s="248"/>
      <c r="AA57" s="264"/>
      <c r="AB57" s="264"/>
      <c r="AC57" s="264"/>
      <c r="AD57" s="264"/>
      <c r="AE57" s="264"/>
      <c r="AF57" s="264"/>
    </row>
    <row r="58" spans="1:32" s="249" customFormat="1" ht="11.25">
      <c r="A58" s="248"/>
      <c r="B58" s="248" t="s">
        <v>252</v>
      </c>
      <c r="C58" s="264"/>
      <c r="D58" s="264"/>
      <c r="E58" s="264"/>
      <c r="F58" s="264"/>
      <c r="G58" s="264"/>
      <c r="H58" s="264"/>
      <c r="I58" s="264"/>
      <c r="J58" s="264"/>
      <c r="K58" s="264"/>
      <c r="L58" s="264"/>
      <c r="M58" s="264"/>
      <c r="N58" s="263"/>
      <c r="O58" s="264"/>
      <c r="P58" s="264"/>
      <c r="Q58" s="264"/>
      <c r="R58" s="264"/>
      <c r="S58" s="264"/>
      <c r="T58" s="264"/>
      <c r="U58" s="264"/>
      <c r="V58" s="264"/>
      <c r="W58" s="264"/>
      <c r="X58" s="264"/>
      <c r="Y58" s="264"/>
      <c r="Z58" s="248" t="s">
        <v>252</v>
      </c>
      <c r="AA58" s="264"/>
      <c r="AB58" s="264"/>
      <c r="AC58" s="264"/>
      <c r="AD58" s="264"/>
      <c r="AE58" s="264"/>
      <c r="AF58" s="264"/>
    </row>
    <row r="59" spans="1:32" s="249" customFormat="1" ht="11.25">
      <c r="A59" s="248"/>
      <c r="B59" s="289"/>
      <c r="C59" s="290" t="s">
        <v>253</v>
      </c>
      <c r="D59" s="290" t="s">
        <v>209</v>
      </c>
      <c r="E59" s="290" t="s">
        <v>210</v>
      </c>
      <c r="F59" s="290" t="s">
        <v>211</v>
      </c>
      <c r="G59" s="290" t="s">
        <v>211</v>
      </c>
      <c r="H59" s="290" t="s">
        <v>211</v>
      </c>
      <c r="I59" s="290" t="s">
        <v>211</v>
      </c>
      <c r="J59" s="290" t="s">
        <v>212</v>
      </c>
      <c r="K59" s="290" t="s">
        <v>213</v>
      </c>
      <c r="L59" s="290" t="s">
        <v>214</v>
      </c>
      <c r="M59" s="290" t="s">
        <v>28</v>
      </c>
      <c r="N59" s="291"/>
      <c r="O59" s="288" t="s">
        <v>217</v>
      </c>
      <c r="P59" s="290" t="s">
        <v>218</v>
      </c>
      <c r="Q59" s="290" t="s">
        <v>254</v>
      </c>
      <c r="R59" s="290" t="s">
        <v>255</v>
      </c>
      <c r="S59" s="292" t="s">
        <v>220</v>
      </c>
      <c r="T59" s="292" t="s">
        <v>219</v>
      </c>
      <c r="U59" s="290" t="s">
        <v>256</v>
      </c>
      <c r="V59" s="290" t="s">
        <v>222</v>
      </c>
      <c r="W59" s="290" t="s">
        <v>28</v>
      </c>
      <c r="X59" s="290"/>
      <c r="Y59" s="290"/>
      <c r="Z59" s="289"/>
      <c r="AA59" s="293"/>
      <c r="AB59" s="264"/>
      <c r="AC59" s="264"/>
      <c r="AD59" s="264"/>
      <c r="AE59" s="264"/>
      <c r="AF59" s="264"/>
    </row>
    <row r="60" spans="1:32" s="249" customFormat="1" ht="11.25">
      <c r="A60" s="248"/>
      <c r="B60" s="294" t="s">
        <v>257</v>
      </c>
      <c r="C60" s="293" t="s">
        <v>258</v>
      </c>
      <c r="D60" s="293"/>
      <c r="E60" s="293"/>
      <c r="F60" s="293" t="s">
        <v>224</v>
      </c>
      <c r="G60" s="293" t="s">
        <v>225</v>
      </c>
      <c r="H60" s="293" t="s">
        <v>226</v>
      </c>
      <c r="I60" s="293" t="s">
        <v>227</v>
      </c>
      <c r="J60" s="293" t="s">
        <v>228</v>
      </c>
      <c r="K60" s="293" t="s">
        <v>229</v>
      </c>
      <c r="L60" s="293"/>
      <c r="M60" s="293" t="s">
        <v>259</v>
      </c>
      <c r="N60" s="295" t="s">
        <v>216</v>
      </c>
      <c r="O60" s="296"/>
      <c r="P60" s="293"/>
      <c r="Q60" s="293" t="s">
        <v>260</v>
      </c>
      <c r="R60" s="293" t="s">
        <v>219</v>
      </c>
      <c r="S60" s="294" t="s">
        <v>219</v>
      </c>
      <c r="T60" s="294" t="s">
        <v>232</v>
      </c>
      <c r="U60" s="293"/>
      <c r="V60" s="293" t="s">
        <v>234</v>
      </c>
      <c r="W60" s="293" t="s">
        <v>261</v>
      </c>
      <c r="X60" s="293" t="s">
        <v>216</v>
      </c>
      <c r="Y60" s="293" t="s">
        <v>223</v>
      </c>
      <c r="Z60" s="294" t="s">
        <v>257</v>
      </c>
      <c r="AA60" s="293"/>
      <c r="AB60" s="264"/>
      <c r="AC60" s="264"/>
      <c r="AD60" s="264"/>
      <c r="AE60" s="264"/>
      <c r="AF60" s="264"/>
    </row>
    <row r="61" spans="1:32" s="249" customFormat="1" ht="11.25">
      <c r="A61" s="248"/>
      <c r="B61" s="292" t="s">
        <v>262</v>
      </c>
      <c r="C61" s="290">
        <v>28529513</v>
      </c>
      <c r="D61" s="290">
        <v>16700</v>
      </c>
      <c r="E61" s="290">
        <v>107033489</v>
      </c>
      <c r="F61" s="290">
        <v>527905</v>
      </c>
      <c r="G61" s="290">
        <v>415119</v>
      </c>
      <c r="H61" s="290">
        <v>2108875</v>
      </c>
      <c r="I61" s="290">
        <v>291448</v>
      </c>
      <c r="J61" s="290">
        <v>110377026</v>
      </c>
      <c r="K61" s="290">
        <v>17305152</v>
      </c>
      <c r="L61" s="290">
        <v>578360</v>
      </c>
      <c r="M61" s="290">
        <v>1278163</v>
      </c>
      <c r="N61" s="290">
        <v>158084914</v>
      </c>
      <c r="O61" s="290">
        <v>2545240</v>
      </c>
      <c r="P61" s="290">
        <v>106591024</v>
      </c>
      <c r="Q61" s="290">
        <v>31974701</v>
      </c>
      <c r="R61" s="290">
        <v>9679941</v>
      </c>
      <c r="S61" s="290">
        <v>3740236</v>
      </c>
      <c r="T61" s="290">
        <v>45394878</v>
      </c>
      <c r="U61" s="290">
        <v>777201</v>
      </c>
      <c r="V61" s="290">
        <v>0</v>
      </c>
      <c r="W61" s="290">
        <v>1905288</v>
      </c>
      <c r="X61" s="290">
        <v>157213631</v>
      </c>
      <c r="Y61" s="290">
        <v>871283</v>
      </c>
      <c r="Z61" s="292" t="s">
        <v>262</v>
      </c>
      <c r="AA61" s="293"/>
      <c r="AB61" s="264"/>
      <c r="AC61" s="264"/>
      <c r="AD61" s="264"/>
      <c r="AE61" s="264"/>
      <c r="AF61" s="264"/>
    </row>
    <row r="62" spans="1:32" s="249" customFormat="1" ht="11.25">
      <c r="A62" s="248"/>
      <c r="B62" s="292" t="s">
        <v>263</v>
      </c>
      <c r="C62" s="290">
        <v>33469039</v>
      </c>
      <c r="D62" s="290">
        <v>32551</v>
      </c>
      <c r="E62" s="290">
        <v>115411151</v>
      </c>
      <c r="F62" s="290">
        <v>500192</v>
      </c>
      <c r="G62" s="290">
        <v>545634</v>
      </c>
      <c r="H62" s="290">
        <v>2584377</v>
      </c>
      <c r="I62" s="290">
        <v>415346</v>
      </c>
      <c r="J62" s="290">
        <v>119469951</v>
      </c>
      <c r="K62" s="290">
        <v>15702408</v>
      </c>
      <c r="L62" s="290">
        <v>6431813</v>
      </c>
      <c r="M62" s="290">
        <v>2343086</v>
      </c>
      <c r="N62" s="290">
        <v>177448851</v>
      </c>
      <c r="O62" s="290">
        <v>2768394</v>
      </c>
      <c r="P62" s="290">
        <v>114950246</v>
      </c>
      <c r="Q62" s="290">
        <v>35289637</v>
      </c>
      <c r="R62" s="290">
        <v>10760195</v>
      </c>
      <c r="S62" s="290">
        <v>4171154</v>
      </c>
      <c r="T62" s="290">
        <v>50220987</v>
      </c>
      <c r="U62" s="290">
        <v>1446724</v>
      </c>
      <c r="V62" s="290">
        <v>0</v>
      </c>
      <c r="W62" s="290">
        <v>6173048</v>
      </c>
      <c r="X62" s="290">
        <v>175559400</v>
      </c>
      <c r="Y62" s="290">
        <v>1889448</v>
      </c>
      <c r="Z62" s="292" t="s">
        <v>263</v>
      </c>
      <c r="AA62" s="293"/>
      <c r="AB62" s="264"/>
      <c r="AC62" s="264"/>
      <c r="AD62" s="264"/>
      <c r="AE62" s="264"/>
      <c r="AF62" s="264"/>
    </row>
    <row r="63" spans="1:32" s="249" customFormat="1" ht="11.25">
      <c r="A63" s="248"/>
      <c r="B63" s="292" t="s">
        <v>264</v>
      </c>
      <c r="C63" s="290">
        <v>18613600</v>
      </c>
      <c r="D63" s="290">
        <v>4697</v>
      </c>
      <c r="E63" s="290">
        <v>72668766</v>
      </c>
      <c r="F63" s="290">
        <v>320700</v>
      </c>
      <c r="G63" s="290">
        <v>248096</v>
      </c>
      <c r="H63" s="290">
        <v>1455940</v>
      </c>
      <c r="I63" s="290">
        <v>212302</v>
      </c>
      <c r="J63" s="290">
        <v>74909806</v>
      </c>
      <c r="K63" s="290">
        <v>8764906</v>
      </c>
      <c r="L63" s="290">
        <v>2189892</v>
      </c>
      <c r="M63" s="290">
        <v>961708</v>
      </c>
      <c r="N63" s="290">
        <v>105444608</v>
      </c>
      <c r="O63" s="290">
        <v>1250879</v>
      </c>
      <c r="P63" s="290">
        <v>72363420</v>
      </c>
      <c r="Q63" s="290">
        <v>20489389</v>
      </c>
      <c r="R63" s="290">
        <v>6271174</v>
      </c>
      <c r="S63" s="290">
        <v>2114342</v>
      </c>
      <c r="T63" s="290">
        <v>28874899</v>
      </c>
      <c r="U63" s="290">
        <v>644147</v>
      </c>
      <c r="V63" s="290">
        <v>18590</v>
      </c>
      <c r="W63" s="290">
        <v>1499344</v>
      </c>
      <c r="X63" s="290">
        <v>104651288</v>
      </c>
      <c r="Y63" s="290">
        <v>793323</v>
      </c>
      <c r="Z63" s="292" t="s">
        <v>264</v>
      </c>
      <c r="AA63" s="293"/>
      <c r="AB63" s="264"/>
      <c r="AC63" s="264"/>
      <c r="AD63" s="264"/>
      <c r="AE63" s="264"/>
      <c r="AF63" s="264"/>
    </row>
    <row r="64" spans="1:32" s="249" customFormat="1" ht="11.25">
      <c r="A64" s="248"/>
      <c r="B64" s="292" t="s">
        <v>265</v>
      </c>
      <c r="C64" s="290">
        <v>15099702</v>
      </c>
      <c r="D64" s="290">
        <v>9690</v>
      </c>
      <c r="E64" s="290">
        <v>61007412</v>
      </c>
      <c r="F64" s="290">
        <v>279615</v>
      </c>
      <c r="G64" s="290">
        <v>352660</v>
      </c>
      <c r="H64" s="290">
        <v>1431433</v>
      </c>
      <c r="I64" s="290">
        <v>206978</v>
      </c>
      <c r="J64" s="290">
        <v>63280134</v>
      </c>
      <c r="K64" s="290">
        <v>7173211</v>
      </c>
      <c r="L64" s="290">
        <v>1705656</v>
      </c>
      <c r="M64" s="290">
        <v>621764</v>
      </c>
      <c r="N64" s="290">
        <v>87890157</v>
      </c>
      <c r="O64" s="290">
        <v>985312</v>
      </c>
      <c r="P64" s="290">
        <v>60728542</v>
      </c>
      <c r="Q64" s="290">
        <v>16697876</v>
      </c>
      <c r="R64" s="290">
        <v>5137265</v>
      </c>
      <c r="S64" s="290">
        <v>1835389</v>
      </c>
      <c r="T64" s="290">
        <v>23670532</v>
      </c>
      <c r="U64" s="290">
        <v>492931</v>
      </c>
      <c r="V64" s="290">
        <v>0</v>
      </c>
      <c r="W64" s="290">
        <v>1142903</v>
      </c>
      <c r="X64" s="290">
        <v>87020218</v>
      </c>
      <c r="Y64" s="290">
        <v>869937</v>
      </c>
      <c r="Z64" s="292" t="s">
        <v>265</v>
      </c>
      <c r="AA64" s="293"/>
      <c r="AB64" s="264"/>
      <c r="AC64" s="264"/>
      <c r="AD64" s="264"/>
      <c r="AE64" s="264"/>
      <c r="AF64" s="264"/>
    </row>
    <row r="65" spans="1:68" s="249" customFormat="1" ht="11.25">
      <c r="A65" s="248"/>
      <c r="B65" s="292" t="s">
        <v>266</v>
      </c>
      <c r="C65" s="290">
        <v>3151095</v>
      </c>
      <c r="D65" s="290">
        <v>1642</v>
      </c>
      <c r="E65" s="290">
        <v>12935248</v>
      </c>
      <c r="F65" s="290">
        <v>68107</v>
      </c>
      <c r="G65" s="290">
        <v>76651</v>
      </c>
      <c r="H65" s="290">
        <v>550920</v>
      </c>
      <c r="I65" s="290">
        <v>50472</v>
      </c>
      <c r="J65" s="290">
        <v>13685186</v>
      </c>
      <c r="K65" s="290">
        <v>1381764</v>
      </c>
      <c r="L65" s="290">
        <v>501009</v>
      </c>
      <c r="M65" s="290">
        <v>203866</v>
      </c>
      <c r="N65" s="290">
        <v>18924562</v>
      </c>
      <c r="O65" s="290">
        <v>257943</v>
      </c>
      <c r="P65" s="290">
        <v>12874759</v>
      </c>
      <c r="Q65" s="290">
        <v>3406094</v>
      </c>
      <c r="R65" s="290">
        <v>1112640</v>
      </c>
      <c r="S65" s="290">
        <v>445872</v>
      </c>
      <c r="T65" s="290">
        <v>4964608</v>
      </c>
      <c r="U65" s="290">
        <v>185591</v>
      </c>
      <c r="V65" s="290">
        <v>0</v>
      </c>
      <c r="W65" s="290">
        <v>463899</v>
      </c>
      <c r="X65" s="290">
        <v>18746798</v>
      </c>
      <c r="Y65" s="290">
        <v>177763</v>
      </c>
      <c r="Z65" s="292" t="s">
        <v>266</v>
      </c>
      <c r="AA65" s="293"/>
      <c r="AB65" s="264"/>
      <c r="AC65" s="264"/>
      <c r="AD65" s="264"/>
      <c r="AE65" s="264"/>
      <c r="AF65" s="264"/>
    </row>
    <row r="66" spans="1:68" s="249" customFormat="1" ht="11.25">
      <c r="A66" s="248"/>
      <c r="B66" s="292" t="s">
        <v>267</v>
      </c>
      <c r="C66" s="290">
        <v>2132835</v>
      </c>
      <c r="D66" s="290">
        <v>1100</v>
      </c>
      <c r="E66" s="290">
        <v>8050483</v>
      </c>
      <c r="F66" s="290">
        <v>33448</v>
      </c>
      <c r="G66" s="290">
        <v>68784</v>
      </c>
      <c r="H66" s="290">
        <v>239476</v>
      </c>
      <c r="I66" s="290">
        <v>23270</v>
      </c>
      <c r="J66" s="290">
        <v>8417245</v>
      </c>
      <c r="K66" s="290">
        <v>814651</v>
      </c>
      <c r="L66" s="290">
        <v>269428</v>
      </c>
      <c r="M66" s="290">
        <v>48554</v>
      </c>
      <c r="N66" s="290">
        <v>11683812</v>
      </c>
      <c r="O66" s="290">
        <v>140794</v>
      </c>
      <c r="P66" s="290">
        <v>8002387</v>
      </c>
      <c r="Q66" s="290">
        <v>2178149</v>
      </c>
      <c r="R66" s="290">
        <v>689989</v>
      </c>
      <c r="S66" s="290">
        <v>229838</v>
      </c>
      <c r="T66" s="290">
        <v>3097977</v>
      </c>
      <c r="U66" s="290">
        <v>94538</v>
      </c>
      <c r="V66" s="290">
        <v>0</v>
      </c>
      <c r="W66" s="290">
        <v>221167</v>
      </c>
      <c r="X66" s="290">
        <v>11556864</v>
      </c>
      <c r="Y66" s="290">
        <v>126948</v>
      </c>
      <c r="Z66" s="292" t="s">
        <v>267</v>
      </c>
      <c r="AA66" s="293"/>
      <c r="AB66" s="264"/>
      <c r="AC66" s="264"/>
      <c r="AD66" s="264"/>
      <c r="AE66" s="264"/>
      <c r="AF66" s="264"/>
    </row>
    <row r="67" spans="1:68" s="249" customFormat="1" ht="11.25">
      <c r="A67" s="248"/>
      <c r="B67" s="292" t="s">
        <v>268</v>
      </c>
      <c r="C67" s="290">
        <v>3750290</v>
      </c>
      <c r="D67" s="290">
        <v>1726</v>
      </c>
      <c r="E67" s="290">
        <v>12287237</v>
      </c>
      <c r="F67" s="290">
        <v>57137</v>
      </c>
      <c r="G67" s="290">
        <v>78084</v>
      </c>
      <c r="H67" s="290">
        <v>429685</v>
      </c>
      <c r="I67" s="290">
        <v>41382</v>
      </c>
      <c r="J67" s="290">
        <v>12894155</v>
      </c>
      <c r="K67" s="290">
        <v>1183948</v>
      </c>
      <c r="L67" s="290">
        <v>238100</v>
      </c>
      <c r="M67" s="290">
        <v>239643</v>
      </c>
      <c r="N67" s="290">
        <v>18307861</v>
      </c>
      <c r="O67" s="290">
        <v>92644</v>
      </c>
      <c r="P67" s="290">
        <v>12210782</v>
      </c>
      <c r="Q67" s="290">
        <v>3742916</v>
      </c>
      <c r="R67" s="290">
        <v>1193953</v>
      </c>
      <c r="S67" s="290">
        <v>476952</v>
      </c>
      <c r="T67" s="290">
        <v>5413820</v>
      </c>
      <c r="U67" s="290">
        <v>127507</v>
      </c>
      <c r="V67" s="290">
        <v>0</v>
      </c>
      <c r="W67" s="290">
        <v>270754</v>
      </c>
      <c r="X67" s="290">
        <v>18115507</v>
      </c>
      <c r="Y67" s="290">
        <v>192355</v>
      </c>
      <c r="Z67" s="292" t="s">
        <v>268</v>
      </c>
      <c r="AA67" s="293"/>
      <c r="AB67" s="264"/>
      <c r="AC67" s="264"/>
      <c r="AD67" s="264"/>
      <c r="AE67" s="264"/>
      <c r="AF67" s="264"/>
    </row>
    <row r="68" spans="1:68">
      <c r="A68" s="1"/>
      <c r="B68" s="297" t="s">
        <v>269</v>
      </c>
      <c r="C68" s="298">
        <v>104746074</v>
      </c>
      <c r="D68" s="298">
        <v>68106</v>
      </c>
      <c r="E68" s="298">
        <v>389393786</v>
      </c>
      <c r="F68" s="298">
        <v>1787104</v>
      </c>
      <c r="G68" s="298">
        <v>1785028</v>
      </c>
      <c r="H68" s="298">
        <v>8800706</v>
      </c>
      <c r="I68" s="298">
        <v>1241198</v>
      </c>
      <c r="J68" s="298">
        <v>403033503</v>
      </c>
      <c r="K68" s="298">
        <v>52326040</v>
      </c>
      <c r="L68" s="298">
        <v>11914258</v>
      </c>
      <c r="M68" s="298">
        <v>5696784</v>
      </c>
      <c r="N68" s="298">
        <v>577784765</v>
      </c>
      <c r="O68" s="298">
        <v>8041206</v>
      </c>
      <c r="P68" s="298">
        <v>387721160</v>
      </c>
      <c r="Q68" s="298">
        <v>113778762</v>
      </c>
      <c r="R68" s="298">
        <v>34845157</v>
      </c>
      <c r="S68" s="298">
        <v>13013783</v>
      </c>
      <c r="T68" s="298">
        <v>161637701</v>
      </c>
      <c r="U68" s="298">
        <v>3768639</v>
      </c>
      <c r="V68" s="298">
        <v>18590</v>
      </c>
      <c r="W68" s="298">
        <v>11676403</v>
      </c>
      <c r="X68" s="298">
        <v>572863706</v>
      </c>
      <c r="Y68" s="298">
        <v>4921057</v>
      </c>
      <c r="Z68" s="299" t="s">
        <v>269</v>
      </c>
    </row>
    <row r="69" spans="1:68">
      <c r="A69" s="1"/>
      <c r="B69" s="297" t="s">
        <v>270</v>
      </c>
      <c r="C69" s="298">
        <v>0</v>
      </c>
      <c r="D69" s="298">
        <v>-1</v>
      </c>
      <c r="E69" s="298">
        <v>-1</v>
      </c>
      <c r="F69" s="298">
        <v>0</v>
      </c>
      <c r="G69" s="298">
        <v>0</v>
      </c>
      <c r="H69" s="298">
        <v>-1</v>
      </c>
      <c r="I69" s="298">
        <v>0</v>
      </c>
      <c r="J69" s="298">
        <v>-4</v>
      </c>
      <c r="K69" s="298">
        <v>1</v>
      </c>
      <c r="L69" s="298">
        <v>-1</v>
      </c>
      <c r="M69" s="298">
        <v>4</v>
      </c>
      <c r="N69" s="298">
        <v>-1</v>
      </c>
      <c r="O69" s="298">
        <v>4</v>
      </c>
      <c r="P69" s="298">
        <v>0</v>
      </c>
      <c r="Q69" s="298">
        <v>2</v>
      </c>
      <c r="R69" s="298">
        <v>4</v>
      </c>
      <c r="S69" s="298">
        <v>-4</v>
      </c>
      <c r="T69" s="298">
        <v>3</v>
      </c>
      <c r="U69" s="298">
        <v>0</v>
      </c>
      <c r="V69" s="298">
        <v>0</v>
      </c>
      <c r="W69" s="298">
        <v>2</v>
      </c>
      <c r="X69" s="298">
        <v>2</v>
      </c>
      <c r="Y69" s="298">
        <v>-1</v>
      </c>
      <c r="Z69" s="299" t="s">
        <v>270</v>
      </c>
      <c r="BP69" s="1418">
        <f>SUM($BP$61:$BP$67)-BP12</f>
        <v>0</v>
      </c>
    </row>
    <row r="70" spans="1:68">
      <c r="A70" s="1"/>
      <c r="B70" s="300"/>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300"/>
      <c r="BP70" s="1418"/>
    </row>
    <row r="71" spans="1:68">
      <c r="A71" s="1"/>
      <c r="B71" s="300"/>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300"/>
      <c r="BP71" s="1418"/>
    </row>
    <row r="72" spans="1:68">
      <c r="A72" s="1"/>
      <c r="B72" s="1"/>
      <c r="C72" s="1"/>
      <c r="D72" s="1"/>
      <c r="E72" s="1"/>
      <c r="F72" s="1"/>
      <c r="G72" s="1"/>
      <c r="H72" s="1"/>
      <c r="I72" s="1"/>
      <c r="J72" s="1"/>
      <c r="K72" s="1"/>
      <c r="L72" s="1"/>
      <c r="M72" s="1"/>
      <c r="N72" s="1"/>
      <c r="O72" s="1"/>
      <c r="P72" s="1"/>
      <c r="Q72" s="1"/>
      <c r="R72" s="1"/>
      <c r="S72" s="1"/>
      <c r="T72" s="1"/>
      <c r="U72" s="1"/>
      <c r="V72" s="1"/>
      <c r="W72" s="1"/>
      <c r="X72" s="1"/>
      <c r="Y72" s="1"/>
    </row>
    <row r="73" spans="1:68" s="1425" customFormat="1">
      <c r="A73" s="250" t="s">
        <v>14</v>
      </c>
      <c r="B73" s="250" t="s">
        <v>15</v>
      </c>
      <c r="C73" s="251" t="s">
        <v>271</v>
      </c>
      <c r="D73" s="301" t="s">
        <v>272</v>
      </c>
      <c r="E73" s="301" t="s">
        <v>273</v>
      </c>
      <c r="F73" s="302" t="s">
        <v>274</v>
      </c>
      <c r="G73" s="301" t="s">
        <v>275</v>
      </c>
      <c r="H73" s="301" t="s">
        <v>276</v>
      </c>
      <c r="I73" s="301" t="s">
        <v>277</v>
      </c>
      <c r="J73" s="301" t="s">
        <v>278</v>
      </c>
      <c r="K73" s="301" t="s">
        <v>279</v>
      </c>
      <c r="L73" s="301" t="s">
        <v>280</v>
      </c>
      <c r="M73" s="301" t="s">
        <v>214</v>
      </c>
      <c r="N73" s="301" t="s">
        <v>281</v>
      </c>
      <c r="O73" s="301" t="s">
        <v>282</v>
      </c>
      <c r="P73" s="301" t="s">
        <v>283</v>
      </c>
      <c r="Q73" s="301" t="s">
        <v>284</v>
      </c>
      <c r="R73" s="301" t="s">
        <v>285</v>
      </c>
      <c r="S73" s="301" t="s">
        <v>255</v>
      </c>
      <c r="T73" s="301" t="s">
        <v>286</v>
      </c>
      <c r="U73" s="301" t="s">
        <v>287</v>
      </c>
      <c r="V73" s="301" t="s">
        <v>288</v>
      </c>
      <c r="W73" s="301" t="s">
        <v>222</v>
      </c>
      <c r="X73" s="301" t="s">
        <v>28</v>
      </c>
      <c r="Y73" s="301" t="s">
        <v>216</v>
      </c>
      <c r="Z73" s="1424" t="s">
        <v>223</v>
      </c>
    </row>
    <row r="74" spans="1:68" s="1425" customFormat="1">
      <c r="A74" s="256"/>
      <c r="B74" s="256"/>
      <c r="C74" s="256"/>
      <c r="D74" s="303"/>
      <c r="E74" s="303" t="s">
        <v>289</v>
      </c>
      <c r="F74" s="303" t="s">
        <v>290</v>
      </c>
      <c r="G74" s="303" t="s">
        <v>25</v>
      </c>
      <c r="H74" s="303" t="s">
        <v>291</v>
      </c>
      <c r="I74" s="303" t="s">
        <v>292</v>
      </c>
      <c r="J74" s="303" t="s">
        <v>228</v>
      </c>
      <c r="K74" s="303" t="s">
        <v>293</v>
      </c>
      <c r="L74" s="303"/>
      <c r="M74" s="303"/>
      <c r="N74" s="303"/>
      <c r="O74" s="303"/>
      <c r="P74" s="303"/>
      <c r="Q74" s="303"/>
      <c r="R74" s="303"/>
      <c r="S74" s="303" t="s">
        <v>294</v>
      </c>
      <c r="T74" s="303"/>
      <c r="U74" s="303" t="s">
        <v>295</v>
      </c>
      <c r="V74" s="303" t="s">
        <v>296</v>
      </c>
      <c r="W74" s="303" t="s">
        <v>234</v>
      </c>
      <c r="X74" s="303"/>
      <c r="Y74" s="303"/>
      <c r="Z74" s="1426"/>
    </row>
    <row r="75" spans="1:68" s="305" customFormat="1" ht="13.5">
      <c r="A75" s="1427"/>
      <c r="B75" s="304" t="s">
        <v>1151</v>
      </c>
      <c r="C75" s="1428">
        <v>18594797</v>
      </c>
      <c r="D75" s="1428">
        <v>101877</v>
      </c>
      <c r="E75" s="1428">
        <v>14064249</v>
      </c>
      <c r="F75" s="1428">
        <v>152792</v>
      </c>
      <c r="G75" s="1428">
        <v>16926</v>
      </c>
      <c r="H75" s="1428">
        <v>102000</v>
      </c>
      <c r="I75" s="1428">
        <v>1996</v>
      </c>
      <c r="J75" s="1428">
        <v>19044</v>
      </c>
      <c r="K75" s="1428">
        <v>745836</v>
      </c>
      <c r="L75" s="1428">
        <v>204047</v>
      </c>
      <c r="M75" s="1428">
        <v>5810776</v>
      </c>
      <c r="N75" s="1428">
        <v>130274</v>
      </c>
      <c r="O75" s="1428">
        <v>39954747</v>
      </c>
      <c r="P75" s="1428">
        <v>785400</v>
      </c>
      <c r="Q75" s="1428">
        <v>19473542</v>
      </c>
      <c r="R75" s="1428">
        <v>6751487</v>
      </c>
      <c r="S75" s="1428">
        <v>1850663</v>
      </c>
      <c r="T75" s="1428">
        <v>3401713</v>
      </c>
      <c r="U75" s="1428">
        <v>734948</v>
      </c>
      <c r="V75" s="1428">
        <v>814062</v>
      </c>
      <c r="W75" s="1428">
        <v>0</v>
      </c>
      <c r="X75" s="1428">
        <v>724064</v>
      </c>
      <c r="Y75" s="1428">
        <v>34656036</v>
      </c>
      <c r="Z75" s="1429">
        <v>5298711</v>
      </c>
    </row>
    <row r="76" spans="1:68">
      <c r="A76" s="306"/>
      <c r="B76" s="307"/>
      <c r="C76" s="306"/>
      <c r="D76" s="308"/>
      <c r="E76" s="308"/>
      <c r="F76" s="308"/>
      <c r="G76" s="308"/>
      <c r="H76" s="308"/>
      <c r="I76" s="308"/>
      <c r="J76" s="308"/>
      <c r="K76" s="308"/>
      <c r="L76" s="308"/>
      <c r="M76" s="308"/>
      <c r="N76" s="308"/>
      <c r="O76" s="308"/>
      <c r="P76" s="308"/>
      <c r="Q76" s="308"/>
      <c r="R76" s="308"/>
      <c r="S76" s="308"/>
      <c r="T76" s="308"/>
      <c r="U76" s="308"/>
      <c r="V76" s="308"/>
      <c r="W76" s="308"/>
      <c r="X76" s="308"/>
      <c r="Y76" s="308"/>
      <c r="Z76" s="1430"/>
    </row>
    <row r="77" spans="1:68" s="1" customFormat="1" ht="13.5">
      <c r="A77" s="310">
        <v>301</v>
      </c>
      <c r="B77" s="311" t="s">
        <v>297</v>
      </c>
      <c r="C77" s="312">
        <v>168670</v>
      </c>
      <c r="D77" s="312">
        <v>2284</v>
      </c>
      <c r="E77" s="312">
        <v>203354</v>
      </c>
      <c r="F77" s="312">
        <v>1967</v>
      </c>
      <c r="G77" s="312">
        <v>204</v>
      </c>
      <c r="H77" s="312">
        <v>1260</v>
      </c>
      <c r="I77" s="312">
        <v>1996</v>
      </c>
      <c r="J77" s="312">
        <v>1178</v>
      </c>
      <c r="K77" s="312">
        <v>4182</v>
      </c>
      <c r="L77" s="312">
        <v>0</v>
      </c>
      <c r="M77" s="312">
        <v>85741</v>
      </c>
      <c r="N77" s="312">
        <v>1435</v>
      </c>
      <c r="O77" s="312">
        <v>472860</v>
      </c>
      <c r="P77" s="312">
        <v>42473</v>
      </c>
      <c r="Q77" s="312">
        <v>228586</v>
      </c>
      <c r="R77" s="312">
        <v>71744</v>
      </c>
      <c r="S77" s="312">
        <v>286</v>
      </c>
      <c r="T77" s="312">
        <v>38444</v>
      </c>
      <c r="U77" s="312">
        <v>8319</v>
      </c>
      <c r="V77" s="312">
        <v>9386</v>
      </c>
      <c r="W77" s="312">
        <v>0</v>
      </c>
      <c r="X77" s="312">
        <v>16042</v>
      </c>
      <c r="Y77" s="312">
        <v>415386</v>
      </c>
      <c r="Z77" s="1431">
        <v>57474</v>
      </c>
    </row>
    <row r="78" spans="1:68" s="1" customFormat="1" ht="13.5">
      <c r="A78" s="310">
        <v>305</v>
      </c>
      <c r="B78" s="311" t="s">
        <v>298</v>
      </c>
      <c r="C78" s="312">
        <v>318009</v>
      </c>
      <c r="D78" s="312">
        <v>3384</v>
      </c>
      <c r="E78" s="312">
        <v>372221</v>
      </c>
      <c r="F78" s="312">
        <v>2449</v>
      </c>
      <c r="G78" s="312">
        <v>526</v>
      </c>
      <c r="H78" s="312">
        <v>1470</v>
      </c>
      <c r="I78" s="312">
        <v>0</v>
      </c>
      <c r="J78" s="312">
        <v>1618</v>
      </c>
      <c r="K78" s="312">
        <v>8599</v>
      </c>
      <c r="L78" s="312">
        <v>0</v>
      </c>
      <c r="M78" s="312">
        <v>420041</v>
      </c>
      <c r="N78" s="312">
        <v>2316</v>
      </c>
      <c r="O78" s="312">
        <v>1131526</v>
      </c>
      <c r="P78" s="312">
        <v>65591</v>
      </c>
      <c r="Q78" s="312">
        <v>444797</v>
      </c>
      <c r="R78" s="312">
        <v>130582</v>
      </c>
      <c r="S78" s="312">
        <v>514</v>
      </c>
      <c r="T78" s="312">
        <v>66162</v>
      </c>
      <c r="U78" s="312">
        <v>9971</v>
      </c>
      <c r="V78" s="312">
        <v>25094</v>
      </c>
      <c r="W78" s="312">
        <v>0</v>
      </c>
      <c r="X78" s="312">
        <v>34498</v>
      </c>
      <c r="Y78" s="312">
        <v>777208</v>
      </c>
      <c r="Z78" s="1431">
        <v>354318</v>
      </c>
    </row>
    <row r="79" spans="1:68" s="1" customFormat="1" ht="13.5">
      <c r="A79" s="310">
        <v>306</v>
      </c>
      <c r="B79" s="311" t="s">
        <v>299</v>
      </c>
      <c r="C79" s="312">
        <v>2946222</v>
      </c>
      <c r="D79" s="312">
        <v>11236</v>
      </c>
      <c r="E79" s="312">
        <v>788995</v>
      </c>
      <c r="F79" s="312">
        <v>6936</v>
      </c>
      <c r="G79" s="312">
        <v>1340</v>
      </c>
      <c r="H79" s="312">
        <v>19405</v>
      </c>
      <c r="I79" s="312">
        <v>0</v>
      </c>
      <c r="J79" s="312">
        <v>1396</v>
      </c>
      <c r="K79" s="312">
        <v>111441</v>
      </c>
      <c r="L79" s="312">
        <v>200000</v>
      </c>
      <c r="M79" s="312">
        <v>581438</v>
      </c>
      <c r="N79" s="312">
        <v>1725</v>
      </c>
      <c r="O79" s="312">
        <v>4672774</v>
      </c>
      <c r="P79" s="312">
        <v>90164</v>
      </c>
      <c r="Q79" s="312">
        <v>2048686</v>
      </c>
      <c r="R79" s="312">
        <v>815421</v>
      </c>
      <c r="S79" s="312">
        <v>484300</v>
      </c>
      <c r="T79" s="312">
        <v>366555</v>
      </c>
      <c r="U79" s="312">
        <v>112351</v>
      </c>
      <c r="V79" s="312">
        <v>121297</v>
      </c>
      <c r="W79" s="312">
        <v>0</v>
      </c>
      <c r="X79" s="312">
        <v>62040</v>
      </c>
      <c r="Y79" s="312">
        <v>4102314</v>
      </c>
      <c r="Z79" s="1431">
        <v>570460</v>
      </c>
    </row>
    <row r="80" spans="1:68" s="1" customFormat="1" ht="13.5">
      <c r="A80" s="310">
        <v>307</v>
      </c>
      <c r="B80" s="311" t="s">
        <v>300</v>
      </c>
      <c r="C80" s="312">
        <v>4657549</v>
      </c>
      <c r="D80" s="312">
        <v>13764</v>
      </c>
      <c r="E80" s="312">
        <v>672872</v>
      </c>
      <c r="F80" s="312">
        <v>8325</v>
      </c>
      <c r="G80" s="312">
        <v>365</v>
      </c>
      <c r="H80" s="312">
        <v>11760</v>
      </c>
      <c r="I80" s="312">
        <v>0</v>
      </c>
      <c r="J80" s="312">
        <v>2014</v>
      </c>
      <c r="K80" s="312">
        <v>133988</v>
      </c>
      <c r="L80" s="312">
        <v>2880</v>
      </c>
      <c r="M80" s="312">
        <v>1917978</v>
      </c>
      <c r="N80" s="312">
        <v>16985</v>
      </c>
      <c r="O80" s="312">
        <v>7440316</v>
      </c>
      <c r="P80" s="312">
        <v>174301</v>
      </c>
      <c r="Q80" s="312">
        <v>2750051</v>
      </c>
      <c r="R80" s="312">
        <v>1101563</v>
      </c>
      <c r="S80" s="312">
        <v>350481</v>
      </c>
      <c r="T80" s="312">
        <v>661930</v>
      </c>
      <c r="U80" s="312">
        <v>134874</v>
      </c>
      <c r="V80" s="312">
        <v>246234</v>
      </c>
      <c r="W80" s="312">
        <v>0</v>
      </c>
      <c r="X80" s="312">
        <v>85346</v>
      </c>
      <c r="Y80" s="312">
        <v>5533246</v>
      </c>
      <c r="Z80" s="1431">
        <v>1907069</v>
      </c>
    </row>
    <row r="81" spans="1:26" s="1" customFormat="1" ht="13.5">
      <c r="A81" s="310">
        <v>308</v>
      </c>
      <c r="B81" s="311" t="s">
        <v>301</v>
      </c>
      <c r="C81" s="312">
        <v>673950</v>
      </c>
      <c r="D81" s="312">
        <v>3075</v>
      </c>
      <c r="E81" s="312">
        <v>144749</v>
      </c>
      <c r="F81" s="312">
        <v>1038</v>
      </c>
      <c r="G81" s="312">
        <v>126</v>
      </c>
      <c r="H81" s="312">
        <v>2205</v>
      </c>
      <c r="I81" s="312">
        <v>0</v>
      </c>
      <c r="J81" s="312">
        <v>0</v>
      </c>
      <c r="K81" s="312">
        <v>56401</v>
      </c>
      <c r="L81" s="312">
        <v>0</v>
      </c>
      <c r="M81" s="312">
        <v>398774</v>
      </c>
      <c r="N81" s="312">
        <v>16480</v>
      </c>
      <c r="O81" s="312">
        <v>1298821</v>
      </c>
      <c r="P81" s="312">
        <v>50051</v>
      </c>
      <c r="Q81" s="312">
        <v>449840</v>
      </c>
      <c r="R81" s="312">
        <v>142174</v>
      </c>
      <c r="S81" s="312">
        <v>1890</v>
      </c>
      <c r="T81" s="312">
        <v>79396</v>
      </c>
      <c r="U81" s="312">
        <v>16820</v>
      </c>
      <c r="V81" s="312">
        <v>20890</v>
      </c>
      <c r="W81" s="312">
        <v>0</v>
      </c>
      <c r="X81" s="312">
        <v>8060</v>
      </c>
      <c r="Y81" s="312">
        <v>849193</v>
      </c>
      <c r="Z81" s="1431">
        <v>449628</v>
      </c>
    </row>
    <row r="82" spans="1:26" s="1" customFormat="1" ht="13.5">
      <c r="A82" s="313">
        <v>309</v>
      </c>
      <c r="B82" s="314" t="s">
        <v>302</v>
      </c>
      <c r="C82" s="315">
        <v>9830399</v>
      </c>
      <c r="D82" s="315">
        <v>68133</v>
      </c>
      <c r="E82" s="315">
        <v>11882058</v>
      </c>
      <c r="F82" s="315">
        <v>132077</v>
      </c>
      <c r="G82" s="315">
        <v>14365</v>
      </c>
      <c r="H82" s="315">
        <v>65900</v>
      </c>
      <c r="I82" s="315">
        <v>0</v>
      </c>
      <c r="J82" s="315">
        <v>12838</v>
      </c>
      <c r="K82" s="315">
        <v>431225</v>
      </c>
      <c r="L82" s="315">
        <v>1167</v>
      </c>
      <c r="M82" s="315">
        <v>2406803</v>
      </c>
      <c r="N82" s="315">
        <v>91332</v>
      </c>
      <c r="O82" s="315">
        <v>24938451</v>
      </c>
      <c r="P82" s="315">
        <v>362821</v>
      </c>
      <c r="Q82" s="315">
        <v>13551583</v>
      </c>
      <c r="R82" s="315">
        <v>4490002</v>
      </c>
      <c r="S82" s="315">
        <v>1013193</v>
      </c>
      <c r="T82" s="315">
        <v>2189225</v>
      </c>
      <c r="U82" s="315">
        <v>452613</v>
      </c>
      <c r="V82" s="315">
        <v>391162</v>
      </c>
      <c r="W82" s="315">
        <v>0</v>
      </c>
      <c r="X82" s="315">
        <v>518078</v>
      </c>
      <c r="Y82" s="315">
        <v>22978689</v>
      </c>
      <c r="Z82" s="1432">
        <v>1959762</v>
      </c>
    </row>
    <row r="83" spans="1:26">
      <c r="C83" s="285" t="s">
        <v>250</v>
      </c>
    </row>
  </sheetData>
  <phoneticPr fontId="5"/>
  <printOptions horizontalCentered="1"/>
  <pageMargins left="0.16" right="0.19685039370078741" top="0.59055118110236227" bottom="0.16" header="0.3" footer="0.52"/>
  <pageSetup paperSize="9" scale="46" firstPageNumber="76" fitToWidth="0" pageOrder="overThenDown" orientation="landscape" blackAndWhite="1" useFirstPageNumber="1" r:id="rId1"/>
  <headerFooter alignWithMargins="0">
    <oddHeader>&amp;F</oddHeader>
    <oddFooter>&amp;A</oddFooter>
  </headerFooter>
  <colBreaks count="1" manualBreakCount="1">
    <brk id="14" max="82"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99DB-D0B1-4190-9A04-67276D236724}">
  <sheetPr codeName="Sheet19">
    <pageSetUpPr fitToPage="1"/>
  </sheetPr>
  <dimension ref="A1:U60"/>
  <sheetViews>
    <sheetView view="pageBreakPreview" zoomScaleNormal="100" zoomScaleSheetLayoutView="100" workbookViewId="0"/>
  </sheetViews>
  <sheetFormatPr defaultRowHeight="12"/>
  <cols>
    <col min="1" max="1" width="3.75" style="4" customWidth="1"/>
    <col min="2" max="2" width="10.25" style="4" customWidth="1"/>
    <col min="3" max="3" width="11.125" style="1" customWidth="1"/>
    <col min="4" max="4" width="6.375" style="1" customWidth="1"/>
    <col min="5" max="5" width="9.125" style="1" customWidth="1"/>
    <col min="6" max="6" width="6.375" style="1" customWidth="1"/>
    <col min="7" max="7" width="10" style="1" customWidth="1"/>
    <col min="8" max="8" width="6.375" style="1" customWidth="1"/>
    <col min="9" max="9" width="10.5" style="1" customWidth="1"/>
    <col min="10" max="10" width="6.375" style="1" customWidth="1"/>
    <col min="11" max="11" width="11" style="1" customWidth="1"/>
    <col min="12" max="12" width="9.375" style="1" customWidth="1"/>
    <col min="13" max="13" width="6.125" style="1" customWidth="1"/>
    <col min="14" max="14" width="8.5" style="1" customWidth="1"/>
    <col min="15" max="15" width="9.5" style="1" customWidth="1"/>
    <col min="16" max="16" width="11" style="1" customWidth="1"/>
    <col min="17" max="17" width="10.5" style="1" customWidth="1"/>
    <col min="18" max="18" width="12.75" style="1" customWidth="1"/>
    <col min="19" max="19" width="9.375" style="1" customWidth="1"/>
    <col min="20" max="20" width="10.25" style="4" customWidth="1"/>
    <col min="21" max="21" width="4" style="1" customWidth="1"/>
    <col min="22" max="256" width="9" style="1"/>
    <col min="257" max="257" width="3.75" style="1" customWidth="1"/>
    <col min="258" max="258" width="10.25" style="1" customWidth="1"/>
    <col min="259" max="259" width="11.125" style="1" customWidth="1"/>
    <col min="260" max="260" width="6.375" style="1" customWidth="1"/>
    <col min="261" max="261" width="9.125" style="1" customWidth="1"/>
    <col min="262" max="262" width="6.375" style="1" customWidth="1"/>
    <col min="263" max="263" width="10" style="1" customWidth="1"/>
    <col min="264" max="264" width="6.375" style="1" customWidth="1"/>
    <col min="265" max="265" width="10.5" style="1" customWidth="1"/>
    <col min="266" max="266" width="6.375" style="1" customWidth="1"/>
    <col min="267" max="267" width="11" style="1" customWidth="1"/>
    <col min="268" max="268" width="9.375" style="1" customWidth="1"/>
    <col min="269" max="269" width="6.125" style="1" customWidth="1"/>
    <col min="270" max="270" width="8.5" style="1" customWidth="1"/>
    <col min="271" max="271" width="9.5" style="1" customWidth="1"/>
    <col min="272" max="272" width="11" style="1" customWidth="1"/>
    <col min="273" max="273" width="10.5" style="1" customWidth="1"/>
    <col min="274" max="274" width="12.75" style="1" customWidth="1"/>
    <col min="275" max="275" width="9.375" style="1" customWidth="1"/>
    <col min="276" max="276" width="10.25" style="1" customWidth="1"/>
    <col min="277" max="277" width="4" style="1" customWidth="1"/>
    <col min="278" max="512" width="9" style="1"/>
    <col min="513" max="513" width="3.75" style="1" customWidth="1"/>
    <col min="514" max="514" width="10.25" style="1" customWidth="1"/>
    <col min="515" max="515" width="11.125" style="1" customWidth="1"/>
    <col min="516" max="516" width="6.375" style="1" customWidth="1"/>
    <col min="517" max="517" width="9.125" style="1" customWidth="1"/>
    <col min="518" max="518" width="6.375" style="1" customWidth="1"/>
    <col min="519" max="519" width="10" style="1" customWidth="1"/>
    <col min="520" max="520" width="6.375" style="1" customWidth="1"/>
    <col min="521" max="521" width="10.5" style="1" customWidth="1"/>
    <col min="522" max="522" width="6.375" style="1" customWidth="1"/>
    <col min="523" max="523" width="11" style="1" customWidth="1"/>
    <col min="524" max="524" width="9.375" style="1" customWidth="1"/>
    <col min="525" max="525" width="6.125" style="1" customWidth="1"/>
    <col min="526" max="526" width="8.5" style="1" customWidth="1"/>
    <col min="527" max="527" width="9.5" style="1" customWidth="1"/>
    <col min="528" max="528" width="11" style="1" customWidth="1"/>
    <col min="529" max="529" width="10.5" style="1" customWidth="1"/>
    <col min="530" max="530" width="12.75" style="1" customWidth="1"/>
    <col min="531" max="531" width="9.375" style="1" customWidth="1"/>
    <col min="532" max="532" width="10.25" style="1" customWidth="1"/>
    <col min="533" max="533" width="4" style="1" customWidth="1"/>
    <col min="534" max="768" width="9" style="1"/>
    <col min="769" max="769" width="3.75" style="1" customWidth="1"/>
    <col min="770" max="770" width="10.25" style="1" customWidth="1"/>
    <col min="771" max="771" width="11.125" style="1" customWidth="1"/>
    <col min="772" max="772" width="6.375" style="1" customWidth="1"/>
    <col min="773" max="773" width="9.125" style="1" customWidth="1"/>
    <col min="774" max="774" width="6.375" style="1" customWidth="1"/>
    <col min="775" max="775" width="10" style="1" customWidth="1"/>
    <col min="776" max="776" width="6.375" style="1" customWidth="1"/>
    <col min="777" max="777" width="10.5" style="1" customWidth="1"/>
    <col min="778" max="778" width="6.375" style="1" customWidth="1"/>
    <col min="779" max="779" width="11" style="1" customWidth="1"/>
    <col min="780" max="780" width="9.375" style="1" customWidth="1"/>
    <col min="781" max="781" width="6.125" style="1" customWidth="1"/>
    <col min="782" max="782" width="8.5" style="1" customWidth="1"/>
    <col min="783" max="783" width="9.5" style="1" customWidth="1"/>
    <col min="784" max="784" width="11" style="1" customWidth="1"/>
    <col min="785" max="785" width="10.5" style="1" customWidth="1"/>
    <col min="786" max="786" width="12.75" style="1" customWidth="1"/>
    <col min="787" max="787" width="9.375" style="1" customWidth="1"/>
    <col min="788" max="788" width="10.25" style="1" customWidth="1"/>
    <col min="789" max="789" width="4" style="1" customWidth="1"/>
    <col min="790" max="1024" width="9" style="1"/>
    <col min="1025" max="1025" width="3.75" style="1" customWidth="1"/>
    <col min="1026" max="1026" width="10.25" style="1" customWidth="1"/>
    <col min="1027" max="1027" width="11.125" style="1" customWidth="1"/>
    <col min="1028" max="1028" width="6.375" style="1" customWidth="1"/>
    <col min="1029" max="1029" width="9.125" style="1" customWidth="1"/>
    <col min="1030" max="1030" width="6.375" style="1" customWidth="1"/>
    <col min="1031" max="1031" width="10" style="1" customWidth="1"/>
    <col min="1032" max="1032" width="6.375" style="1" customWidth="1"/>
    <col min="1033" max="1033" width="10.5" style="1" customWidth="1"/>
    <col min="1034" max="1034" width="6.375" style="1" customWidth="1"/>
    <col min="1035" max="1035" width="11" style="1" customWidth="1"/>
    <col min="1036" max="1036" width="9.375" style="1" customWidth="1"/>
    <col min="1037" max="1037" width="6.125" style="1" customWidth="1"/>
    <col min="1038" max="1038" width="8.5" style="1" customWidth="1"/>
    <col min="1039" max="1039" width="9.5" style="1" customWidth="1"/>
    <col min="1040" max="1040" width="11" style="1" customWidth="1"/>
    <col min="1041" max="1041" width="10.5" style="1" customWidth="1"/>
    <col min="1042" max="1042" width="12.75" style="1" customWidth="1"/>
    <col min="1043" max="1043" width="9.375" style="1" customWidth="1"/>
    <col min="1044" max="1044" width="10.25" style="1" customWidth="1"/>
    <col min="1045" max="1045" width="4" style="1" customWidth="1"/>
    <col min="1046" max="1280" width="9" style="1"/>
    <col min="1281" max="1281" width="3.75" style="1" customWidth="1"/>
    <col min="1282" max="1282" width="10.25" style="1" customWidth="1"/>
    <col min="1283" max="1283" width="11.125" style="1" customWidth="1"/>
    <col min="1284" max="1284" width="6.375" style="1" customWidth="1"/>
    <col min="1285" max="1285" width="9.125" style="1" customWidth="1"/>
    <col min="1286" max="1286" width="6.375" style="1" customWidth="1"/>
    <col min="1287" max="1287" width="10" style="1" customWidth="1"/>
    <col min="1288" max="1288" width="6.375" style="1" customWidth="1"/>
    <col min="1289" max="1289" width="10.5" style="1" customWidth="1"/>
    <col min="1290" max="1290" width="6.375" style="1" customWidth="1"/>
    <col min="1291" max="1291" width="11" style="1" customWidth="1"/>
    <col min="1292" max="1292" width="9.375" style="1" customWidth="1"/>
    <col min="1293" max="1293" width="6.125" style="1" customWidth="1"/>
    <col min="1294" max="1294" width="8.5" style="1" customWidth="1"/>
    <col min="1295" max="1295" width="9.5" style="1" customWidth="1"/>
    <col min="1296" max="1296" width="11" style="1" customWidth="1"/>
    <col min="1297" max="1297" width="10.5" style="1" customWidth="1"/>
    <col min="1298" max="1298" width="12.75" style="1" customWidth="1"/>
    <col min="1299" max="1299" width="9.375" style="1" customWidth="1"/>
    <col min="1300" max="1300" width="10.25" style="1" customWidth="1"/>
    <col min="1301" max="1301" width="4" style="1" customWidth="1"/>
    <col min="1302" max="1536" width="9" style="1"/>
    <col min="1537" max="1537" width="3.75" style="1" customWidth="1"/>
    <col min="1538" max="1538" width="10.25" style="1" customWidth="1"/>
    <col min="1539" max="1539" width="11.125" style="1" customWidth="1"/>
    <col min="1540" max="1540" width="6.375" style="1" customWidth="1"/>
    <col min="1541" max="1541" width="9.125" style="1" customWidth="1"/>
    <col min="1542" max="1542" width="6.375" style="1" customWidth="1"/>
    <col min="1543" max="1543" width="10" style="1" customWidth="1"/>
    <col min="1544" max="1544" width="6.375" style="1" customWidth="1"/>
    <col min="1545" max="1545" width="10.5" style="1" customWidth="1"/>
    <col min="1546" max="1546" width="6.375" style="1" customWidth="1"/>
    <col min="1547" max="1547" width="11" style="1" customWidth="1"/>
    <col min="1548" max="1548" width="9.375" style="1" customWidth="1"/>
    <col min="1549" max="1549" width="6.125" style="1" customWidth="1"/>
    <col min="1550" max="1550" width="8.5" style="1" customWidth="1"/>
    <col min="1551" max="1551" width="9.5" style="1" customWidth="1"/>
    <col min="1552" max="1552" width="11" style="1" customWidth="1"/>
    <col min="1553" max="1553" width="10.5" style="1" customWidth="1"/>
    <col min="1554" max="1554" width="12.75" style="1" customWidth="1"/>
    <col min="1555" max="1555" width="9.375" style="1" customWidth="1"/>
    <col min="1556" max="1556" width="10.25" style="1" customWidth="1"/>
    <col min="1557" max="1557" width="4" style="1" customWidth="1"/>
    <col min="1558" max="1792" width="9" style="1"/>
    <col min="1793" max="1793" width="3.75" style="1" customWidth="1"/>
    <col min="1794" max="1794" width="10.25" style="1" customWidth="1"/>
    <col min="1795" max="1795" width="11.125" style="1" customWidth="1"/>
    <col min="1796" max="1796" width="6.375" style="1" customWidth="1"/>
    <col min="1797" max="1797" width="9.125" style="1" customWidth="1"/>
    <col min="1798" max="1798" width="6.375" style="1" customWidth="1"/>
    <col min="1799" max="1799" width="10" style="1" customWidth="1"/>
    <col min="1800" max="1800" width="6.375" style="1" customWidth="1"/>
    <col min="1801" max="1801" width="10.5" style="1" customWidth="1"/>
    <col min="1802" max="1802" width="6.375" style="1" customWidth="1"/>
    <col min="1803" max="1803" width="11" style="1" customWidth="1"/>
    <col min="1804" max="1804" width="9.375" style="1" customWidth="1"/>
    <col min="1805" max="1805" width="6.125" style="1" customWidth="1"/>
    <col min="1806" max="1806" width="8.5" style="1" customWidth="1"/>
    <col min="1807" max="1807" width="9.5" style="1" customWidth="1"/>
    <col min="1808" max="1808" width="11" style="1" customWidth="1"/>
    <col min="1809" max="1809" width="10.5" style="1" customWidth="1"/>
    <col min="1810" max="1810" width="12.75" style="1" customWidth="1"/>
    <col min="1811" max="1811" width="9.375" style="1" customWidth="1"/>
    <col min="1812" max="1812" width="10.25" style="1" customWidth="1"/>
    <col min="1813" max="1813" width="4" style="1" customWidth="1"/>
    <col min="1814" max="2048" width="9" style="1"/>
    <col min="2049" max="2049" width="3.75" style="1" customWidth="1"/>
    <col min="2050" max="2050" width="10.25" style="1" customWidth="1"/>
    <col min="2051" max="2051" width="11.125" style="1" customWidth="1"/>
    <col min="2052" max="2052" width="6.375" style="1" customWidth="1"/>
    <col min="2053" max="2053" width="9.125" style="1" customWidth="1"/>
    <col min="2054" max="2054" width="6.375" style="1" customWidth="1"/>
    <col min="2055" max="2055" width="10" style="1" customWidth="1"/>
    <col min="2056" max="2056" width="6.375" style="1" customWidth="1"/>
    <col min="2057" max="2057" width="10.5" style="1" customWidth="1"/>
    <col min="2058" max="2058" width="6.375" style="1" customWidth="1"/>
    <col min="2059" max="2059" width="11" style="1" customWidth="1"/>
    <col min="2060" max="2060" width="9.375" style="1" customWidth="1"/>
    <col min="2061" max="2061" width="6.125" style="1" customWidth="1"/>
    <col min="2062" max="2062" width="8.5" style="1" customWidth="1"/>
    <col min="2063" max="2063" width="9.5" style="1" customWidth="1"/>
    <col min="2064" max="2064" width="11" style="1" customWidth="1"/>
    <col min="2065" max="2065" width="10.5" style="1" customWidth="1"/>
    <col min="2066" max="2066" width="12.75" style="1" customWidth="1"/>
    <col min="2067" max="2067" width="9.375" style="1" customWidth="1"/>
    <col min="2068" max="2068" width="10.25" style="1" customWidth="1"/>
    <col min="2069" max="2069" width="4" style="1" customWidth="1"/>
    <col min="2070" max="2304" width="9" style="1"/>
    <col min="2305" max="2305" width="3.75" style="1" customWidth="1"/>
    <col min="2306" max="2306" width="10.25" style="1" customWidth="1"/>
    <col min="2307" max="2307" width="11.125" style="1" customWidth="1"/>
    <col min="2308" max="2308" width="6.375" style="1" customWidth="1"/>
    <col min="2309" max="2309" width="9.125" style="1" customWidth="1"/>
    <col min="2310" max="2310" width="6.375" style="1" customWidth="1"/>
    <col min="2311" max="2311" width="10" style="1" customWidth="1"/>
    <col min="2312" max="2312" width="6.375" style="1" customWidth="1"/>
    <col min="2313" max="2313" width="10.5" style="1" customWidth="1"/>
    <col min="2314" max="2314" width="6.375" style="1" customWidth="1"/>
    <col min="2315" max="2315" width="11" style="1" customWidth="1"/>
    <col min="2316" max="2316" width="9.375" style="1" customWidth="1"/>
    <col min="2317" max="2317" width="6.125" style="1" customWidth="1"/>
    <col min="2318" max="2318" width="8.5" style="1" customWidth="1"/>
    <col min="2319" max="2319" width="9.5" style="1" customWidth="1"/>
    <col min="2320" max="2320" width="11" style="1" customWidth="1"/>
    <col min="2321" max="2321" width="10.5" style="1" customWidth="1"/>
    <col min="2322" max="2322" width="12.75" style="1" customWidth="1"/>
    <col min="2323" max="2323" width="9.375" style="1" customWidth="1"/>
    <col min="2324" max="2324" width="10.25" style="1" customWidth="1"/>
    <col min="2325" max="2325" width="4" style="1" customWidth="1"/>
    <col min="2326" max="2560" width="9" style="1"/>
    <col min="2561" max="2561" width="3.75" style="1" customWidth="1"/>
    <col min="2562" max="2562" width="10.25" style="1" customWidth="1"/>
    <col min="2563" max="2563" width="11.125" style="1" customWidth="1"/>
    <col min="2564" max="2564" width="6.375" style="1" customWidth="1"/>
    <col min="2565" max="2565" width="9.125" style="1" customWidth="1"/>
    <col min="2566" max="2566" width="6.375" style="1" customWidth="1"/>
    <col min="2567" max="2567" width="10" style="1" customWidth="1"/>
    <col min="2568" max="2568" width="6.375" style="1" customWidth="1"/>
    <col min="2569" max="2569" width="10.5" style="1" customWidth="1"/>
    <col min="2570" max="2570" width="6.375" style="1" customWidth="1"/>
    <col min="2571" max="2571" width="11" style="1" customWidth="1"/>
    <col min="2572" max="2572" width="9.375" style="1" customWidth="1"/>
    <col min="2573" max="2573" width="6.125" style="1" customWidth="1"/>
    <col min="2574" max="2574" width="8.5" style="1" customWidth="1"/>
    <col min="2575" max="2575" width="9.5" style="1" customWidth="1"/>
    <col min="2576" max="2576" width="11" style="1" customWidth="1"/>
    <col min="2577" max="2577" width="10.5" style="1" customWidth="1"/>
    <col min="2578" max="2578" width="12.75" style="1" customWidth="1"/>
    <col min="2579" max="2579" width="9.375" style="1" customWidth="1"/>
    <col min="2580" max="2580" width="10.25" style="1" customWidth="1"/>
    <col min="2581" max="2581" width="4" style="1" customWidth="1"/>
    <col min="2582" max="2816" width="9" style="1"/>
    <col min="2817" max="2817" width="3.75" style="1" customWidth="1"/>
    <col min="2818" max="2818" width="10.25" style="1" customWidth="1"/>
    <col min="2819" max="2819" width="11.125" style="1" customWidth="1"/>
    <col min="2820" max="2820" width="6.375" style="1" customWidth="1"/>
    <col min="2821" max="2821" width="9.125" style="1" customWidth="1"/>
    <col min="2822" max="2822" width="6.375" style="1" customWidth="1"/>
    <col min="2823" max="2823" width="10" style="1" customWidth="1"/>
    <col min="2824" max="2824" width="6.375" style="1" customWidth="1"/>
    <col min="2825" max="2825" width="10.5" style="1" customWidth="1"/>
    <col min="2826" max="2826" width="6.375" style="1" customWidth="1"/>
    <col min="2827" max="2827" width="11" style="1" customWidth="1"/>
    <col min="2828" max="2828" width="9.375" style="1" customWidth="1"/>
    <col min="2829" max="2829" width="6.125" style="1" customWidth="1"/>
    <col min="2830" max="2830" width="8.5" style="1" customWidth="1"/>
    <col min="2831" max="2831" width="9.5" style="1" customWidth="1"/>
    <col min="2832" max="2832" width="11" style="1" customWidth="1"/>
    <col min="2833" max="2833" width="10.5" style="1" customWidth="1"/>
    <col min="2834" max="2834" width="12.75" style="1" customWidth="1"/>
    <col min="2835" max="2835" width="9.375" style="1" customWidth="1"/>
    <col min="2836" max="2836" width="10.25" style="1" customWidth="1"/>
    <col min="2837" max="2837" width="4" style="1" customWidth="1"/>
    <col min="2838" max="3072" width="9" style="1"/>
    <col min="3073" max="3073" width="3.75" style="1" customWidth="1"/>
    <col min="3074" max="3074" width="10.25" style="1" customWidth="1"/>
    <col min="3075" max="3075" width="11.125" style="1" customWidth="1"/>
    <col min="3076" max="3076" width="6.375" style="1" customWidth="1"/>
    <col min="3077" max="3077" width="9.125" style="1" customWidth="1"/>
    <col min="3078" max="3078" width="6.375" style="1" customWidth="1"/>
    <col min="3079" max="3079" width="10" style="1" customWidth="1"/>
    <col min="3080" max="3080" width="6.375" style="1" customWidth="1"/>
    <col min="3081" max="3081" width="10.5" style="1" customWidth="1"/>
    <col min="3082" max="3082" width="6.375" style="1" customWidth="1"/>
    <col min="3083" max="3083" width="11" style="1" customWidth="1"/>
    <col min="3084" max="3084" width="9.375" style="1" customWidth="1"/>
    <col min="3085" max="3085" width="6.125" style="1" customWidth="1"/>
    <col min="3086" max="3086" width="8.5" style="1" customWidth="1"/>
    <col min="3087" max="3087" width="9.5" style="1" customWidth="1"/>
    <col min="3088" max="3088" width="11" style="1" customWidth="1"/>
    <col min="3089" max="3089" width="10.5" style="1" customWidth="1"/>
    <col min="3090" max="3090" width="12.75" style="1" customWidth="1"/>
    <col min="3091" max="3091" width="9.375" style="1" customWidth="1"/>
    <col min="3092" max="3092" width="10.25" style="1" customWidth="1"/>
    <col min="3093" max="3093" width="4" style="1" customWidth="1"/>
    <col min="3094" max="3328" width="9" style="1"/>
    <col min="3329" max="3329" width="3.75" style="1" customWidth="1"/>
    <col min="3330" max="3330" width="10.25" style="1" customWidth="1"/>
    <col min="3331" max="3331" width="11.125" style="1" customWidth="1"/>
    <col min="3332" max="3332" width="6.375" style="1" customWidth="1"/>
    <col min="3333" max="3333" width="9.125" style="1" customWidth="1"/>
    <col min="3334" max="3334" width="6.375" style="1" customWidth="1"/>
    <col min="3335" max="3335" width="10" style="1" customWidth="1"/>
    <col min="3336" max="3336" width="6.375" style="1" customWidth="1"/>
    <col min="3337" max="3337" width="10.5" style="1" customWidth="1"/>
    <col min="3338" max="3338" width="6.375" style="1" customWidth="1"/>
    <col min="3339" max="3339" width="11" style="1" customWidth="1"/>
    <col min="3340" max="3340" width="9.375" style="1" customWidth="1"/>
    <col min="3341" max="3341" width="6.125" style="1" customWidth="1"/>
    <col min="3342" max="3342" width="8.5" style="1" customWidth="1"/>
    <col min="3343" max="3343" width="9.5" style="1" customWidth="1"/>
    <col min="3344" max="3344" width="11" style="1" customWidth="1"/>
    <col min="3345" max="3345" width="10.5" style="1" customWidth="1"/>
    <col min="3346" max="3346" width="12.75" style="1" customWidth="1"/>
    <col min="3347" max="3347" width="9.375" style="1" customWidth="1"/>
    <col min="3348" max="3348" width="10.25" style="1" customWidth="1"/>
    <col min="3349" max="3349" width="4" style="1" customWidth="1"/>
    <col min="3350" max="3584" width="9" style="1"/>
    <col min="3585" max="3585" width="3.75" style="1" customWidth="1"/>
    <col min="3586" max="3586" width="10.25" style="1" customWidth="1"/>
    <col min="3587" max="3587" width="11.125" style="1" customWidth="1"/>
    <col min="3588" max="3588" width="6.375" style="1" customWidth="1"/>
    <col min="3589" max="3589" width="9.125" style="1" customWidth="1"/>
    <col min="3590" max="3590" width="6.375" style="1" customWidth="1"/>
    <col min="3591" max="3591" width="10" style="1" customWidth="1"/>
    <col min="3592" max="3592" width="6.375" style="1" customWidth="1"/>
    <col min="3593" max="3593" width="10.5" style="1" customWidth="1"/>
    <col min="3594" max="3594" width="6.375" style="1" customWidth="1"/>
    <col min="3595" max="3595" width="11" style="1" customWidth="1"/>
    <col min="3596" max="3596" width="9.375" style="1" customWidth="1"/>
    <col min="3597" max="3597" width="6.125" style="1" customWidth="1"/>
    <col min="3598" max="3598" width="8.5" style="1" customWidth="1"/>
    <col min="3599" max="3599" width="9.5" style="1" customWidth="1"/>
    <col min="3600" max="3600" width="11" style="1" customWidth="1"/>
    <col min="3601" max="3601" width="10.5" style="1" customWidth="1"/>
    <col min="3602" max="3602" width="12.75" style="1" customWidth="1"/>
    <col min="3603" max="3603" width="9.375" style="1" customWidth="1"/>
    <col min="3604" max="3604" width="10.25" style="1" customWidth="1"/>
    <col min="3605" max="3605" width="4" style="1" customWidth="1"/>
    <col min="3606" max="3840" width="9" style="1"/>
    <col min="3841" max="3841" width="3.75" style="1" customWidth="1"/>
    <col min="3842" max="3842" width="10.25" style="1" customWidth="1"/>
    <col min="3843" max="3843" width="11.125" style="1" customWidth="1"/>
    <col min="3844" max="3844" width="6.375" style="1" customWidth="1"/>
    <col min="3845" max="3845" width="9.125" style="1" customWidth="1"/>
    <col min="3846" max="3846" width="6.375" style="1" customWidth="1"/>
    <col min="3847" max="3847" width="10" style="1" customWidth="1"/>
    <col min="3848" max="3848" width="6.375" style="1" customWidth="1"/>
    <col min="3849" max="3849" width="10.5" style="1" customWidth="1"/>
    <col min="3850" max="3850" width="6.375" style="1" customWidth="1"/>
    <col min="3851" max="3851" width="11" style="1" customWidth="1"/>
    <col min="3852" max="3852" width="9.375" style="1" customWidth="1"/>
    <col min="3853" max="3853" width="6.125" style="1" customWidth="1"/>
    <col min="3854" max="3854" width="8.5" style="1" customWidth="1"/>
    <col min="3855" max="3855" width="9.5" style="1" customWidth="1"/>
    <col min="3856" max="3856" width="11" style="1" customWidth="1"/>
    <col min="3857" max="3857" width="10.5" style="1" customWidth="1"/>
    <col min="3858" max="3858" width="12.75" style="1" customWidth="1"/>
    <col min="3859" max="3859" width="9.375" style="1" customWidth="1"/>
    <col min="3860" max="3860" width="10.25" style="1" customWidth="1"/>
    <col min="3861" max="3861" width="4" style="1" customWidth="1"/>
    <col min="3862" max="4096" width="9" style="1"/>
    <col min="4097" max="4097" width="3.75" style="1" customWidth="1"/>
    <col min="4098" max="4098" width="10.25" style="1" customWidth="1"/>
    <col min="4099" max="4099" width="11.125" style="1" customWidth="1"/>
    <col min="4100" max="4100" width="6.375" style="1" customWidth="1"/>
    <col min="4101" max="4101" width="9.125" style="1" customWidth="1"/>
    <col min="4102" max="4102" width="6.375" style="1" customWidth="1"/>
    <col min="4103" max="4103" width="10" style="1" customWidth="1"/>
    <col min="4104" max="4104" width="6.375" style="1" customWidth="1"/>
    <col min="4105" max="4105" width="10.5" style="1" customWidth="1"/>
    <col min="4106" max="4106" width="6.375" style="1" customWidth="1"/>
    <col min="4107" max="4107" width="11" style="1" customWidth="1"/>
    <col min="4108" max="4108" width="9.375" style="1" customWidth="1"/>
    <col min="4109" max="4109" width="6.125" style="1" customWidth="1"/>
    <col min="4110" max="4110" width="8.5" style="1" customWidth="1"/>
    <col min="4111" max="4111" width="9.5" style="1" customWidth="1"/>
    <col min="4112" max="4112" width="11" style="1" customWidth="1"/>
    <col min="4113" max="4113" width="10.5" style="1" customWidth="1"/>
    <col min="4114" max="4114" width="12.75" style="1" customWidth="1"/>
    <col min="4115" max="4115" width="9.375" style="1" customWidth="1"/>
    <col min="4116" max="4116" width="10.25" style="1" customWidth="1"/>
    <col min="4117" max="4117" width="4" style="1" customWidth="1"/>
    <col min="4118" max="4352" width="9" style="1"/>
    <col min="4353" max="4353" width="3.75" style="1" customWidth="1"/>
    <col min="4354" max="4354" width="10.25" style="1" customWidth="1"/>
    <col min="4355" max="4355" width="11.125" style="1" customWidth="1"/>
    <col min="4356" max="4356" width="6.375" style="1" customWidth="1"/>
    <col min="4357" max="4357" width="9.125" style="1" customWidth="1"/>
    <col min="4358" max="4358" width="6.375" style="1" customWidth="1"/>
    <col min="4359" max="4359" width="10" style="1" customWidth="1"/>
    <col min="4360" max="4360" width="6.375" style="1" customWidth="1"/>
    <col min="4361" max="4361" width="10.5" style="1" customWidth="1"/>
    <col min="4362" max="4362" width="6.375" style="1" customWidth="1"/>
    <col min="4363" max="4363" width="11" style="1" customWidth="1"/>
    <col min="4364" max="4364" width="9.375" style="1" customWidth="1"/>
    <col min="4365" max="4365" width="6.125" style="1" customWidth="1"/>
    <col min="4366" max="4366" width="8.5" style="1" customWidth="1"/>
    <col min="4367" max="4367" width="9.5" style="1" customWidth="1"/>
    <col min="4368" max="4368" width="11" style="1" customWidth="1"/>
    <col min="4369" max="4369" width="10.5" style="1" customWidth="1"/>
    <col min="4370" max="4370" width="12.75" style="1" customWidth="1"/>
    <col min="4371" max="4371" width="9.375" style="1" customWidth="1"/>
    <col min="4372" max="4372" width="10.25" style="1" customWidth="1"/>
    <col min="4373" max="4373" width="4" style="1" customWidth="1"/>
    <col min="4374" max="4608" width="9" style="1"/>
    <col min="4609" max="4609" width="3.75" style="1" customWidth="1"/>
    <col min="4610" max="4610" width="10.25" style="1" customWidth="1"/>
    <col min="4611" max="4611" width="11.125" style="1" customWidth="1"/>
    <col min="4612" max="4612" width="6.375" style="1" customWidth="1"/>
    <col min="4613" max="4613" width="9.125" style="1" customWidth="1"/>
    <col min="4614" max="4614" width="6.375" style="1" customWidth="1"/>
    <col min="4615" max="4615" width="10" style="1" customWidth="1"/>
    <col min="4616" max="4616" width="6.375" style="1" customWidth="1"/>
    <col min="4617" max="4617" width="10.5" style="1" customWidth="1"/>
    <col min="4618" max="4618" width="6.375" style="1" customWidth="1"/>
    <col min="4619" max="4619" width="11" style="1" customWidth="1"/>
    <col min="4620" max="4620" width="9.375" style="1" customWidth="1"/>
    <col min="4621" max="4621" width="6.125" style="1" customWidth="1"/>
    <col min="4622" max="4622" width="8.5" style="1" customWidth="1"/>
    <col min="4623" max="4623" width="9.5" style="1" customWidth="1"/>
    <col min="4624" max="4624" width="11" style="1" customWidth="1"/>
    <col min="4625" max="4625" width="10.5" style="1" customWidth="1"/>
    <col min="4626" max="4626" width="12.75" style="1" customWidth="1"/>
    <col min="4627" max="4627" width="9.375" style="1" customWidth="1"/>
    <col min="4628" max="4628" width="10.25" style="1" customWidth="1"/>
    <col min="4629" max="4629" width="4" style="1" customWidth="1"/>
    <col min="4630" max="4864" width="9" style="1"/>
    <col min="4865" max="4865" width="3.75" style="1" customWidth="1"/>
    <col min="4866" max="4866" width="10.25" style="1" customWidth="1"/>
    <col min="4867" max="4867" width="11.125" style="1" customWidth="1"/>
    <col min="4868" max="4868" width="6.375" style="1" customWidth="1"/>
    <col min="4869" max="4869" width="9.125" style="1" customWidth="1"/>
    <col min="4870" max="4870" width="6.375" style="1" customWidth="1"/>
    <col min="4871" max="4871" width="10" style="1" customWidth="1"/>
    <col min="4872" max="4872" width="6.375" style="1" customWidth="1"/>
    <col min="4873" max="4873" width="10.5" style="1" customWidth="1"/>
    <col min="4874" max="4874" width="6.375" style="1" customWidth="1"/>
    <col min="4875" max="4875" width="11" style="1" customWidth="1"/>
    <col min="4876" max="4876" width="9.375" style="1" customWidth="1"/>
    <col min="4877" max="4877" width="6.125" style="1" customWidth="1"/>
    <col min="4878" max="4878" width="8.5" style="1" customWidth="1"/>
    <col min="4879" max="4879" width="9.5" style="1" customWidth="1"/>
    <col min="4880" max="4880" width="11" style="1" customWidth="1"/>
    <col min="4881" max="4881" width="10.5" style="1" customWidth="1"/>
    <col min="4882" max="4882" width="12.75" style="1" customWidth="1"/>
    <col min="4883" max="4883" width="9.375" style="1" customWidth="1"/>
    <col min="4884" max="4884" width="10.25" style="1" customWidth="1"/>
    <col min="4885" max="4885" width="4" style="1" customWidth="1"/>
    <col min="4886" max="5120" width="9" style="1"/>
    <col min="5121" max="5121" width="3.75" style="1" customWidth="1"/>
    <col min="5122" max="5122" width="10.25" style="1" customWidth="1"/>
    <col min="5123" max="5123" width="11.125" style="1" customWidth="1"/>
    <col min="5124" max="5124" width="6.375" style="1" customWidth="1"/>
    <col min="5125" max="5125" width="9.125" style="1" customWidth="1"/>
    <col min="5126" max="5126" width="6.375" style="1" customWidth="1"/>
    <col min="5127" max="5127" width="10" style="1" customWidth="1"/>
    <col min="5128" max="5128" width="6.375" style="1" customWidth="1"/>
    <col min="5129" max="5129" width="10.5" style="1" customWidth="1"/>
    <col min="5130" max="5130" width="6.375" style="1" customWidth="1"/>
    <col min="5131" max="5131" width="11" style="1" customWidth="1"/>
    <col min="5132" max="5132" width="9.375" style="1" customWidth="1"/>
    <col min="5133" max="5133" width="6.125" style="1" customWidth="1"/>
    <col min="5134" max="5134" width="8.5" style="1" customWidth="1"/>
    <col min="5135" max="5135" width="9.5" style="1" customWidth="1"/>
    <col min="5136" max="5136" width="11" style="1" customWidth="1"/>
    <col min="5137" max="5137" width="10.5" style="1" customWidth="1"/>
    <col min="5138" max="5138" width="12.75" style="1" customWidth="1"/>
    <col min="5139" max="5139" width="9.375" style="1" customWidth="1"/>
    <col min="5140" max="5140" width="10.25" style="1" customWidth="1"/>
    <col min="5141" max="5141" width="4" style="1" customWidth="1"/>
    <col min="5142" max="5376" width="9" style="1"/>
    <col min="5377" max="5377" width="3.75" style="1" customWidth="1"/>
    <col min="5378" max="5378" width="10.25" style="1" customWidth="1"/>
    <col min="5379" max="5379" width="11.125" style="1" customWidth="1"/>
    <col min="5380" max="5380" width="6.375" style="1" customWidth="1"/>
    <col min="5381" max="5381" width="9.125" style="1" customWidth="1"/>
    <col min="5382" max="5382" width="6.375" style="1" customWidth="1"/>
    <col min="5383" max="5383" width="10" style="1" customWidth="1"/>
    <col min="5384" max="5384" width="6.375" style="1" customWidth="1"/>
    <col min="5385" max="5385" width="10.5" style="1" customWidth="1"/>
    <col min="5386" max="5386" width="6.375" style="1" customWidth="1"/>
    <col min="5387" max="5387" width="11" style="1" customWidth="1"/>
    <col min="5388" max="5388" width="9.375" style="1" customWidth="1"/>
    <col min="5389" max="5389" width="6.125" style="1" customWidth="1"/>
    <col min="5390" max="5390" width="8.5" style="1" customWidth="1"/>
    <col min="5391" max="5391" width="9.5" style="1" customWidth="1"/>
    <col min="5392" max="5392" width="11" style="1" customWidth="1"/>
    <col min="5393" max="5393" width="10.5" style="1" customWidth="1"/>
    <col min="5394" max="5394" width="12.75" style="1" customWidth="1"/>
    <col min="5395" max="5395" width="9.375" style="1" customWidth="1"/>
    <col min="5396" max="5396" width="10.25" style="1" customWidth="1"/>
    <col min="5397" max="5397" width="4" style="1" customWidth="1"/>
    <col min="5398" max="5632" width="9" style="1"/>
    <col min="5633" max="5633" width="3.75" style="1" customWidth="1"/>
    <col min="5634" max="5634" width="10.25" style="1" customWidth="1"/>
    <col min="5635" max="5635" width="11.125" style="1" customWidth="1"/>
    <col min="5636" max="5636" width="6.375" style="1" customWidth="1"/>
    <col min="5637" max="5637" width="9.125" style="1" customWidth="1"/>
    <col min="5638" max="5638" width="6.375" style="1" customWidth="1"/>
    <col min="5639" max="5639" width="10" style="1" customWidth="1"/>
    <col min="5640" max="5640" width="6.375" style="1" customWidth="1"/>
    <col min="5641" max="5641" width="10.5" style="1" customWidth="1"/>
    <col min="5642" max="5642" width="6.375" style="1" customWidth="1"/>
    <col min="5643" max="5643" width="11" style="1" customWidth="1"/>
    <col min="5644" max="5644" width="9.375" style="1" customWidth="1"/>
    <col min="5645" max="5645" width="6.125" style="1" customWidth="1"/>
    <col min="5646" max="5646" width="8.5" style="1" customWidth="1"/>
    <col min="5647" max="5647" width="9.5" style="1" customWidth="1"/>
    <col min="5648" max="5648" width="11" style="1" customWidth="1"/>
    <col min="5649" max="5649" width="10.5" style="1" customWidth="1"/>
    <col min="5650" max="5650" width="12.75" style="1" customWidth="1"/>
    <col min="5651" max="5651" width="9.375" style="1" customWidth="1"/>
    <col min="5652" max="5652" width="10.25" style="1" customWidth="1"/>
    <col min="5653" max="5653" width="4" style="1" customWidth="1"/>
    <col min="5654" max="5888" width="9" style="1"/>
    <col min="5889" max="5889" width="3.75" style="1" customWidth="1"/>
    <col min="5890" max="5890" width="10.25" style="1" customWidth="1"/>
    <col min="5891" max="5891" width="11.125" style="1" customWidth="1"/>
    <col min="5892" max="5892" width="6.375" style="1" customWidth="1"/>
    <col min="5893" max="5893" width="9.125" style="1" customWidth="1"/>
    <col min="5894" max="5894" width="6.375" style="1" customWidth="1"/>
    <col min="5895" max="5895" width="10" style="1" customWidth="1"/>
    <col min="5896" max="5896" width="6.375" style="1" customWidth="1"/>
    <col min="5897" max="5897" width="10.5" style="1" customWidth="1"/>
    <col min="5898" max="5898" width="6.375" style="1" customWidth="1"/>
    <col min="5899" max="5899" width="11" style="1" customWidth="1"/>
    <col min="5900" max="5900" width="9.375" style="1" customWidth="1"/>
    <col min="5901" max="5901" width="6.125" style="1" customWidth="1"/>
    <col min="5902" max="5902" width="8.5" style="1" customWidth="1"/>
    <col min="5903" max="5903" width="9.5" style="1" customWidth="1"/>
    <col min="5904" max="5904" width="11" style="1" customWidth="1"/>
    <col min="5905" max="5905" width="10.5" style="1" customWidth="1"/>
    <col min="5906" max="5906" width="12.75" style="1" customWidth="1"/>
    <col min="5907" max="5907" width="9.375" style="1" customWidth="1"/>
    <col min="5908" max="5908" width="10.25" style="1" customWidth="1"/>
    <col min="5909" max="5909" width="4" style="1" customWidth="1"/>
    <col min="5910" max="6144" width="9" style="1"/>
    <col min="6145" max="6145" width="3.75" style="1" customWidth="1"/>
    <col min="6146" max="6146" width="10.25" style="1" customWidth="1"/>
    <col min="6147" max="6147" width="11.125" style="1" customWidth="1"/>
    <col min="6148" max="6148" width="6.375" style="1" customWidth="1"/>
    <col min="6149" max="6149" width="9.125" style="1" customWidth="1"/>
    <col min="6150" max="6150" width="6.375" style="1" customWidth="1"/>
    <col min="6151" max="6151" width="10" style="1" customWidth="1"/>
    <col min="6152" max="6152" width="6.375" style="1" customWidth="1"/>
    <col min="6153" max="6153" width="10.5" style="1" customWidth="1"/>
    <col min="6154" max="6154" width="6.375" style="1" customWidth="1"/>
    <col min="6155" max="6155" width="11" style="1" customWidth="1"/>
    <col min="6156" max="6156" width="9.375" style="1" customWidth="1"/>
    <col min="6157" max="6157" width="6.125" style="1" customWidth="1"/>
    <col min="6158" max="6158" width="8.5" style="1" customWidth="1"/>
    <col min="6159" max="6159" width="9.5" style="1" customWidth="1"/>
    <col min="6160" max="6160" width="11" style="1" customWidth="1"/>
    <col min="6161" max="6161" width="10.5" style="1" customWidth="1"/>
    <col min="6162" max="6162" width="12.75" style="1" customWidth="1"/>
    <col min="6163" max="6163" width="9.375" style="1" customWidth="1"/>
    <col min="6164" max="6164" width="10.25" style="1" customWidth="1"/>
    <col min="6165" max="6165" width="4" style="1" customWidth="1"/>
    <col min="6166" max="6400" width="9" style="1"/>
    <col min="6401" max="6401" width="3.75" style="1" customWidth="1"/>
    <col min="6402" max="6402" width="10.25" style="1" customWidth="1"/>
    <col min="6403" max="6403" width="11.125" style="1" customWidth="1"/>
    <col min="6404" max="6404" width="6.375" style="1" customWidth="1"/>
    <col min="6405" max="6405" width="9.125" style="1" customWidth="1"/>
    <col min="6406" max="6406" width="6.375" style="1" customWidth="1"/>
    <col min="6407" max="6407" width="10" style="1" customWidth="1"/>
    <col min="6408" max="6408" width="6.375" style="1" customWidth="1"/>
    <col min="6409" max="6409" width="10.5" style="1" customWidth="1"/>
    <col min="6410" max="6410" width="6.375" style="1" customWidth="1"/>
    <col min="6411" max="6411" width="11" style="1" customWidth="1"/>
    <col min="6412" max="6412" width="9.375" style="1" customWidth="1"/>
    <col min="6413" max="6413" width="6.125" style="1" customWidth="1"/>
    <col min="6414" max="6414" width="8.5" style="1" customWidth="1"/>
    <col min="6415" max="6415" width="9.5" style="1" customWidth="1"/>
    <col min="6416" max="6416" width="11" style="1" customWidth="1"/>
    <col min="6417" max="6417" width="10.5" style="1" customWidth="1"/>
    <col min="6418" max="6418" width="12.75" style="1" customWidth="1"/>
    <col min="6419" max="6419" width="9.375" style="1" customWidth="1"/>
    <col min="6420" max="6420" width="10.25" style="1" customWidth="1"/>
    <col min="6421" max="6421" width="4" style="1" customWidth="1"/>
    <col min="6422" max="6656" width="9" style="1"/>
    <col min="6657" max="6657" width="3.75" style="1" customWidth="1"/>
    <col min="6658" max="6658" width="10.25" style="1" customWidth="1"/>
    <col min="6659" max="6659" width="11.125" style="1" customWidth="1"/>
    <col min="6660" max="6660" width="6.375" style="1" customWidth="1"/>
    <col min="6661" max="6661" width="9.125" style="1" customWidth="1"/>
    <col min="6662" max="6662" width="6.375" style="1" customWidth="1"/>
    <col min="6663" max="6663" width="10" style="1" customWidth="1"/>
    <col min="6664" max="6664" width="6.375" style="1" customWidth="1"/>
    <col min="6665" max="6665" width="10.5" style="1" customWidth="1"/>
    <col min="6666" max="6666" width="6.375" style="1" customWidth="1"/>
    <col min="6667" max="6667" width="11" style="1" customWidth="1"/>
    <col min="6668" max="6668" width="9.375" style="1" customWidth="1"/>
    <col min="6669" max="6669" width="6.125" style="1" customWidth="1"/>
    <col min="6670" max="6670" width="8.5" style="1" customWidth="1"/>
    <col min="6671" max="6671" width="9.5" style="1" customWidth="1"/>
    <col min="6672" max="6672" width="11" style="1" customWidth="1"/>
    <col min="6673" max="6673" width="10.5" style="1" customWidth="1"/>
    <col min="6674" max="6674" width="12.75" style="1" customWidth="1"/>
    <col min="6675" max="6675" width="9.375" style="1" customWidth="1"/>
    <col min="6676" max="6676" width="10.25" style="1" customWidth="1"/>
    <col min="6677" max="6677" width="4" style="1" customWidth="1"/>
    <col min="6678" max="6912" width="9" style="1"/>
    <col min="6913" max="6913" width="3.75" style="1" customWidth="1"/>
    <col min="6914" max="6914" width="10.25" style="1" customWidth="1"/>
    <col min="6915" max="6915" width="11.125" style="1" customWidth="1"/>
    <col min="6916" max="6916" width="6.375" style="1" customWidth="1"/>
    <col min="6917" max="6917" width="9.125" style="1" customWidth="1"/>
    <col min="6918" max="6918" width="6.375" style="1" customWidth="1"/>
    <col min="6919" max="6919" width="10" style="1" customWidth="1"/>
    <col min="6920" max="6920" width="6.375" style="1" customWidth="1"/>
    <col min="6921" max="6921" width="10.5" style="1" customWidth="1"/>
    <col min="6922" max="6922" width="6.375" style="1" customWidth="1"/>
    <col min="6923" max="6923" width="11" style="1" customWidth="1"/>
    <col min="6924" max="6924" width="9.375" style="1" customWidth="1"/>
    <col min="6925" max="6925" width="6.125" style="1" customWidth="1"/>
    <col min="6926" max="6926" width="8.5" style="1" customWidth="1"/>
    <col min="6927" max="6927" width="9.5" style="1" customWidth="1"/>
    <col min="6928" max="6928" width="11" style="1" customWidth="1"/>
    <col min="6929" max="6929" width="10.5" style="1" customWidth="1"/>
    <col min="6930" max="6930" width="12.75" style="1" customWidth="1"/>
    <col min="6931" max="6931" width="9.375" style="1" customWidth="1"/>
    <col min="6932" max="6932" width="10.25" style="1" customWidth="1"/>
    <col min="6933" max="6933" width="4" style="1" customWidth="1"/>
    <col min="6934" max="7168" width="9" style="1"/>
    <col min="7169" max="7169" width="3.75" style="1" customWidth="1"/>
    <col min="7170" max="7170" width="10.25" style="1" customWidth="1"/>
    <col min="7171" max="7171" width="11.125" style="1" customWidth="1"/>
    <col min="7172" max="7172" width="6.375" style="1" customWidth="1"/>
    <col min="7173" max="7173" width="9.125" style="1" customWidth="1"/>
    <col min="7174" max="7174" width="6.375" style="1" customWidth="1"/>
    <col min="7175" max="7175" width="10" style="1" customWidth="1"/>
    <col min="7176" max="7176" width="6.375" style="1" customWidth="1"/>
    <col min="7177" max="7177" width="10.5" style="1" customWidth="1"/>
    <col min="7178" max="7178" width="6.375" style="1" customWidth="1"/>
    <col min="7179" max="7179" width="11" style="1" customWidth="1"/>
    <col min="7180" max="7180" width="9.375" style="1" customWidth="1"/>
    <col min="7181" max="7181" width="6.125" style="1" customWidth="1"/>
    <col min="7182" max="7182" width="8.5" style="1" customWidth="1"/>
    <col min="7183" max="7183" width="9.5" style="1" customWidth="1"/>
    <col min="7184" max="7184" width="11" style="1" customWidth="1"/>
    <col min="7185" max="7185" width="10.5" style="1" customWidth="1"/>
    <col min="7186" max="7186" width="12.75" style="1" customWidth="1"/>
    <col min="7187" max="7187" width="9.375" style="1" customWidth="1"/>
    <col min="7188" max="7188" width="10.25" style="1" customWidth="1"/>
    <col min="7189" max="7189" width="4" style="1" customWidth="1"/>
    <col min="7190" max="7424" width="9" style="1"/>
    <col min="7425" max="7425" width="3.75" style="1" customWidth="1"/>
    <col min="7426" max="7426" width="10.25" style="1" customWidth="1"/>
    <col min="7427" max="7427" width="11.125" style="1" customWidth="1"/>
    <col min="7428" max="7428" width="6.375" style="1" customWidth="1"/>
    <col min="7429" max="7429" width="9.125" style="1" customWidth="1"/>
    <col min="7430" max="7430" width="6.375" style="1" customWidth="1"/>
    <col min="7431" max="7431" width="10" style="1" customWidth="1"/>
    <col min="7432" max="7432" width="6.375" style="1" customWidth="1"/>
    <col min="7433" max="7433" width="10.5" style="1" customWidth="1"/>
    <col min="7434" max="7434" width="6.375" style="1" customWidth="1"/>
    <col min="7435" max="7435" width="11" style="1" customWidth="1"/>
    <col min="7436" max="7436" width="9.375" style="1" customWidth="1"/>
    <col min="7437" max="7437" width="6.125" style="1" customWidth="1"/>
    <col min="7438" max="7438" width="8.5" style="1" customWidth="1"/>
    <col min="7439" max="7439" width="9.5" style="1" customWidth="1"/>
    <col min="7440" max="7440" width="11" style="1" customWidth="1"/>
    <col min="7441" max="7441" width="10.5" style="1" customWidth="1"/>
    <col min="7442" max="7442" width="12.75" style="1" customWidth="1"/>
    <col min="7443" max="7443" width="9.375" style="1" customWidth="1"/>
    <col min="7444" max="7444" width="10.25" style="1" customWidth="1"/>
    <col min="7445" max="7445" width="4" style="1" customWidth="1"/>
    <col min="7446" max="7680" width="9" style="1"/>
    <col min="7681" max="7681" width="3.75" style="1" customWidth="1"/>
    <col min="7682" max="7682" width="10.25" style="1" customWidth="1"/>
    <col min="7683" max="7683" width="11.125" style="1" customWidth="1"/>
    <col min="7684" max="7684" width="6.375" style="1" customWidth="1"/>
    <col min="7685" max="7685" width="9.125" style="1" customWidth="1"/>
    <col min="7686" max="7686" width="6.375" style="1" customWidth="1"/>
    <col min="7687" max="7687" width="10" style="1" customWidth="1"/>
    <col min="7688" max="7688" width="6.375" style="1" customWidth="1"/>
    <col min="7689" max="7689" width="10.5" style="1" customWidth="1"/>
    <col min="7690" max="7690" width="6.375" style="1" customWidth="1"/>
    <col min="7691" max="7691" width="11" style="1" customWidth="1"/>
    <col min="7692" max="7692" width="9.375" style="1" customWidth="1"/>
    <col min="7693" max="7693" width="6.125" style="1" customWidth="1"/>
    <col min="7694" max="7694" width="8.5" style="1" customWidth="1"/>
    <col min="7695" max="7695" width="9.5" style="1" customWidth="1"/>
    <col min="7696" max="7696" width="11" style="1" customWidth="1"/>
    <col min="7697" max="7697" width="10.5" style="1" customWidth="1"/>
    <col min="7698" max="7698" width="12.75" style="1" customWidth="1"/>
    <col min="7699" max="7699" width="9.375" style="1" customWidth="1"/>
    <col min="7700" max="7700" width="10.25" style="1" customWidth="1"/>
    <col min="7701" max="7701" width="4" style="1" customWidth="1"/>
    <col min="7702" max="7936" width="9" style="1"/>
    <col min="7937" max="7937" width="3.75" style="1" customWidth="1"/>
    <col min="7938" max="7938" width="10.25" style="1" customWidth="1"/>
    <col min="7939" max="7939" width="11.125" style="1" customWidth="1"/>
    <col min="7940" max="7940" width="6.375" style="1" customWidth="1"/>
    <col min="7941" max="7941" width="9.125" style="1" customWidth="1"/>
    <col min="7942" max="7942" width="6.375" style="1" customWidth="1"/>
    <col min="7943" max="7943" width="10" style="1" customWidth="1"/>
    <col min="7944" max="7944" width="6.375" style="1" customWidth="1"/>
    <col min="7945" max="7945" width="10.5" style="1" customWidth="1"/>
    <col min="7946" max="7946" width="6.375" style="1" customWidth="1"/>
    <col min="7947" max="7947" width="11" style="1" customWidth="1"/>
    <col min="7948" max="7948" width="9.375" style="1" customWidth="1"/>
    <col min="7949" max="7949" width="6.125" style="1" customWidth="1"/>
    <col min="7950" max="7950" width="8.5" style="1" customWidth="1"/>
    <col min="7951" max="7951" width="9.5" style="1" customWidth="1"/>
    <col min="7952" max="7952" width="11" style="1" customWidth="1"/>
    <col min="7953" max="7953" width="10.5" style="1" customWidth="1"/>
    <col min="7954" max="7954" width="12.75" style="1" customWidth="1"/>
    <col min="7955" max="7955" width="9.375" style="1" customWidth="1"/>
    <col min="7956" max="7956" width="10.25" style="1" customWidth="1"/>
    <col min="7957" max="7957" width="4" style="1" customWidth="1"/>
    <col min="7958" max="8192" width="9" style="1"/>
    <col min="8193" max="8193" width="3.75" style="1" customWidth="1"/>
    <col min="8194" max="8194" width="10.25" style="1" customWidth="1"/>
    <col min="8195" max="8195" width="11.125" style="1" customWidth="1"/>
    <col min="8196" max="8196" width="6.375" style="1" customWidth="1"/>
    <col min="8197" max="8197" width="9.125" style="1" customWidth="1"/>
    <col min="8198" max="8198" width="6.375" style="1" customWidth="1"/>
    <col min="8199" max="8199" width="10" style="1" customWidth="1"/>
    <col min="8200" max="8200" width="6.375" style="1" customWidth="1"/>
    <col min="8201" max="8201" width="10.5" style="1" customWidth="1"/>
    <col min="8202" max="8202" width="6.375" style="1" customWidth="1"/>
    <col min="8203" max="8203" width="11" style="1" customWidth="1"/>
    <col min="8204" max="8204" width="9.375" style="1" customWidth="1"/>
    <col min="8205" max="8205" width="6.125" style="1" customWidth="1"/>
    <col min="8206" max="8206" width="8.5" style="1" customWidth="1"/>
    <col min="8207" max="8207" width="9.5" style="1" customWidth="1"/>
    <col min="8208" max="8208" width="11" style="1" customWidth="1"/>
    <col min="8209" max="8209" width="10.5" style="1" customWidth="1"/>
    <col min="8210" max="8210" width="12.75" style="1" customWidth="1"/>
    <col min="8211" max="8211" width="9.375" style="1" customWidth="1"/>
    <col min="8212" max="8212" width="10.25" style="1" customWidth="1"/>
    <col min="8213" max="8213" width="4" style="1" customWidth="1"/>
    <col min="8214" max="8448" width="9" style="1"/>
    <col min="8449" max="8449" width="3.75" style="1" customWidth="1"/>
    <col min="8450" max="8450" width="10.25" style="1" customWidth="1"/>
    <col min="8451" max="8451" width="11.125" style="1" customWidth="1"/>
    <col min="8452" max="8452" width="6.375" style="1" customWidth="1"/>
    <col min="8453" max="8453" width="9.125" style="1" customWidth="1"/>
    <col min="8454" max="8454" width="6.375" style="1" customWidth="1"/>
    <col min="8455" max="8455" width="10" style="1" customWidth="1"/>
    <col min="8456" max="8456" width="6.375" style="1" customWidth="1"/>
    <col min="8457" max="8457" width="10.5" style="1" customWidth="1"/>
    <col min="8458" max="8458" width="6.375" style="1" customWidth="1"/>
    <col min="8459" max="8459" width="11" style="1" customWidth="1"/>
    <col min="8460" max="8460" width="9.375" style="1" customWidth="1"/>
    <col min="8461" max="8461" width="6.125" style="1" customWidth="1"/>
    <col min="8462" max="8462" width="8.5" style="1" customWidth="1"/>
    <col min="8463" max="8463" width="9.5" style="1" customWidth="1"/>
    <col min="8464" max="8464" width="11" style="1" customWidth="1"/>
    <col min="8465" max="8465" width="10.5" style="1" customWidth="1"/>
    <col min="8466" max="8466" width="12.75" style="1" customWidth="1"/>
    <col min="8467" max="8467" width="9.375" style="1" customWidth="1"/>
    <col min="8468" max="8468" width="10.25" style="1" customWidth="1"/>
    <col min="8469" max="8469" width="4" style="1" customWidth="1"/>
    <col min="8470" max="8704" width="9" style="1"/>
    <col min="8705" max="8705" width="3.75" style="1" customWidth="1"/>
    <col min="8706" max="8706" width="10.25" style="1" customWidth="1"/>
    <col min="8707" max="8707" width="11.125" style="1" customWidth="1"/>
    <col min="8708" max="8708" width="6.375" style="1" customWidth="1"/>
    <col min="8709" max="8709" width="9.125" style="1" customWidth="1"/>
    <col min="8710" max="8710" width="6.375" style="1" customWidth="1"/>
    <col min="8711" max="8711" width="10" style="1" customWidth="1"/>
    <col min="8712" max="8712" width="6.375" style="1" customWidth="1"/>
    <col min="8713" max="8713" width="10.5" style="1" customWidth="1"/>
    <col min="8714" max="8714" width="6.375" style="1" customWidth="1"/>
    <col min="8715" max="8715" width="11" style="1" customWidth="1"/>
    <col min="8716" max="8716" width="9.375" style="1" customWidth="1"/>
    <col min="8717" max="8717" width="6.125" style="1" customWidth="1"/>
    <col min="8718" max="8718" width="8.5" style="1" customWidth="1"/>
    <col min="8719" max="8719" width="9.5" style="1" customWidth="1"/>
    <col min="8720" max="8720" width="11" style="1" customWidth="1"/>
    <col min="8721" max="8721" width="10.5" style="1" customWidth="1"/>
    <col min="8722" max="8722" width="12.75" style="1" customWidth="1"/>
    <col min="8723" max="8723" width="9.375" style="1" customWidth="1"/>
    <col min="8724" max="8724" width="10.25" style="1" customWidth="1"/>
    <col min="8725" max="8725" width="4" style="1" customWidth="1"/>
    <col min="8726" max="8960" width="9" style="1"/>
    <col min="8961" max="8961" width="3.75" style="1" customWidth="1"/>
    <col min="8962" max="8962" width="10.25" style="1" customWidth="1"/>
    <col min="8963" max="8963" width="11.125" style="1" customWidth="1"/>
    <col min="8964" max="8964" width="6.375" style="1" customWidth="1"/>
    <col min="8965" max="8965" width="9.125" style="1" customWidth="1"/>
    <col min="8966" max="8966" width="6.375" style="1" customWidth="1"/>
    <col min="8967" max="8967" width="10" style="1" customWidth="1"/>
    <col min="8968" max="8968" width="6.375" style="1" customWidth="1"/>
    <col min="8969" max="8969" width="10.5" style="1" customWidth="1"/>
    <col min="8970" max="8970" width="6.375" style="1" customWidth="1"/>
    <col min="8971" max="8971" width="11" style="1" customWidth="1"/>
    <col min="8972" max="8972" width="9.375" style="1" customWidth="1"/>
    <col min="8973" max="8973" width="6.125" style="1" customWidth="1"/>
    <col min="8974" max="8974" width="8.5" style="1" customWidth="1"/>
    <col min="8975" max="8975" width="9.5" style="1" customWidth="1"/>
    <col min="8976" max="8976" width="11" style="1" customWidth="1"/>
    <col min="8977" max="8977" width="10.5" style="1" customWidth="1"/>
    <col min="8978" max="8978" width="12.75" style="1" customWidth="1"/>
    <col min="8979" max="8979" width="9.375" style="1" customWidth="1"/>
    <col min="8980" max="8980" width="10.25" style="1" customWidth="1"/>
    <col min="8981" max="8981" width="4" style="1" customWidth="1"/>
    <col min="8982" max="9216" width="9" style="1"/>
    <col min="9217" max="9217" width="3.75" style="1" customWidth="1"/>
    <col min="9218" max="9218" width="10.25" style="1" customWidth="1"/>
    <col min="9219" max="9219" width="11.125" style="1" customWidth="1"/>
    <col min="9220" max="9220" width="6.375" style="1" customWidth="1"/>
    <col min="9221" max="9221" width="9.125" style="1" customWidth="1"/>
    <col min="9222" max="9222" width="6.375" style="1" customWidth="1"/>
    <col min="9223" max="9223" width="10" style="1" customWidth="1"/>
    <col min="9224" max="9224" width="6.375" style="1" customWidth="1"/>
    <col min="9225" max="9225" width="10.5" style="1" customWidth="1"/>
    <col min="9226" max="9226" width="6.375" style="1" customWidth="1"/>
    <col min="9227" max="9227" width="11" style="1" customWidth="1"/>
    <col min="9228" max="9228" width="9.375" style="1" customWidth="1"/>
    <col min="9229" max="9229" width="6.125" style="1" customWidth="1"/>
    <col min="9230" max="9230" width="8.5" style="1" customWidth="1"/>
    <col min="9231" max="9231" width="9.5" style="1" customWidth="1"/>
    <col min="9232" max="9232" width="11" style="1" customWidth="1"/>
    <col min="9233" max="9233" width="10.5" style="1" customWidth="1"/>
    <col min="9234" max="9234" width="12.75" style="1" customWidth="1"/>
    <col min="9235" max="9235" width="9.375" style="1" customWidth="1"/>
    <col min="9236" max="9236" width="10.25" style="1" customWidth="1"/>
    <col min="9237" max="9237" width="4" style="1" customWidth="1"/>
    <col min="9238" max="9472" width="9" style="1"/>
    <col min="9473" max="9473" width="3.75" style="1" customWidth="1"/>
    <col min="9474" max="9474" width="10.25" style="1" customWidth="1"/>
    <col min="9475" max="9475" width="11.125" style="1" customWidth="1"/>
    <col min="9476" max="9476" width="6.375" style="1" customWidth="1"/>
    <col min="9477" max="9477" width="9.125" style="1" customWidth="1"/>
    <col min="9478" max="9478" width="6.375" style="1" customWidth="1"/>
    <col min="9479" max="9479" width="10" style="1" customWidth="1"/>
    <col min="9480" max="9480" width="6.375" style="1" customWidth="1"/>
    <col min="9481" max="9481" width="10.5" style="1" customWidth="1"/>
    <col min="9482" max="9482" width="6.375" style="1" customWidth="1"/>
    <col min="9483" max="9483" width="11" style="1" customWidth="1"/>
    <col min="9484" max="9484" width="9.375" style="1" customWidth="1"/>
    <col min="9485" max="9485" width="6.125" style="1" customWidth="1"/>
    <col min="9486" max="9486" width="8.5" style="1" customWidth="1"/>
    <col min="9487" max="9487" width="9.5" style="1" customWidth="1"/>
    <col min="9488" max="9488" width="11" style="1" customWidth="1"/>
    <col min="9489" max="9489" width="10.5" style="1" customWidth="1"/>
    <col min="9490" max="9490" width="12.75" style="1" customWidth="1"/>
    <col min="9491" max="9491" width="9.375" style="1" customWidth="1"/>
    <col min="9492" max="9492" width="10.25" style="1" customWidth="1"/>
    <col min="9493" max="9493" width="4" style="1" customWidth="1"/>
    <col min="9494" max="9728" width="9" style="1"/>
    <col min="9729" max="9729" width="3.75" style="1" customWidth="1"/>
    <col min="9730" max="9730" width="10.25" style="1" customWidth="1"/>
    <col min="9731" max="9731" width="11.125" style="1" customWidth="1"/>
    <col min="9732" max="9732" width="6.375" style="1" customWidth="1"/>
    <col min="9733" max="9733" width="9.125" style="1" customWidth="1"/>
    <col min="9734" max="9734" width="6.375" style="1" customWidth="1"/>
    <col min="9735" max="9735" width="10" style="1" customWidth="1"/>
    <col min="9736" max="9736" width="6.375" style="1" customWidth="1"/>
    <col min="9737" max="9737" width="10.5" style="1" customWidth="1"/>
    <col min="9738" max="9738" width="6.375" style="1" customWidth="1"/>
    <col min="9739" max="9739" width="11" style="1" customWidth="1"/>
    <col min="9740" max="9740" width="9.375" style="1" customWidth="1"/>
    <col min="9741" max="9741" width="6.125" style="1" customWidth="1"/>
    <col min="9742" max="9742" width="8.5" style="1" customWidth="1"/>
    <col min="9743" max="9743" width="9.5" style="1" customWidth="1"/>
    <col min="9744" max="9744" width="11" style="1" customWidth="1"/>
    <col min="9745" max="9745" width="10.5" style="1" customWidth="1"/>
    <col min="9746" max="9746" width="12.75" style="1" customWidth="1"/>
    <col min="9747" max="9747" width="9.375" style="1" customWidth="1"/>
    <col min="9748" max="9748" width="10.25" style="1" customWidth="1"/>
    <col min="9749" max="9749" width="4" style="1" customWidth="1"/>
    <col min="9750" max="9984" width="9" style="1"/>
    <col min="9985" max="9985" width="3.75" style="1" customWidth="1"/>
    <col min="9986" max="9986" width="10.25" style="1" customWidth="1"/>
    <col min="9987" max="9987" width="11.125" style="1" customWidth="1"/>
    <col min="9988" max="9988" width="6.375" style="1" customWidth="1"/>
    <col min="9989" max="9989" width="9.125" style="1" customWidth="1"/>
    <col min="9990" max="9990" width="6.375" style="1" customWidth="1"/>
    <col min="9991" max="9991" width="10" style="1" customWidth="1"/>
    <col min="9992" max="9992" width="6.375" style="1" customWidth="1"/>
    <col min="9993" max="9993" width="10.5" style="1" customWidth="1"/>
    <col min="9994" max="9994" width="6.375" style="1" customWidth="1"/>
    <col min="9995" max="9995" width="11" style="1" customWidth="1"/>
    <col min="9996" max="9996" width="9.375" style="1" customWidth="1"/>
    <col min="9997" max="9997" width="6.125" style="1" customWidth="1"/>
    <col min="9998" max="9998" width="8.5" style="1" customWidth="1"/>
    <col min="9999" max="9999" width="9.5" style="1" customWidth="1"/>
    <col min="10000" max="10000" width="11" style="1" customWidth="1"/>
    <col min="10001" max="10001" width="10.5" style="1" customWidth="1"/>
    <col min="10002" max="10002" width="12.75" style="1" customWidth="1"/>
    <col min="10003" max="10003" width="9.375" style="1" customWidth="1"/>
    <col min="10004" max="10004" width="10.25" style="1" customWidth="1"/>
    <col min="10005" max="10005" width="4" style="1" customWidth="1"/>
    <col min="10006" max="10240" width="9" style="1"/>
    <col min="10241" max="10241" width="3.75" style="1" customWidth="1"/>
    <col min="10242" max="10242" width="10.25" style="1" customWidth="1"/>
    <col min="10243" max="10243" width="11.125" style="1" customWidth="1"/>
    <col min="10244" max="10244" width="6.375" style="1" customWidth="1"/>
    <col min="10245" max="10245" width="9.125" style="1" customWidth="1"/>
    <col min="10246" max="10246" width="6.375" style="1" customWidth="1"/>
    <col min="10247" max="10247" width="10" style="1" customWidth="1"/>
    <col min="10248" max="10248" width="6.375" style="1" customWidth="1"/>
    <col min="10249" max="10249" width="10.5" style="1" customWidth="1"/>
    <col min="10250" max="10250" width="6.375" style="1" customWidth="1"/>
    <col min="10251" max="10251" width="11" style="1" customWidth="1"/>
    <col min="10252" max="10252" width="9.375" style="1" customWidth="1"/>
    <col min="10253" max="10253" width="6.125" style="1" customWidth="1"/>
    <col min="10254" max="10254" width="8.5" style="1" customWidth="1"/>
    <col min="10255" max="10255" width="9.5" style="1" customWidth="1"/>
    <col min="10256" max="10256" width="11" style="1" customWidth="1"/>
    <col min="10257" max="10257" width="10.5" style="1" customWidth="1"/>
    <col min="10258" max="10258" width="12.75" style="1" customWidth="1"/>
    <col min="10259" max="10259" width="9.375" style="1" customWidth="1"/>
    <col min="10260" max="10260" width="10.25" style="1" customWidth="1"/>
    <col min="10261" max="10261" width="4" style="1" customWidth="1"/>
    <col min="10262" max="10496" width="9" style="1"/>
    <col min="10497" max="10497" width="3.75" style="1" customWidth="1"/>
    <col min="10498" max="10498" width="10.25" style="1" customWidth="1"/>
    <col min="10499" max="10499" width="11.125" style="1" customWidth="1"/>
    <col min="10500" max="10500" width="6.375" style="1" customWidth="1"/>
    <col min="10501" max="10501" width="9.125" style="1" customWidth="1"/>
    <col min="10502" max="10502" width="6.375" style="1" customWidth="1"/>
    <col min="10503" max="10503" width="10" style="1" customWidth="1"/>
    <col min="10504" max="10504" width="6.375" style="1" customWidth="1"/>
    <col min="10505" max="10505" width="10.5" style="1" customWidth="1"/>
    <col min="10506" max="10506" width="6.375" style="1" customWidth="1"/>
    <col min="10507" max="10507" width="11" style="1" customWidth="1"/>
    <col min="10508" max="10508" width="9.375" style="1" customWidth="1"/>
    <col min="10509" max="10509" width="6.125" style="1" customWidth="1"/>
    <col min="10510" max="10510" width="8.5" style="1" customWidth="1"/>
    <col min="10511" max="10511" width="9.5" style="1" customWidth="1"/>
    <col min="10512" max="10512" width="11" style="1" customWidth="1"/>
    <col min="10513" max="10513" width="10.5" style="1" customWidth="1"/>
    <col min="10514" max="10514" width="12.75" style="1" customWidth="1"/>
    <col min="10515" max="10515" width="9.375" style="1" customWidth="1"/>
    <col min="10516" max="10516" width="10.25" style="1" customWidth="1"/>
    <col min="10517" max="10517" width="4" style="1" customWidth="1"/>
    <col min="10518" max="10752" width="9" style="1"/>
    <col min="10753" max="10753" width="3.75" style="1" customWidth="1"/>
    <col min="10754" max="10754" width="10.25" style="1" customWidth="1"/>
    <col min="10755" max="10755" width="11.125" style="1" customWidth="1"/>
    <col min="10756" max="10756" width="6.375" style="1" customWidth="1"/>
    <col min="10757" max="10757" width="9.125" style="1" customWidth="1"/>
    <col min="10758" max="10758" width="6.375" style="1" customWidth="1"/>
    <col min="10759" max="10759" width="10" style="1" customWidth="1"/>
    <col min="10760" max="10760" width="6.375" style="1" customWidth="1"/>
    <col min="10761" max="10761" width="10.5" style="1" customWidth="1"/>
    <col min="10762" max="10762" width="6.375" style="1" customWidth="1"/>
    <col min="10763" max="10763" width="11" style="1" customWidth="1"/>
    <col min="10764" max="10764" width="9.375" style="1" customWidth="1"/>
    <col min="10765" max="10765" width="6.125" style="1" customWidth="1"/>
    <col min="10766" max="10766" width="8.5" style="1" customWidth="1"/>
    <col min="10767" max="10767" width="9.5" style="1" customWidth="1"/>
    <col min="10768" max="10768" width="11" style="1" customWidth="1"/>
    <col min="10769" max="10769" width="10.5" style="1" customWidth="1"/>
    <col min="10770" max="10770" width="12.75" style="1" customWidth="1"/>
    <col min="10771" max="10771" width="9.375" style="1" customWidth="1"/>
    <col min="10772" max="10772" width="10.25" style="1" customWidth="1"/>
    <col min="10773" max="10773" width="4" style="1" customWidth="1"/>
    <col min="10774" max="11008" width="9" style="1"/>
    <col min="11009" max="11009" width="3.75" style="1" customWidth="1"/>
    <col min="11010" max="11010" width="10.25" style="1" customWidth="1"/>
    <col min="11011" max="11011" width="11.125" style="1" customWidth="1"/>
    <col min="11012" max="11012" width="6.375" style="1" customWidth="1"/>
    <col min="11013" max="11013" width="9.125" style="1" customWidth="1"/>
    <col min="11014" max="11014" width="6.375" style="1" customWidth="1"/>
    <col min="11015" max="11015" width="10" style="1" customWidth="1"/>
    <col min="11016" max="11016" width="6.375" style="1" customWidth="1"/>
    <col min="11017" max="11017" width="10.5" style="1" customWidth="1"/>
    <col min="11018" max="11018" width="6.375" style="1" customWidth="1"/>
    <col min="11019" max="11019" width="11" style="1" customWidth="1"/>
    <col min="11020" max="11020" width="9.375" style="1" customWidth="1"/>
    <col min="11021" max="11021" width="6.125" style="1" customWidth="1"/>
    <col min="11022" max="11022" width="8.5" style="1" customWidth="1"/>
    <col min="11023" max="11023" width="9.5" style="1" customWidth="1"/>
    <col min="11024" max="11024" width="11" style="1" customWidth="1"/>
    <col min="11025" max="11025" width="10.5" style="1" customWidth="1"/>
    <col min="11026" max="11026" width="12.75" style="1" customWidth="1"/>
    <col min="11027" max="11027" width="9.375" style="1" customWidth="1"/>
    <col min="11028" max="11028" width="10.25" style="1" customWidth="1"/>
    <col min="11029" max="11029" width="4" style="1" customWidth="1"/>
    <col min="11030" max="11264" width="9" style="1"/>
    <col min="11265" max="11265" width="3.75" style="1" customWidth="1"/>
    <col min="11266" max="11266" width="10.25" style="1" customWidth="1"/>
    <col min="11267" max="11267" width="11.125" style="1" customWidth="1"/>
    <col min="11268" max="11268" width="6.375" style="1" customWidth="1"/>
    <col min="11269" max="11269" width="9.125" style="1" customWidth="1"/>
    <col min="11270" max="11270" width="6.375" style="1" customWidth="1"/>
    <col min="11271" max="11271" width="10" style="1" customWidth="1"/>
    <col min="11272" max="11272" width="6.375" style="1" customWidth="1"/>
    <col min="11273" max="11273" width="10.5" style="1" customWidth="1"/>
    <col min="11274" max="11274" width="6.375" style="1" customWidth="1"/>
    <col min="11275" max="11275" width="11" style="1" customWidth="1"/>
    <col min="11276" max="11276" width="9.375" style="1" customWidth="1"/>
    <col min="11277" max="11277" width="6.125" style="1" customWidth="1"/>
    <col min="11278" max="11278" width="8.5" style="1" customWidth="1"/>
    <col min="11279" max="11279" width="9.5" style="1" customWidth="1"/>
    <col min="11280" max="11280" width="11" style="1" customWidth="1"/>
    <col min="11281" max="11281" width="10.5" style="1" customWidth="1"/>
    <col min="11282" max="11282" width="12.75" style="1" customWidth="1"/>
    <col min="11283" max="11283" width="9.375" style="1" customWidth="1"/>
    <col min="11284" max="11284" width="10.25" style="1" customWidth="1"/>
    <col min="11285" max="11285" width="4" style="1" customWidth="1"/>
    <col min="11286" max="11520" width="9" style="1"/>
    <col min="11521" max="11521" width="3.75" style="1" customWidth="1"/>
    <col min="11522" max="11522" width="10.25" style="1" customWidth="1"/>
    <col min="11523" max="11523" width="11.125" style="1" customWidth="1"/>
    <col min="11524" max="11524" width="6.375" style="1" customWidth="1"/>
    <col min="11525" max="11525" width="9.125" style="1" customWidth="1"/>
    <col min="11526" max="11526" width="6.375" style="1" customWidth="1"/>
    <col min="11527" max="11527" width="10" style="1" customWidth="1"/>
    <col min="11528" max="11528" width="6.375" style="1" customWidth="1"/>
    <col min="11529" max="11529" width="10.5" style="1" customWidth="1"/>
    <col min="11530" max="11530" width="6.375" style="1" customWidth="1"/>
    <col min="11531" max="11531" width="11" style="1" customWidth="1"/>
    <col min="11532" max="11532" width="9.375" style="1" customWidth="1"/>
    <col min="11533" max="11533" width="6.125" style="1" customWidth="1"/>
    <col min="11534" max="11534" width="8.5" style="1" customWidth="1"/>
    <col min="11535" max="11535" width="9.5" style="1" customWidth="1"/>
    <col min="11536" max="11536" width="11" style="1" customWidth="1"/>
    <col min="11537" max="11537" width="10.5" style="1" customWidth="1"/>
    <col min="11538" max="11538" width="12.75" style="1" customWidth="1"/>
    <col min="11539" max="11539" width="9.375" style="1" customWidth="1"/>
    <col min="11540" max="11540" width="10.25" style="1" customWidth="1"/>
    <col min="11541" max="11541" width="4" style="1" customWidth="1"/>
    <col min="11542" max="11776" width="9" style="1"/>
    <col min="11777" max="11777" width="3.75" style="1" customWidth="1"/>
    <col min="11778" max="11778" width="10.25" style="1" customWidth="1"/>
    <col min="11779" max="11779" width="11.125" style="1" customWidth="1"/>
    <col min="11780" max="11780" width="6.375" style="1" customWidth="1"/>
    <col min="11781" max="11781" width="9.125" style="1" customWidth="1"/>
    <col min="11782" max="11782" width="6.375" style="1" customWidth="1"/>
    <col min="11783" max="11783" width="10" style="1" customWidth="1"/>
    <col min="11784" max="11784" width="6.375" style="1" customWidth="1"/>
    <col min="11785" max="11785" width="10.5" style="1" customWidth="1"/>
    <col min="11786" max="11786" width="6.375" style="1" customWidth="1"/>
    <col min="11787" max="11787" width="11" style="1" customWidth="1"/>
    <col min="11788" max="11788" width="9.375" style="1" customWidth="1"/>
    <col min="11789" max="11789" width="6.125" style="1" customWidth="1"/>
    <col min="11790" max="11790" width="8.5" style="1" customWidth="1"/>
    <col min="11791" max="11791" width="9.5" style="1" customWidth="1"/>
    <col min="11792" max="11792" width="11" style="1" customWidth="1"/>
    <col min="11793" max="11793" width="10.5" style="1" customWidth="1"/>
    <col min="11794" max="11794" width="12.75" style="1" customWidth="1"/>
    <col min="11795" max="11795" width="9.375" style="1" customWidth="1"/>
    <col min="11796" max="11796" width="10.25" style="1" customWidth="1"/>
    <col min="11797" max="11797" width="4" style="1" customWidth="1"/>
    <col min="11798" max="12032" width="9" style="1"/>
    <col min="12033" max="12033" width="3.75" style="1" customWidth="1"/>
    <col min="12034" max="12034" width="10.25" style="1" customWidth="1"/>
    <col min="12035" max="12035" width="11.125" style="1" customWidth="1"/>
    <col min="12036" max="12036" width="6.375" style="1" customWidth="1"/>
    <col min="12037" max="12037" width="9.125" style="1" customWidth="1"/>
    <col min="12038" max="12038" width="6.375" style="1" customWidth="1"/>
    <col min="12039" max="12039" width="10" style="1" customWidth="1"/>
    <col min="12040" max="12040" width="6.375" style="1" customWidth="1"/>
    <col min="12041" max="12041" width="10.5" style="1" customWidth="1"/>
    <col min="12042" max="12042" width="6.375" style="1" customWidth="1"/>
    <col min="12043" max="12043" width="11" style="1" customWidth="1"/>
    <col min="12044" max="12044" width="9.375" style="1" customWidth="1"/>
    <col min="12045" max="12045" width="6.125" style="1" customWidth="1"/>
    <col min="12046" max="12046" width="8.5" style="1" customWidth="1"/>
    <col min="12047" max="12047" width="9.5" style="1" customWidth="1"/>
    <col min="12048" max="12048" width="11" style="1" customWidth="1"/>
    <col min="12049" max="12049" width="10.5" style="1" customWidth="1"/>
    <col min="12050" max="12050" width="12.75" style="1" customWidth="1"/>
    <col min="12051" max="12051" width="9.375" style="1" customWidth="1"/>
    <col min="12052" max="12052" width="10.25" style="1" customWidth="1"/>
    <col min="12053" max="12053" width="4" style="1" customWidth="1"/>
    <col min="12054" max="12288" width="9" style="1"/>
    <col min="12289" max="12289" width="3.75" style="1" customWidth="1"/>
    <col min="12290" max="12290" width="10.25" style="1" customWidth="1"/>
    <col min="12291" max="12291" width="11.125" style="1" customWidth="1"/>
    <col min="12292" max="12292" width="6.375" style="1" customWidth="1"/>
    <col min="12293" max="12293" width="9.125" style="1" customWidth="1"/>
    <col min="12294" max="12294" width="6.375" style="1" customWidth="1"/>
    <col min="12295" max="12295" width="10" style="1" customWidth="1"/>
    <col min="12296" max="12296" width="6.375" style="1" customWidth="1"/>
    <col min="12297" max="12297" width="10.5" style="1" customWidth="1"/>
    <col min="12298" max="12298" width="6.375" style="1" customWidth="1"/>
    <col min="12299" max="12299" width="11" style="1" customWidth="1"/>
    <col min="12300" max="12300" width="9.375" style="1" customWidth="1"/>
    <col min="12301" max="12301" width="6.125" style="1" customWidth="1"/>
    <col min="12302" max="12302" width="8.5" style="1" customWidth="1"/>
    <col min="12303" max="12303" width="9.5" style="1" customWidth="1"/>
    <col min="12304" max="12304" width="11" style="1" customWidth="1"/>
    <col min="12305" max="12305" width="10.5" style="1" customWidth="1"/>
    <col min="12306" max="12306" width="12.75" style="1" customWidth="1"/>
    <col min="12307" max="12307" width="9.375" style="1" customWidth="1"/>
    <col min="12308" max="12308" width="10.25" style="1" customWidth="1"/>
    <col min="12309" max="12309" width="4" style="1" customWidth="1"/>
    <col min="12310" max="12544" width="9" style="1"/>
    <col min="12545" max="12545" width="3.75" style="1" customWidth="1"/>
    <col min="12546" max="12546" width="10.25" style="1" customWidth="1"/>
    <col min="12547" max="12547" width="11.125" style="1" customWidth="1"/>
    <col min="12548" max="12548" width="6.375" style="1" customWidth="1"/>
    <col min="12549" max="12549" width="9.125" style="1" customWidth="1"/>
    <col min="12550" max="12550" width="6.375" style="1" customWidth="1"/>
    <col min="12551" max="12551" width="10" style="1" customWidth="1"/>
    <col min="12552" max="12552" width="6.375" style="1" customWidth="1"/>
    <col min="12553" max="12553" width="10.5" style="1" customWidth="1"/>
    <col min="12554" max="12554" width="6.375" style="1" customWidth="1"/>
    <col min="12555" max="12555" width="11" style="1" customWidth="1"/>
    <col min="12556" max="12556" width="9.375" style="1" customWidth="1"/>
    <col min="12557" max="12557" width="6.125" style="1" customWidth="1"/>
    <col min="12558" max="12558" width="8.5" style="1" customWidth="1"/>
    <col min="12559" max="12559" width="9.5" style="1" customWidth="1"/>
    <col min="12560" max="12560" width="11" style="1" customWidth="1"/>
    <col min="12561" max="12561" width="10.5" style="1" customWidth="1"/>
    <col min="12562" max="12562" width="12.75" style="1" customWidth="1"/>
    <col min="12563" max="12563" width="9.375" style="1" customWidth="1"/>
    <col min="12564" max="12564" width="10.25" style="1" customWidth="1"/>
    <col min="12565" max="12565" width="4" style="1" customWidth="1"/>
    <col min="12566" max="12800" width="9" style="1"/>
    <col min="12801" max="12801" width="3.75" style="1" customWidth="1"/>
    <col min="12802" max="12802" width="10.25" style="1" customWidth="1"/>
    <col min="12803" max="12803" width="11.125" style="1" customWidth="1"/>
    <col min="12804" max="12804" width="6.375" style="1" customWidth="1"/>
    <col min="12805" max="12805" width="9.125" style="1" customWidth="1"/>
    <col min="12806" max="12806" width="6.375" style="1" customWidth="1"/>
    <col min="12807" max="12807" width="10" style="1" customWidth="1"/>
    <col min="12808" max="12808" width="6.375" style="1" customWidth="1"/>
    <col min="12809" max="12809" width="10.5" style="1" customWidth="1"/>
    <col min="12810" max="12810" width="6.375" style="1" customWidth="1"/>
    <col min="12811" max="12811" width="11" style="1" customWidth="1"/>
    <col min="12812" max="12812" width="9.375" style="1" customWidth="1"/>
    <col min="12813" max="12813" width="6.125" style="1" customWidth="1"/>
    <col min="12814" max="12814" width="8.5" style="1" customWidth="1"/>
    <col min="12815" max="12815" width="9.5" style="1" customWidth="1"/>
    <col min="12816" max="12816" width="11" style="1" customWidth="1"/>
    <col min="12817" max="12817" width="10.5" style="1" customWidth="1"/>
    <col min="12818" max="12818" width="12.75" style="1" customWidth="1"/>
    <col min="12819" max="12819" width="9.375" style="1" customWidth="1"/>
    <col min="12820" max="12820" width="10.25" style="1" customWidth="1"/>
    <col min="12821" max="12821" width="4" style="1" customWidth="1"/>
    <col min="12822" max="13056" width="9" style="1"/>
    <col min="13057" max="13057" width="3.75" style="1" customWidth="1"/>
    <col min="13058" max="13058" width="10.25" style="1" customWidth="1"/>
    <col min="13059" max="13059" width="11.125" style="1" customWidth="1"/>
    <col min="13060" max="13060" width="6.375" style="1" customWidth="1"/>
    <col min="13061" max="13061" width="9.125" style="1" customWidth="1"/>
    <col min="13062" max="13062" width="6.375" style="1" customWidth="1"/>
    <col min="13063" max="13063" width="10" style="1" customWidth="1"/>
    <col min="13064" max="13064" width="6.375" style="1" customWidth="1"/>
    <col min="13065" max="13065" width="10.5" style="1" customWidth="1"/>
    <col min="13066" max="13066" width="6.375" style="1" customWidth="1"/>
    <col min="13067" max="13067" width="11" style="1" customWidth="1"/>
    <col min="13068" max="13068" width="9.375" style="1" customWidth="1"/>
    <col min="13069" max="13069" width="6.125" style="1" customWidth="1"/>
    <col min="13070" max="13070" width="8.5" style="1" customWidth="1"/>
    <col min="13071" max="13071" width="9.5" style="1" customWidth="1"/>
    <col min="13072" max="13072" width="11" style="1" customWidth="1"/>
    <col min="13073" max="13073" width="10.5" style="1" customWidth="1"/>
    <col min="13074" max="13074" width="12.75" style="1" customWidth="1"/>
    <col min="13075" max="13075" width="9.375" style="1" customWidth="1"/>
    <col min="13076" max="13076" width="10.25" style="1" customWidth="1"/>
    <col min="13077" max="13077" width="4" style="1" customWidth="1"/>
    <col min="13078" max="13312" width="9" style="1"/>
    <col min="13313" max="13313" width="3.75" style="1" customWidth="1"/>
    <col min="13314" max="13314" width="10.25" style="1" customWidth="1"/>
    <col min="13315" max="13315" width="11.125" style="1" customWidth="1"/>
    <col min="13316" max="13316" width="6.375" style="1" customWidth="1"/>
    <col min="13317" max="13317" width="9.125" style="1" customWidth="1"/>
    <col min="13318" max="13318" width="6.375" style="1" customWidth="1"/>
    <col min="13319" max="13319" width="10" style="1" customWidth="1"/>
    <col min="13320" max="13320" width="6.375" style="1" customWidth="1"/>
    <col min="13321" max="13321" width="10.5" style="1" customWidth="1"/>
    <col min="13322" max="13322" width="6.375" style="1" customWidth="1"/>
    <col min="13323" max="13323" width="11" style="1" customWidth="1"/>
    <col min="13324" max="13324" width="9.375" style="1" customWidth="1"/>
    <col min="13325" max="13325" width="6.125" style="1" customWidth="1"/>
    <col min="13326" max="13326" width="8.5" style="1" customWidth="1"/>
    <col min="13327" max="13327" width="9.5" style="1" customWidth="1"/>
    <col min="13328" max="13328" width="11" style="1" customWidth="1"/>
    <col min="13329" max="13329" width="10.5" style="1" customWidth="1"/>
    <col min="13330" max="13330" width="12.75" style="1" customWidth="1"/>
    <col min="13331" max="13331" width="9.375" style="1" customWidth="1"/>
    <col min="13332" max="13332" width="10.25" style="1" customWidth="1"/>
    <col min="13333" max="13333" width="4" style="1" customWidth="1"/>
    <col min="13334" max="13568" width="9" style="1"/>
    <col min="13569" max="13569" width="3.75" style="1" customWidth="1"/>
    <col min="13570" max="13570" width="10.25" style="1" customWidth="1"/>
    <col min="13571" max="13571" width="11.125" style="1" customWidth="1"/>
    <col min="13572" max="13572" width="6.375" style="1" customWidth="1"/>
    <col min="13573" max="13573" width="9.125" style="1" customWidth="1"/>
    <col min="13574" max="13574" width="6.375" style="1" customWidth="1"/>
    <col min="13575" max="13575" width="10" style="1" customWidth="1"/>
    <col min="13576" max="13576" width="6.375" style="1" customWidth="1"/>
    <col min="13577" max="13577" width="10.5" style="1" customWidth="1"/>
    <col min="13578" max="13578" width="6.375" style="1" customWidth="1"/>
    <col min="13579" max="13579" width="11" style="1" customWidth="1"/>
    <col min="13580" max="13580" width="9.375" style="1" customWidth="1"/>
    <col min="13581" max="13581" width="6.125" style="1" customWidth="1"/>
    <col min="13582" max="13582" width="8.5" style="1" customWidth="1"/>
    <col min="13583" max="13583" width="9.5" style="1" customWidth="1"/>
    <col min="13584" max="13584" width="11" style="1" customWidth="1"/>
    <col min="13585" max="13585" width="10.5" style="1" customWidth="1"/>
    <col min="13586" max="13586" width="12.75" style="1" customWidth="1"/>
    <col min="13587" max="13587" width="9.375" style="1" customWidth="1"/>
    <col min="13588" max="13588" width="10.25" style="1" customWidth="1"/>
    <col min="13589" max="13589" width="4" style="1" customWidth="1"/>
    <col min="13590" max="13824" width="9" style="1"/>
    <col min="13825" max="13825" width="3.75" style="1" customWidth="1"/>
    <col min="13826" max="13826" width="10.25" style="1" customWidth="1"/>
    <col min="13827" max="13827" width="11.125" style="1" customWidth="1"/>
    <col min="13828" max="13828" width="6.375" style="1" customWidth="1"/>
    <col min="13829" max="13829" width="9.125" style="1" customWidth="1"/>
    <col min="13830" max="13830" width="6.375" style="1" customWidth="1"/>
    <col min="13831" max="13831" width="10" style="1" customWidth="1"/>
    <col min="13832" max="13832" width="6.375" style="1" customWidth="1"/>
    <col min="13833" max="13833" width="10.5" style="1" customWidth="1"/>
    <col min="13834" max="13834" width="6.375" style="1" customWidth="1"/>
    <col min="13835" max="13835" width="11" style="1" customWidth="1"/>
    <col min="13836" max="13836" width="9.375" style="1" customWidth="1"/>
    <col min="13837" max="13837" width="6.125" style="1" customWidth="1"/>
    <col min="13838" max="13838" width="8.5" style="1" customWidth="1"/>
    <col min="13839" max="13839" width="9.5" style="1" customWidth="1"/>
    <col min="13840" max="13840" width="11" style="1" customWidth="1"/>
    <col min="13841" max="13841" width="10.5" style="1" customWidth="1"/>
    <col min="13842" max="13842" width="12.75" style="1" customWidth="1"/>
    <col min="13843" max="13843" width="9.375" style="1" customWidth="1"/>
    <col min="13844" max="13844" width="10.25" style="1" customWidth="1"/>
    <col min="13845" max="13845" width="4" style="1" customWidth="1"/>
    <col min="13846" max="14080" width="9" style="1"/>
    <col min="14081" max="14081" width="3.75" style="1" customWidth="1"/>
    <col min="14082" max="14082" width="10.25" style="1" customWidth="1"/>
    <col min="14083" max="14083" width="11.125" style="1" customWidth="1"/>
    <col min="14084" max="14084" width="6.375" style="1" customWidth="1"/>
    <col min="14085" max="14085" width="9.125" style="1" customWidth="1"/>
    <col min="14086" max="14086" width="6.375" style="1" customWidth="1"/>
    <col min="14087" max="14087" width="10" style="1" customWidth="1"/>
    <col min="14088" max="14088" width="6.375" style="1" customWidth="1"/>
    <col min="14089" max="14089" width="10.5" style="1" customWidth="1"/>
    <col min="14090" max="14090" width="6.375" style="1" customWidth="1"/>
    <col min="14091" max="14091" width="11" style="1" customWidth="1"/>
    <col min="14092" max="14092" width="9.375" style="1" customWidth="1"/>
    <col min="14093" max="14093" width="6.125" style="1" customWidth="1"/>
    <col min="14094" max="14094" width="8.5" style="1" customWidth="1"/>
    <col min="14095" max="14095" width="9.5" style="1" customWidth="1"/>
    <col min="14096" max="14096" width="11" style="1" customWidth="1"/>
    <col min="14097" max="14097" width="10.5" style="1" customWidth="1"/>
    <col min="14098" max="14098" width="12.75" style="1" customWidth="1"/>
    <col min="14099" max="14099" width="9.375" style="1" customWidth="1"/>
    <col min="14100" max="14100" width="10.25" style="1" customWidth="1"/>
    <col min="14101" max="14101" width="4" style="1" customWidth="1"/>
    <col min="14102" max="14336" width="9" style="1"/>
    <col min="14337" max="14337" width="3.75" style="1" customWidth="1"/>
    <col min="14338" max="14338" width="10.25" style="1" customWidth="1"/>
    <col min="14339" max="14339" width="11.125" style="1" customWidth="1"/>
    <col min="14340" max="14340" width="6.375" style="1" customWidth="1"/>
    <col min="14341" max="14341" width="9.125" style="1" customWidth="1"/>
    <col min="14342" max="14342" width="6.375" style="1" customWidth="1"/>
    <col min="14343" max="14343" width="10" style="1" customWidth="1"/>
    <col min="14344" max="14344" width="6.375" style="1" customWidth="1"/>
    <col min="14345" max="14345" width="10.5" style="1" customWidth="1"/>
    <col min="14346" max="14346" width="6.375" style="1" customWidth="1"/>
    <col min="14347" max="14347" width="11" style="1" customWidth="1"/>
    <col min="14348" max="14348" width="9.375" style="1" customWidth="1"/>
    <col min="14349" max="14349" width="6.125" style="1" customWidth="1"/>
    <col min="14350" max="14350" width="8.5" style="1" customWidth="1"/>
    <col min="14351" max="14351" width="9.5" style="1" customWidth="1"/>
    <col min="14352" max="14352" width="11" style="1" customWidth="1"/>
    <col min="14353" max="14353" width="10.5" style="1" customWidth="1"/>
    <col min="14354" max="14354" width="12.75" style="1" customWidth="1"/>
    <col min="14355" max="14355" width="9.375" style="1" customWidth="1"/>
    <col min="14356" max="14356" width="10.25" style="1" customWidth="1"/>
    <col min="14357" max="14357" width="4" style="1" customWidth="1"/>
    <col min="14358" max="14592" width="9" style="1"/>
    <col min="14593" max="14593" width="3.75" style="1" customWidth="1"/>
    <col min="14594" max="14594" width="10.25" style="1" customWidth="1"/>
    <col min="14595" max="14595" width="11.125" style="1" customWidth="1"/>
    <col min="14596" max="14596" width="6.375" style="1" customWidth="1"/>
    <col min="14597" max="14597" width="9.125" style="1" customWidth="1"/>
    <col min="14598" max="14598" width="6.375" style="1" customWidth="1"/>
    <col min="14599" max="14599" width="10" style="1" customWidth="1"/>
    <col min="14600" max="14600" width="6.375" style="1" customWidth="1"/>
    <col min="14601" max="14601" width="10.5" style="1" customWidth="1"/>
    <col min="14602" max="14602" width="6.375" style="1" customWidth="1"/>
    <col min="14603" max="14603" width="11" style="1" customWidth="1"/>
    <col min="14604" max="14604" width="9.375" style="1" customWidth="1"/>
    <col min="14605" max="14605" width="6.125" style="1" customWidth="1"/>
    <col min="14606" max="14606" width="8.5" style="1" customWidth="1"/>
    <col min="14607" max="14607" width="9.5" style="1" customWidth="1"/>
    <col min="14608" max="14608" width="11" style="1" customWidth="1"/>
    <col min="14609" max="14609" width="10.5" style="1" customWidth="1"/>
    <col min="14610" max="14610" width="12.75" style="1" customWidth="1"/>
    <col min="14611" max="14611" width="9.375" style="1" customWidth="1"/>
    <col min="14612" max="14612" width="10.25" style="1" customWidth="1"/>
    <col min="14613" max="14613" width="4" style="1" customWidth="1"/>
    <col min="14614" max="14848" width="9" style="1"/>
    <col min="14849" max="14849" width="3.75" style="1" customWidth="1"/>
    <col min="14850" max="14850" width="10.25" style="1" customWidth="1"/>
    <col min="14851" max="14851" width="11.125" style="1" customWidth="1"/>
    <col min="14852" max="14852" width="6.375" style="1" customWidth="1"/>
    <col min="14853" max="14853" width="9.125" style="1" customWidth="1"/>
    <col min="14854" max="14854" width="6.375" style="1" customWidth="1"/>
    <col min="14855" max="14855" width="10" style="1" customWidth="1"/>
    <col min="14856" max="14856" width="6.375" style="1" customWidth="1"/>
    <col min="14857" max="14857" width="10.5" style="1" customWidth="1"/>
    <col min="14858" max="14858" width="6.375" style="1" customWidth="1"/>
    <col min="14859" max="14859" width="11" style="1" customWidth="1"/>
    <col min="14860" max="14860" width="9.375" style="1" customWidth="1"/>
    <col min="14861" max="14861" width="6.125" style="1" customWidth="1"/>
    <col min="14862" max="14862" width="8.5" style="1" customWidth="1"/>
    <col min="14863" max="14863" width="9.5" style="1" customWidth="1"/>
    <col min="14864" max="14864" width="11" style="1" customWidth="1"/>
    <col min="14865" max="14865" width="10.5" style="1" customWidth="1"/>
    <col min="14866" max="14866" width="12.75" style="1" customWidth="1"/>
    <col min="14867" max="14867" width="9.375" style="1" customWidth="1"/>
    <col min="14868" max="14868" width="10.25" style="1" customWidth="1"/>
    <col min="14869" max="14869" width="4" style="1" customWidth="1"/>
    <col min="14870" max="15104" width="9" style="1"/>
    <col min="15105" max="15105" width="3.75" style="1" customWidth="1"/>
    <col min="15106" max="15106" width="10.25" style="1" customWidth="1"/>
    <col min="15107" max="15107" width="11.125" style="1" customWidth="1"/>
    <col min="15108" max="15108" width="6.375" style="1" customWidth="1"/>
    <col min="15109" max="15109" width="9.125" style="1" customWidth="1"/>
    <col min="15110" max="15110" width="6.375" style="1" customWidth="1"/>
    <col min="15111" max="15111" width="10" style="1" customWidth="1"/>
    <col min="15112" max="15112" width="6.375" style="1" customWidth="1"/>
    <col min="15113" max="15113" width="10.5" style="1" customWidth="1"/>
    <col min="15114" max="15114" width="6.375" style="1" customWidth="1"/>
    <col min="15115" max="15115" width="11" style="1" customWidth="1"/>
    <col min="15116" max="15116" width="9.375" style="1" customWidth="1"/>
    <col min="15117" max="15117" width="6.125" style="1" customWidth="1"/>
    <col min="15118" max="15118" width="8.5" style="1" customWidth="1"/>
    <col min="15119" max="15119" width="9.5" style="1" customWidth="1"/>
    <col min="15120" max="15120" width="11" style="1" customWidth="1"/>
    <col min="15121" max="15121" width="10.5" style="1" customWidth="1"/>
    <col min="15122" max="15122" width="12.75" style="1" customWidth="1"/>
    <col min="15123" max="15123" width="9.375" style="1" customWidth="1"/>
    <col min="15124" max="15124" width="10.25" style="1" customWidth="1"/>
    <col min="15125" max="15125" width="4" style="1" customWidth="1"/>
    <col min="15126" max="15360" width="9" style="1"/>
    <col min="15361" max="15361" width="3.75" style="1" customWidth="1"/>
    <col min="15362" max="15362" width="10.25" style="1" customWidth="1"/>
    <col min="15363" max="15363" width="11.125" style="1" customWidth="1"/>
    <col min="15364" max="15364" width="6.375" style="1" customWidth="1"/>
    <col min="15365" max="15365" width="9.125" style="1" customWidth="1"/>
    <col min="15366" max="15366" width="6.375" style="1" customWidth="1"/>
    <col min="15367" max="15367" width="10" style="1" customWidth="1"/>
    <col min="15368" max="15368" width="6.375" style="1" customWidth="1"/>
    <col min="15369" max="15369" width="10.5" style="1" customWidth="1"/>
    <col min="15370" max="15370" width="6.375" style="1" customWidth="1"/>
    <col min="15371" max="15371" width="11" style="1" customWidth="1"/>
    <col min="15372" max="15372" width="9.375" style="1" customWidth="1"/>
    <col min="15373" max="15373" width="6.125" style="1" customWidth="1"/>
    <col min="15374" max="15374" width="8.5" style="1" customWidth="1"/>
    <col min="15375" max="15375" width="9.5" style="1" customWidth="1"/>
    <col min="15376" max="15376" width="11" style="1" customWidth="1"/>
    <col min="15377" max="15377" width="10.5" style="1" customWidth="1"/>
    <col min="15378" max="15378" width="12.75" style="1" customWidth="1"/>
    <col min="15379" max="15379" width="9.375" style="1" customWidth="1"/>
    <col min="15380" max="15380" width="10.25" style="1" customWidth="1"/>
    <col min="15381" max="15381" width="4" style="1" customWidth="1"/>
    <col min="15382" max="15616" width="9" style="1"/>
    <col min="15617" max="15617" width="3.75" style="1" customWidth="1"/>
    <col min="15618" max="15618" width="10.25" style="1" customWidth="1"/>
    <col min="15619" max="15619" width="11.125" style="1" customWidth="1"/>
    <col min="15620" max="15620" width="6.375" style="1" customWidth="1"/>
    <col min="15621" max="15621" width="9.125" style="1" customWidth="1"/>
    <col min="15622" max="15622" width="6.375" style="1" customWidth="1"/>
    <col min="15623" max="15623" width="10" style="1" customWidth="1"/>
    <col min="15624" max="15624" width="6.375" style="1" customWidth="1"/>
    <col min="15625" max="15625" width="10.5" style="1" customWidth="1"/>
    <col min="15626" max="15626" width="6.375" style="1" customWidth="1"/>
    <col min="15627" max="15627" width="11" style="1" customWidth="1"/>
    <col min="15628" max="15628" width="9.375" style="1" customWidth="1"/>
    <col min="15629" max="15629" width="6.125" style="1" customWidth="1"/>
    <col min="15630" max="15630" width="8.5" style="1" customWidth="1"/>
    <col min="15631" max="15631" width="9.5" style="1" customWidth="1"/>
    <col min="15632" max="15632" width="11" style="1" customWidth="1"/>
    <col min="15633" max="15633" width="10.5" style="1" customWidth="1"/>
    <col min="15634" max="15634" width="12.75" style="1" customWidth="1"/>
    <col min="15635" max="15635" width="9.375" style="1" customWidth="1"/>
    <col min="15636" max="15636" width="10.25" style="1" customWidth="1"/>
    <col min="15637" max="15637" width="4" style="1" customWidth="1"/>
    <col min="15638" max="15872" width="9" style="1"/>
    <col min="15873" max="15873" width="3.75" style="1" customWidth="1"/>
    <col min="15874" max="15874" width="10.25" style="1" customWidth="1"/>
    <col min="15875" max="15875" width="11.125" style="1" customWidth="1"/>
    <col min="15876" max="15876" width="6.375" style="1" customWidth="1"/>
    <col min="15877" max="15877" width="9.125" style="1" customWidth="1"/>
    <col min="15878" max="15878" width="6.375" style="1" customWidth="1"/>
    <col min="15879" max="15879" width="10" style="1" customWidth="1"/>
    <col min="15880" max="15880" width="6.375" style="1" customWidth="1"/>
    <col min="15881" max="15881" width="10.5" style="1" customWidth="1"/>
    <col min="15882" max="15882" width="6.375" style="1" customWidth="1"/>
    <col min="15883" max="15883" width="11" style="1" customWidth="1"/>
    <col min="15884" max="15884" width="9.375" style="1" customWidth="1"/>
    <col min="15885" max="15885" width="6.125" style="1" customWidth="1"/>
    <col min="15886" max="15886" width="8.5" style="1" customWidth="1"/>
    <col min="15887" max="15887" width="9.5" style="1" customWidth="1"/>
    <col min="15888" max="15888" width="11" style="1" customWidth="1"/>
    <col min="15889" max="15889" width="10.5" style="1" customWidth="1"/>
    <col min="15890" max="15890" width="12.75" style="1" customWidth="1"/>
    <col min="15891" max="15891" width="9.375" style="1" customWidth="1"/>
    <col min="15892" max="15892" width="10.25" style="1" customWidth="1"/>
    <col min="15893" max="15893" width="4" style="1" customWidth="1"/>
    <col min="15894" max="16128" width="9" style="1"/>
    <col min="16129" max="16129" width="3.75" style="1" customWidth="1"/>
    <col min="16130" max="16130" width="10.25" style="1" customWidth="1"/>
    <col min="16131" max="16131" width="11.125" style="1" customWidth="1"/>
    <col min="16132" max="16132" width="6.375" style="1" customWidth="1"/>
    <col min="16133" max="16133" width="9.125" style="1" customWidth="1"/>
    <col min="16134" max="16134" width="6.375" style="1" customWidth="1"/>
    <col min="16135" max="16135" width="10" style="1" customWidth="1"/>
    <col min="16136" max="16136" width="6.375" style="1" customWidth="1"/>
    <col min="16137" max="16137" width="10.5" style="1" customWidth="1"/>
    <col min="16138" max="16138" width="6.375" style="1" customWidth="1"/>
    <col min="16139" max="16139" width="11" style="1" customWidth="1"/>
    <col min="16140" max="16140" width="9.375" style="1" customWidth="1"/>
    <col min="16141" max="16141" width="6.125" style="1" customWidth="1"/>
    <col min="16142" max="16142" width="8.5" style="1" customWidth="1"/>
    <col min="16143" max="16143" width="9.5" style="1" customWidth="1"/>
    <col min="16144" max="16144" width="11" style="1" customWidth="1"/>
    <col min="16145" max="16145" width="10.5" style="1" customWidth="1"/>
    <col min="16146" max="16146" width="12.75" style="1" customWidth="1"/>
    <col min="16147" max="16147" width="9.375" style="1" customWidth="1"/>
    <col min="16148" max="16148" width="10.25" style="1" customWidth="1"/>
    <col min="16149" max="16149" width="4" style="1" customWidth="1"/>
    <col min="16150" max="16384" width="9" style="1"/>
  </cols>
  <sheetData>
    <row r="1" spans="1:21" ht="20.25" customHeight="1">
      <c r="A1" s="776" t="s">
        <v>629</v>
      </c>
      <c r="B1" s="723"/>
      <c r="C1" s="246"/>
      <c r="D1" s="246"/>
      <c r="E1" s="777"/>
      <c r="F1" s="246"/>
      <c r="G1" s="246"/>
      <c r="H1" s="246"/>
      <c r="I1" s="246"/>
      <c r="J1" s="246"/>
      <c r="K1" s="246"/>
    </row>
    <row r="2" spans="1:21" ht="15" customHeight="1">
      <c r="A2" s="778" t="s">
        <v>356</v>
      </c>
      <c r="B2" s="723"/>
      <c r="C2" s="246"/>
      <c r="D2" s="246"/>
      <c r="E2" s="777"/>
      <c r="F2" s="246"/>
      <c r="G2" s="246"/>
      <c r="H2" s="246"/>
      <c r="I2" s="246"/>
      <c r="J2" s="246"/>
      <c r="K2" s="246"/>
    </row>
    <row r="3" spans="1:21" ht="12.95" customHeight="1">
      <c r="A3" s="784"/>
      <c r="B3" s="784"/>
      <c r="C3" s="785" t="s">
        <v>601</v>
      </c>
      <c r="D3" s="786"/>
      <c r="E3" s="787"/>
      <c r="F3" s="786"/>
      <c r="G3" s="787"/>
      <c r="H3" s="787"/>
      <c r="I3" s="787"/>
      <c r="J3" s="787"/>
      <c r="K3" s="788"/>
      <c r="L3" s="321" t="s">
        <v>208</v>
      </c>
      <c r="M3" s="321" t="s">
        <v>602</v>
      </c>
      <c r="N3" s="321" t="s">
        <v>603</v>
      </c>
      <c r="O3" s="321" t="s">
        <v>604</v>
      </c>
      <c r="P3" s="321"/>
      <c r="Q3" s="321" t="s">
        <v>208</v>
      </c>
      <c r="R3" s="789" t="s">
        <v>605</v>
      </c>
      <c r="S3" s="790"/>
      <c r="T3" s="791"/>
      <c r="U3" s="792"/>
    </row>
    <row r="4" spans="1:21" ht="12.95" customHeight="1">
      <c r="A4" s="148" t="s">
        <v>14</v>
      </c>
      <c r="B4" s="148" t="s">
        <v>15</v>
      </c>
      <c r="C4" s="793" t="s">
        <v>606</v>
      </c>
      <c r="D4" s="794"/>
      <c r="E4" s="793" t="s">
        <v>607</v>
      </c>
      <c r="F4" s="794"/>
      <c r="G4" s="793" t="s">
        <v>608</v>
      </c>
      <c r="H4" s="795"/>
      <c r="I4" s="793" t="s">
        <v>609</v>
      </c>
      <c r="J4" s="795"/>
      <c r="K4" s="796" t="s">
        <v>328</v>
      </c>
      <c r="L4" s="261"/>
      <c r="M4" s="261" t="s">
        <v>610</v>
      </c>
      <c r="N4" s="261"/>
      <c r="O4" s="261"/>
      <c r="P4" s="261" t="s">
        <v>611</v>
      </c>
      <c r="Q4" s="261"/>
      <c r="R4" s="797"/>
      <c r="S4" s="792"/>
      <c r="T4" s="140" t="s">
        <v>15</v>
      </c>
      <c r="U4" s="94" t="s">
        <v>14</v>
      </c>
    </row>
    <row r="5" spans="1:21" ht="12.95" customHeight="1">
      <c r="A5" s="148"/>
      <c r="B5" s="148"/>
      <c r="C5" s="321" t="s">
        <v>612</v>
      </c>
      <c r="D5" s="798" t="s">
        <v>613</v>
      </c>
      <c r="E5" s="321" t="s">
        <v>612</v>
      </c>
      <c r="F5" s="798" t="s">
        <v>613</v>
      </c>
      <c r="G5" s="321" t="s">
        <v>612</v>
      </c>
      <c r="H5" s="797" t="s">
        <v>613</v>
      </c>
      <c r="I5" s="321" t="s">
        <v>612</v>
      </c>
      <c r="J5" s="797" t="s">
        <v>613</v>
      </c>
      <c r="K5" s="796" t="s">
        <v>612</v>
      </c>
      <c r="L5" s="261" t="s">
        <v>614</v>
      </c>
      <c r="M5" s="261" t="s">
        <v>615</v>
      </c>
      <c r="N5" s="261" t="s">
        <v>616</v>
      </c>
      <c r="O5" s="261" t="s">
        <v>617</v>
      </c>
      <c r="P5" s="261"/>
      <c r="Q5" s="261" t="s">
        <v>618</v>
      </c>
      <c r="R5" s="261" t="s">
        <v>619</v>
      </c>
      <c r="S5" s="324" t="s">
        <v>620</v>
      </c>
      <c r="T5" s="145"/>
      <c r="U5" s="94"/>
    </row>
    <row r="6" spans="1:21" ht="12.95" customHeight="1">
      <c r="A6" s="799"/>
      <c r="B6" s="779" t="s">
        <v>1094</v>
      </c>
      <c r="C6" s="800"/>
      <c r="D6" s="801"/>
      <c r="E6" s="801"/>
      <c r="F6" s="801"/>
      <c r="G6" s="801"/>
      <c r="H6" s="801"/>
      <c r="I6" s="801"/>
      <c r="J6" s="801"/>
      <c r="K6" s="801"/>
      <c r="L6" s="801"/>
      <c r="M6" s="801"/>
      <c r="N6" s="801"/>
      <c r="O6" s="801"/>
      <c r="P6" s="801"/>
      <c r="Q6" s="802">
        <v>28450103</v>
      </c>
      <c r="R6" s="802"/>
      <c r="S6" s="802"/>
      <c r="T6" s="779" t="str">
        <f>B6</f>
        <v>Ｒ１(県計)</v>
      </c>
      <c r="U6" s="801"/>
    </row>
    <row r="7" spans="1:21" ht="12.95" customHeight="1">
      <c r="A7" s="47"/>
      <c r="B7" s="140" t="s">
        <v>46</v>
      </c>
      <c r="C7" s="803">
        <v>18939979</v>
      </c>
      <c r="D7" s="804">
        <v>52.480000000000004</v>
      </c>
      <c r="E7" s="803">
        <v>65336</v>
      </c>
      <c r="F7" s="804">
        <v>0.18</v>
      </c>
      <c r="G7" s="803">
        <v>11769803</v>
      </c>
      <c r="H7" s="805">
        <v>32.619999999999997</v>
      </c>
      <c r="I7" s="803">
        <v>5310254</v>
      </c>
      <c r="J7" s="805">
        <v>14.72</v>
      </c>
      <c r="K7" s="803">
        <v>36085372</v>
      </c>
      <c r="L7" s="803">
        <v>5463508</v>
      </c>
      <c r="M7" s="803">
        <v>470</v>
      </c>
      <c r="N7" s="803">
        <v>484904</v>
      </c>
      <c r="O7" s="803">
        <v>2845085</v>
      </c>
      <c r="P7" s="803">
        <v>-3456912</v>
      </c>
      <c r="Q7" s="803">
        <v>23834493</v>
      </c>
      <c r="R7" s="803">
        <v>680060261</v>
      </c>
      <c r="S7" s="803">
        <v>2122422</v>
      </c>
      <c r="T7" s="140" t="s">
        <v>46</v>
      </c>
      <c r="U7" s="308"/>
    </row>
    <row r="8" spans="1:21" ht="12.95" customHeight="1">
      <c r="A8" s="47"/>
      <c r="B8" s="140" t="s">
        <v>47</v>
      </c>
      <c r="C8" s="803">
        <v>717075</v>
      </c>
      <c r="D8" s="804">
        <v>50.849999999999994</v>
      </c>
      <c r="E8" s="803">
        <v>3035</v>
      </c>
      <c r="F8" s="804">
        <v>0.22</v>
      </c>
      <c r="G8" s="803">
        <v>479306</v>
      </c>
      <c r="H8" s="805">
        <v>34</v>
      </c>
      <c r="I8" s="803">
        <v>210504</v>
      </c>
      <c r="J8" s="805">
        <v>14.93</v>
      </c>
      <c r="K8" s="803">
        <v>1409920</v>
      </c>
      <c r="L8" s="803">
        <v>197664</v>
      </c>
      <c r="M8" s="803">
        <v>191</v>
      </c>
      <c r="N8" s="803">
        <v>4258</v>
      </c>
      <c r="O8" s="803">
        <v>57797</v>
      </c>
      <c r="P8" s="803">
        <v>-19359</v>
      </c>
      <c r="Q8" s="803">
        <v>1130651</v>
      </c>
      <c r="R8" s="803">
        <v>31276896</v>
      </c>
      <c r="S8" s="803">
        <v>121411</v>
      </c>
      <c r="T8" s="140" t="s">
        <v>47</v>
      </c>
      <c r="U8" s="308"/>
    </row>
    <row r="9" spans="1:21" ht="12.95" customHeight="1">
      <c r="A9" s="47"/>
      <c r="B9" s="140" t="s">
        <v>48</v>
      </c>
      <c r="C9" s="803">
        <v>19657054</v>
      </c>
      <c r="D9" s="804">
        <v>52.43</v>
      </c>
      <c r="E9" s="803">
        <v>68371</v>
      </c>
      <c r="F9" s="804">
        <v>0.18</v>
      </c>
      <c r="G9" s="803">
        <v>12249109</v>
      </c>
      <c r="H9" s="805">
        <v>32.67</v>
      </c>
      <c r="I9" s="803">
        <v>5520758</v>
      </c>
      <c r="J9" s="805">
        <v>14.72</v>
      </c>
      <c r="K9" s="803">
        <v>37495292</v>
      </c>
      <c r="L9" s="803">
        <v>5661172</v>
      </c>
      <c r="M9" s="803">
        <v>661</v>
      </c>
      <c r="N9" s="803">
        <v>489162</v>
      </c>
      <c r="O9" s="803">
        <v>2902882</v>
      </c>
      <c r="P9" s="803">
        <v>-3476271</v>
      </c>
      <c r="Q9" s="803">
        <v>24965144</v>
      </c>
      <c r="R9" s="803">
        <v>711337157</v>
      </c>
      <c r="S9" s="803">
        <v>2243833</v>
      </c>
      <c r="T9" s="140" t="s">
        <v>48</v>
      </c>
      <c r="U9" s="308"/>
    </row>
    <row r="10" spans="1:21" ht="12.75" customHeight="1">
      <c r="A10" s="47"/>
      <c r="B10" s="140" t="s">
        <v>50</v>
      </c>
      <c r="C10" s="806" t="s">
        <v>42</v>
      </c>
      <c r="D10" s="806" t="s">
        <v>42</v>
      </c>
      <c r="E10" s="806" t="s">
        <v>42</v>
      </c>
      <c r="F10" s="806" t="s">
        <v>42</v>
      </c>
      <c r="G10" s="806" t="s">
        <v>42</v>
      </c>
      <c r="H10" s="806" t="s">
        <v>42</v>
      </c>
      <c r="I10" s="806" t="s">
        <v>42</v>
      </c>
      <c r="J10" s="806" t="s">
        <v>42</v>
      </c>
      <c r="K10" s="806" t="s">
        <v>42</v>
      </c>
      <c r="L10" s="806" t="s">
        <v>42</v>
      </c>
      <c r="M10" s="806" t="s">
        <v>42</v>
      </c>
      <c r="N10" s="806" t="s">
        <v>42</v>
      </c>
      <c r="O10" s="806" t="s">
        <v>42</v>
      </c>
      <c r="P10" s="806" t="s">
        <v>42</v>
      </c>
      <c r="Q10" s="803">
        <v>3484959</v>
      </c>
      <c r="R10" s="780" t="s">
        <v>42</v>
      </c>
      <c r="S10" s="780" t="s">
        <v>42</v>
      </c>
      <c r="T10" s="140" t="s">
        <v>50</v>
      </c>
      <c r="U10" s="308"/>
    </row>
    <row r="11" spans="1:21" ht="21" customHeight="1">
      <c r="A11" s="807">
        <v>1</v>
      </c>
      <c r="B11" s="294" t="s">
        <v>52</v>
      </c>
      <c r="C11" s="803">
        <v>6520402</v>
      </c>
      <c r="D11" s="808">
        <v>50.67</v>
      </c>
      <c r="E11" s="803">
        <v>0</v>
      </c>
      <c r="F11" s="808">
        <v>0</v>
      </c>
      <c r="G11" s="803">
        <v>4343541</v>
      </c>
      <c r="H11" s="808">
        <v>33.75</v>
      </c>
      <c r="I11" s="803">
        <v>2004497</v>
      </c>
      <c r="J11" s="808">
        <v>15.58</v>
      </c>
      <c r="K11" s="803">
        <v>12868440</v>
      </c>
      <c r="L11" s="803">
        <v>2152499</v>
      </c>
      <c r="M11" s="803">
        <v>278</v>
      </c>
      <c r="N11" s="803">
        <v>244403</v>
      </c>
      <c r="O11" s="803">
        <v>812972</v>
      </c>
      <c r="P11" s="803">
        <v>-2761852</v>
      </c>
      <c r="Q11" s="803">
        <v>6896436</v>
      </c>
      <c r="R11" s="803">
        <v>187922530</v>
      </c>
      <c r="S11" s="803">
        <v>0</v>
      </c>
      <c r="T11" s="294" t="s">
        <v>52</v>
      </c>
      <c r="U11" s="809">
        <v>1</v>
      </c>
    </row>
    <row r="12" spans="1:21" ht="12.95" customHeight="1">
      <c r="A12" s="807">
        <v>2</v>
      </c>
      <c r="B12" s="294" t="s">
        <v>54</v>
      </c>
      <c r="C12" s="803">
        <v>1683066</v>
      </c>
      <c r="D12" s="808">
        <v>51.28</v>
      </c>
      <c r="E12" s="803">
        <v>0</v>
      </c>
      <c r="F12" s="808">
        <v>0</v>
      </c>
      <c r="G12" s="803">
        <v>1143449</v>
      </c>
      <c r="H12" s="808">
        <v>34.840000000000003</v>
      </c>
      <c r="I12" s="803">
        <v>455575</v>
      </c>
      <c r="J12" s="808">
        <v>13.88</v>
      </c>
      <c r="K12" s="803">
        <v>3282090</v>
      </c>
      <c r="L12" s="803">
        <v>537881</v>
      </c>
      <c r="M12" s="803">
        <v>3</v>
      </c>
      <c r="N12" s="803">
        <v>22072</v>
      </c>
      <c r="O12" s="803">
        <v>245974</v>
      </c>
      <c r="P12" s="803">
        <v>-72381</v>
      </c>
      <c r="Q12" s="803">
        <v>2403779</v>
      </c>
      <c r="R12" s="803">
        <v>62335768</v>
      </c>
      <c r="S12" s="803">
        <v>0</v>
      </c>
      <c r="T12" s="294" t="s">
        <v>54</v>
      </c>
      <c r="U12" s="809">
        <v>2</v>
      </c>
    </row>
    <row r="13" spans="1:21" ht="12.95" customHeight="1">
      <c r="A13" s="807">
        <v>3</v>
      </c>
      <c r="B13" s="294" t="s">
        <v>55</v>
      </c>
      <c r="C13" s="803">
        <v>1445451</v>
      </c>
      <c r="D13" s="808">
        <v>53.100000000000009</v>
      </c>
      <c r="E13" s="803">
        <v>0</v>
      </c>
      <c r="F13" s="808">
        <v>0</v>
      </c>
      <c r="G13" s="803">
        <v>889227</v>
      </c>
      <c r="H13" s="808">
        <v>32.659999999999997</v>
      </c>
      <c r="I13" s="803">
        <v>387685</v>
      </c>
      <c r="J13" s="808">
        <v>14.24</v>
      </c>
      <c r="K13" s="803">
        <v>2722363</v>
      </c>
      <c r="L13" s="803">
        <v>441387</v>
      </c>
      <c r="M13" s="803">
        <v>9</v>
      </c>
      <c r="N13" s="803">
        <v>50008</v>
      </c>
      <c r="O13" s="803">
        <v>189768</v>
      </c>
      <c r="P13" s="803">
        <v>-101681</v>
      </c>
      <c r="Q13" s="803">
        <v>1939510</v>
      </c>
      <c r="R13" s="803">
        <v>52371389</v>
      </c>
      <c r="S13" s="803">
        <v>0</v>
      </c>
      <c r="T13" s="294" t="s">
        <v>55</v>
      </c>
      <c r="U13" s="809">
        <v>3</v>
      </c>
    </row>
    <row r="14" spans="1:21" ht="12.95" customHeight="1">
      <c r="A14" s="807">
        <v>4</v>
      </c>
      <c r="B14" s="294" t="s">
        <v>57</v>
      </c>
      <c r="C14" s="803">
        <v>953141</v>
      </c>
      <c r="D14" s="808">
        <v>51.2</v>
      </c>
      <c r="E14" s="803">
        <v>0</v>
      </c>
      <c r="F14" s="808">
        <v>0</v>
      </c>
      <c r="G14" s="803">
        <v>622348</v>
      </c>
      <c r="H14" s="808">
        <v>33.44</v>
      </c>
      <c r="I14" s="803">
        <v>285843</v>
      </c>
      <c r="J14" s="808">
        <v>15.36</v>
      </c>
      <c r="K14" s="803">
        <v>1861332</v>
      </c>
      <c r="L14" s="803">
        <v>287307</v>
      </c>
      <c r="M14" s="803">
        <v>0</v>
      </c>
      <c r="N14" s="803">
        <v>15282</v>
      </c>
      <c r="O14" s="803">
        <v>152588</v>
      </c>
      <c r="P14" s="803">
        <v>-79269</v>
      </c>
      <c r="Q14" s="803">
        <v>1326886</v>
      </c>
      <c r="R14" s="803">
        <v>36659276</v>
      </c>
      <c r="S14" s="803">
        <v>0</v>
      </c>
      <c r="T14" s="294" t="s">
        <v>57</v>
      </c>
      <c r="U14" s="809">
        <v>4</v>
      </c>
    </row>
    <row r="15" spans="1:21" ht="12.95" customHeight="1">
      <c r="A15" s="807">
        <v>5</v>
      </c>
      <c r="B15" s="294" t="s">
        <v>59</v>
      </c>
      <c r="C15" s="803">
        <v>1864980</v>
      </c>
      <c r="D15" s="808">
        <v>59.66</v>
      </c>
      <c r="E15" s="803">
        <v>0</v>
      </c>
      <c r="F15" s="808">
        <v>0</v>
      </c>
      <c r="G15" s="803">
        <v>887386</v>
      </c>
      <c r="H15" s="808">
        <v>28.38</v>
      </c>
      <c r="I15" s="803">
        <v>374030</v>
      </c>
      <c r="J15" s="808">
        <v>11.96</v>
      </c>
      <c r="K15" s="803">
        <v>3126396</v>
      </c>
      <c r="L15" s="803">
        <v>377114</v>
      </c>
      <c r="M15" s="803">
        <v>0</v>
      </c>
      <c r="N15" s="803">
        <v>82305</v>
      </c>
      <c r="O15" s="803">
        <v>528797</v>
      </c>
      <c r="P15" s="803">
        <v>-109530</v>
      </c>
      <c r="Q15" s="803">
        <v>2028650</v>
      </c>
      <c r="R15" s="803">
        <v>76433593</v>
      </c>
      <c r="S15" s="803">
        <v>0</v>
      </c>
      <c r="T15" s="294" t="s">
        <v>59</v>
      </c>
      <c r="U15" s="809">
        <v>5</v>
      </c>
    </row>
    <row r="16" spans="1:21" ht="12.95" customHeight="1">
      <c r="A16" s="807">
        <v>6</v>
      </c>
      <c r="B16" s="294" t="s">
        <v>60</v>
      </c>
      <c r="C16" s="803">
        <v>185221</v>
      </c>
      <c r="D16" s="808">
        <v>53.440000000000005</v>
      </c>
      <c r="E16" s="803">
        <v>0</v>
      </c>
      <c r="F16" s="808">
        <v>0</v>
      </c>
      <c r="G16" s="803">
        <v>112679</v>
      </c>
      <c r="H16" s="808">
        <v>32.51</v>
      </c>
      <c r="I16" s="803">
        <v>48714</v>
      </c>
      <c r="J16" s="808">
        <v>14.05</v>
      </c>
      <c r="K16" s="803">
        <v>346614</v>
      </c>
      <c r="L16" s="803">
        <v>50060</v>
      </c>
      <c r="M16" s="803">
        <v>0</v>
      </c>
      <c r="N16" s="803">
        <v>295</v>
      </c>
      <c r="O16" s="803">
        <v>12099</v>
      </c>
      <c r="P16" s="803">
        <v>-16605</v>
      </c>
      <c r="Q16" s="803">
        <v>267555</v>
      </c>
      <c r="R16" s="803">
        <v>6173993</v>
      </c>
      <c r="S16" s="803">
        <v>0</v>
      </c>
      <c r="T16" s="294" t="s">
        <v>60</v>
      </c>
      <c r="U16" s="809">
        <v>6</v>
      </c>
    </row>
    <row r="17" spans="1:21" ht="12.95" customHeight="1">
      <c r="A17" s="807">
        <v>7</v>
      </c>
      <c r="B17" s="294" t="s">
        <v>61</v>
      </c>
      <c r="C17" s="803">
        <v>667333</v>
      </c>
      <c r="D17" s="808">
        <v>67.290000000000006</v>
      </c>
      <c r="E17" s="803">
        <v>0</v>
      </c>
      <c r="F17" s="808">
        <v>0</v>
      </c>
      <c r="G17" s="803">
        <v>228016</v>
      </c>
      <c r="H17" s="808">
        <v>22.99</v>
      </c>
      <c r="I17" s="803">
        <v>96369</v>
      </c>
      <c r="J17" s="808">
        <v>9.7200000000000006</v>
      </c>
      <c r="K17" s="803">
        <v>991718</v>
      </c>
      <c r="L17" s="803">
        <v>92749</v>
      </c>
      <c r="M17" s="803">
        <v>0</v>
      </c>
      <c r="N17" s="803">
        <v>5879</v>
      </c>
      <c r="O17" s="803">
        <v>267085</v>
      </c>
      <c r="P17" s="803">
        <v>-65630</v>
      </c>
      <c r="Q17" s="803">
        <v>560375</v>
      </c>
      <c r="R17" s="803">
        <v>25666649</v>
      </c>
      <c r="S17" s="803">
        <v>0</v>
      </c>
      <c r="T17" s="294" t="s">
        <v>61</v>
      </c>
      <c r="U17" s="809">
        <v>7</v>
      </c>
    </row>
    <row r="18" spans="1:21" ht="12.95" customHeight="1">
      <c r="A18" s="807">
        <v>8</v>
      </c>
      <c r="B18" s="294" t="s">
        <v>62</v>
      </c>
      <c r="C18" s="803">
        <v>589327</v>
      </c>
      <c r="D18" s="808">
        <v>50.989999999999995</v>
      </c>
      <c r="E18" s="803">
        <v>0</v>
      </c>
      <c r="F18" s="808">
        <v>0</v>
      </c>
      <c r="G18" s="803">
        <v>377606</v>
      </c>
      <c r="H18" s="808">
        <v>32.67</v>
      </c>
      <c r="I18" s="803">
        <v>188826</v>
      </c>
      <c r="J18" s="808">
        <v>16.34</v>
      </c>
      <c r="K18" s="803">
        <v>1155759</v>
      </c>
      <c r="L18" s="803">
        <v>176510</v>
      </c>
      <c r="M18" s="803">
        <v>0</v>
      </c>
      <c r="N18" s="803">
        <v>4806</v>
      </c>
      <c r="O18" s="803">
        <v>90455</v>
      </c>
      <c r="P18" s="803">
        <v>-41022</v>
      </c>
      <c r="Q18" s="803">
        <v>842966</v>
      </c>
      <c r="R18" s="803">
        <v>23859433</v>
      </c>
      <c r="S18" s="803">
        <v>0</v>
      </c>
      <c r="T18" s="294" t="s">
        <v>62</v>
      </c>
      <c r="U18" s="809">
        <v>8</v>
      </c>
    </row>
    <row r="19" spans="1:21" ht="12.95" customHeight="1">
      <c r="A19" s="807">
        <v>9</v>
      </c>
      <c r="B19" s="294" t="s">
        <v>63</v>
      </c>
      <c r="C19" s="803">
        <v>86526</v>
      </c>
      <c r="D19" s="808">
        <v>47.269999999999989</v>
      </c>
      <c r="E19" s="803">
        <v>0</v>
      </c>
      <c r="F19" s="808">
        <v>0</v>
      </c>
      <c r="G19" s="803">
        <v>67300</v>
      </c>
      <c r="H19" s="808">
        <v>36.770000000000003</v>
      </c>
      <c r="I19" s="803">
        <v>29207</v>
      </c>
      <c r="J19" s="808">
        <v>15.96</v>
      </c>
      <c r="K19" s="803">
        <v>183033</v>
      </c>
      <c r="L19" s="803">
        <v>31700</v>
      </c>
      <c r="M19" s="803">
        <v>0</v>
      </c>
      <c r="N19" s="803">
        <v>0</v>
      </c>
      <c r="O19" s="803">
        <v>4261</v>
      </c>
      <c r="P19" s="803">
        <v>-4684</v>
      </c>
      <c r="Q19" s="803">
        <v>142388</v>
      </c>
      <c r="R19" s="803">
        <v>3181055</v>
      </c>
      <c r="S19" s="803">
        <v>0</v>
      </c>
      <c r="T19" s="294" t="s">
        <v>63</v>
      </c>
      <c r="U19" s="809">
        <v>9</v>
      </c>
    </row>
    <row r="20" spans="1:21" ht="12.95" customHeight="1">
      <c r="A20" s="807">
        <v>11</v>
      </c>
      <c r="B20" s="294" t="s">
        <v>64</v>
      </c>
      <c r="C20" s="803">
        <v>554878</v>
      </c>
      <c r="D20" s="808">
        <v>48.929999999999993</v>
      </c>
      <c r="E20" s="803">
        <v>0</v>
      </c>
      <c r="F20" s="808">
        <v>0</v>
      </c>
      <c r="G20" s="803">
        <v>386906</v>
      </c>
      <c r="H20" s="808">
        <v>34.11</v>
      </c>
      <c r="I20" s="803">
        <v>192370</v>
      </c>
      <c r="J20" s="808">
        <v>16.96</v>
      </c>
      <c r="K20" s="803">
        <v>1134154</v>
      </c>
      <c r="L20" s="803">
        <v>168607</v>
      </c>
      <c r="M20" s="803">
        <v>0</v>
      </c>
      <c r="N20" s="803">
        <v>13705</v>
      </c>
      <c r="O20" s="803">
        <v>75646</v>
      </c>
      <c r="P20" s="803">
        <v>4382</v>
      </c>
      <c r="Q20" s="803">
        <v>880578</v>
      </c>
      <c r="R20" s="803">
        <v>30826566</v>
      </c>
      <c r="S20" s="803">
        <v>0</v>
      </c>
      <c r="T20" s="294" t="s">
        <v>64</v>
      </c>
      <c r="U20" s="809">
        <v>11</v>
      </c>
    </row>
    <row r="21" spans="1:21" ht="17.100000000000001" customHeight="1">
      <c r="A21" s="807">
        <v>13</v>
      </c>
      <c r="B21" s="294" t="s">
        <v>65</v>
      </c>
      <c r="C21" s="803">
        <v>126448</v>
      </c>
      <c r="D21" s="808">
        <v>48.32</v>
      </c>
      <c r="E21" s="803">
        <v>0</v>
      </c>
      <c r="F21" s="808">
        <v>0</v>
      </c>
      <c r="G21" s="803">
        <v>94752</v>
      </c>
      <c r="H21" s="808">
        <v>36.21</v>
      </c>
      <c r="I21" s="803">
        <v>40475</v>
      </c>
      <c r="J21" s="808">
        <v>15.47</v>
      </c>
      <c r="K21" s="803">
        <v>261675</v>
      </c>
      <c r="L21" s="803">
        <v>43006</v>
      </c>
      <c r="M21" s="803">
        <v>0</v>
      </c>
      <c r="N21" s="803">
        <v>581</v>
      </c>
      <c r="O21" s="803">
        <v>5323</v>
      </c>
      <c r="P21" s="803">
        <v>-4127</v>
      </c>
      <c r="Q21" s="803">
        <v>208638</v>
      </c>
      <c r="R21" s="803">
        <v>4700661</v>
      </c>
      <c r="S21" s="803">
        <v>0</v>
      </c>
      <c r="T21" s="294" t="s">
        <v>65</v>
      </c>
      <c r="U21" s="809">
        <v>13</v>
      </c>
    </row>
    <row r="22" spans="1:21" ht="12.95" customHeight="1">
      <c r="A22" s="807">
        <v>14</v>
      </c>
      <c r="B22" s="294" t="s">
        <v>66</v>
      </c>
      <c r="C22" s="803">
        <v>107666</v>
      </c>
      <c r="D22" s="808">
        <v>46.790000000000006</v>
      </c>
      <c r="E22" s="803">
        <v>0</v>
      </c>
      <c r="F22" s="808">
        <v>0</v>
      </c>
      <c r="G22" s="803">
        <v>86149</v>
      </c>
      <c r="H22" s="808">
        <v>37.44</v>
      </c>
      <c r="I22" s="803">
        <v>36277</v>
      </c>
      <c r="J22" s="808">
        <v>15.77</v>
      </c>
      <c r="K22" s="803">
        <v>230092</v>
      </c>
      <c r="L22" s="803">
        <v>38145</v>
      </c>
      <c r="M22" s="803">
        <v>3</v>
      </c>
      <c r="N22" s="803">
        <v>186</v>
      </c>
      <c r="O22" s="803">
        <v>4403</v>
      </c>
      <c r="P22" s="803">
        <v>-3981</v>
      </c>
      <c r="Q22" s="803">
        <v>183374</v>
      </c>
      <c r="R22" s="803">
        <v>4289483</v>
      </c>
      <c r="S22" s="803">
        <v>0</v>
      </c>
      <c r="T22" s="294" t="s">
        <v>66</v>
      </c>
      <c r="U22" s="809">
        <v>14</v>
      </c>
    </row>
    <row r="23" spans="1:21" ht="12.95" customHeight="1">
      <c r="A23" s="807">
        <v>15</v>
      </c>
      <c r="B23" s="294" t="s">
        <v>240</v>
      </c>
      <c r="C23" s="803">
        <v>714361</v>
      </c>
      <c r="D23" s="808">
        <v>55.11</v>
      </c>
      <c r="E23" s="803">
        <v>0</v>
      </c>
      <c r="F23" s="808">
        <v>0</v>
      </c>
      <c r="G23" s="803">
        <v>408003</v>
      </c>
      <c r="H23" s="808">
        <v>31.48</v>
      </c>
      <c r="I23" s="803">
        <v>173869</v>
      </c>
      <c r="J23" s="808">
        <v>13.41</v>
      </c>
      <c r="K23" s="803">
        <v>1296233</v>
      </c>
      <c r="L23" s="803">
        <v>170256</v>
      </c>
      <c r="M23" s="803">
        <v>0</v>
      </c>
      <c r="N23" s="803">
        <v>28124</v>
      </c>
      <c r="O23" s="803">
        <v>141948</v>
      </c>
      <c r="P23" s="803">
        <v>-7558</v>
      </c>
      <c r="Q23" s="803">
        <v>948347</v>
      </c>
      <c r="R23" s="803">
        <v>32470966</v>
      </c>
      <c r="S23" s="803">
        <v>0</v>
      </c>
      <c r="T23" s="294" t="s">
        <v>240</v>
      </c>
      <c r="U23" s="809">
        <v>15</v>
      </c>
    </row>
    <row r="24" spans="1:21" ht="12.95" customHeight="1">
      <c r="A24" s="807">
        <v>16</v>
      </c>
      <c r="B24" s="294" t="s">
        <v>68</v>
      </c>
      <c r="C24" s="803">
        <v>236189</v>
      </c>
      <c r="D24" s="808">
        <v>48.94</v>
      </c>
      <c r="E24" s="803">
        <v>0</v>
      </c>
      <c r="F24" s="808">
        <v>0</v>
      </c>
      <c r="G24" s="803">
        <v>166347</v>
      </c>
      <c r="H24" s="808">
        <v>34.47</v>
      </c>
      <c r="I24" s="803">
        <v>80038</v>
      </c>
      <c r="J24" s="808">
        <v>16.59</v>
      </c>
      <c r="K24" s="803">
        <v>482574</v>
      </c>
      <c r="L24" s="803">
        <v>67239</v>
      </c>
      <c r="M24" s="803">
        <v>0</v>
      </c>
      <c r="N24" s="803">
        <v>508</v>
      </c>
      <c r="O24" s="803">
        <v>19375</v>
      </c>
      <c r="P24" s="803">
        <v>-10784</v>
      </c>
      <c r="Q24" s="803">
        <v>384668</v>
      </c>
      <c r="R24" s="803">
        <v>10269095</v>
      </c>
      <c r="S24" s="803">
        <v>0</v>
      </c>
      <c r="T24" s="294" t="s">
        <v>68</v>
      </c>
      <c r="U24" s="809">
        <v>16</v>
      </c>
    </row>
    <row r="25" spans="1:21" ht="12.95" customHeight="1">
      <c r="A25" s="807">
        <v>17</v>
      </c>
      <c r="B25" s="294" t="s">
        <v>69</v>
      </c>
      <c r="C25" s="803">
        <v>274864</v>
      </c>
      <c r="D25" s="808">
        <v>46.589999999999996</v>
      </c>
      <c r="E25" s="803">
        <v>0</v>
      </c>
      <c r="F25" s="808">
        <v>0</v>
      </c>
      <c r="G25" s="803">
        <v>223312</v>
      </c>
      <c r="H25" s="808">
        <v>37.85</v>
      </c>
      <c r="I25" s="803">
        <v>91786</v>
      </c>
      <c r="J25" s="808">
        <v>15.56</v>
      </c>
      <c r="K25" s="803">
        <v>589962</v>
      </c>
      <c r="L25" s="803">
        <v>98197</v>
      </c>
      <c r="M25" s="803">
        <v>0</v>
      </c>
      <c r="N25" s="803">
        <v>9228</v>
      </c>
      <c r="O25" s="803">
        <v>11266</v>
      </c>
      <c r="P25" s="803">
        <v>-14347</v>
      </c>
      <c r="Q25" s="803">
        <v>456924</v>
      </c>
      <c r="R25" s="803">
        <v>10031503</v>
      </c>
      <c r="S25" s="803">
        <v>0</v>
      </c>
      <c r="T25" s="294" t="s">
        <v>69</v>
      </c>
      <c r="U25" s="809">
        <v>17</v>
      </c>
    </row>
    <row r="26" spans="1:21" ht="12.95" customHeight="1">
      <c r="A26" s="807">
        <v>18</v>
      </c>
      <c r="B26" s="294" t="s">
        <v>70</v>
      </c>
      <c r="C26" s="803">
        <v>537321</v>
      </c>
      <c r="D26" s="808">
        <v>52.449999999999996</v>
      </c>
      <c r="E26" s="803">
        <v>0</v>
      </c>
      <c r="F26" s="808">
        <v>0</v>
      </c>
      <c r="G26" s="803">
        <v>330622</v>
      </c>
      <c r="H26" s="808">
        <v>32.270000000000003</v>
      </c>
      <c r="I26" s="803">
        <v>156560</v>
      </c>
      <c r="J26" s="808">
        <v>15.28</v>
      </c>
      <c r="K26" s="803">
        <v>1024503</v>
      </c>
      <c r="L26" s="803">
        <v>138276</v>
      </c>
      <c r="M26" s="803">
        <v>6</v>
      </c>
      <c r="N26" s="803">
        <v>3240</v>
      </c>
      <c r="O26" s="803">
        <v>66659</v>
      </c>
      <c r="P26" s="803">
        <v>-43203</v>
      </c>
      <c r="Q26" s="803">
        <v>773119</v>
      </c>
      <c r="R26" s="803">
        <v>20124391</v>
      </c>
      <c r="S26" s="803">
        <v>0</v>
      </c>
      <c r="T26" s="294" t="s">
        <v>70</v>
      </c>
      <c r="U26" s="809">
        <v>18</v>
      </c>
    </row>
    <row r="27" spans="1:21" ht="12.95" customHeight="1">
      <c r="A27" s="807">
        <v>19</v>
      </c>
      <c r="B27" s="294" t="s">
        <v>71</v>
      </c>
      <c r="C27" s="803">
        <v>148517</v>
      </c>
      <c r="D27" s="808">
        <v>52.179999999999993</v>
      </c>
      <c r="E27" s="803">
        <v>0</v>
      </c>
      <c r="F27" s="808">
        <v>0</v>
      </c>
      <c r="G27" s="803">
        <v>85411</v>
      </c>
      <c r="H27" s="808">
        <v>30.01</v>
      </c>
      <c r="I27" s="803">
        <v>50692</v>
      </c>
      <c r="J27" s="808">
        <v>17.809999999999999</v>
      </c>
      <c r="K27" s="803">
        <v>284620</v>
      </c>
      <c r="L27" s="803">
        <v>40460</v>
      </c>
      <c r="M27" s="803">
        <v>53</v>
      </c>
      <c r="N27" s="803">
        <v>103</v>
      </c>
      <c r="O27" s="803">
        <v>9651</v>
      </c>
      <c r="P27" s="803">
        <v>-6202</v>
      </c>
      <c r="Q27" s="803">
        <v>228151</v>
      </c>
      <c r="R27" s="803">
        <v>5712178</v>
      </c>
      <c r="S27" s="803">
        <v>0</v>
      </c>
      <c r="T27" s="294" t="s">
        <v>71</v>
      </c>
      <c r="U27" s="809">
        <v>19</v>
      </c>
    </row>
    <row r="28" spans="1:21" ht="12.95" customHeight="1">
      <c r="A28" s="807">
        <v>20</v>
      </c>
      <c r="B28" s="294" t="s">
        <v>72</v>
      </c>
      <c r="C28" s="803">
        <v>355982</v>
      </c>
      <c r="D28" s="808">
        <v>52.510000000000005</v>
      </c>
      <c r="E28" s="803">
        <v>0</v>
      </c>
      <c r="F28" s="808">
        <v>0</v>
      </c>
      <c r="G28" s="803">
        <v>224092</v>
      </c>
      <c r="H28" s="808">
        <v>33.049999999999997</v>
      </c>
      <c r="I28" s="803">
        <v>97895</v>
      </c>
      <c r="J28" s="808">
        <v>14.44</v>
      </c>
      <c r="K28" s="803">
        <v>677969</v>
      </c>
      <c r="L28" s="803">
        <v>83589</v>
      </c>
      <c r="M28" s="803">
        <v>0</v>
      </c>
      <c r="N28" s="803">
        <v>1095</v>
      </c>
      <c r="O28" s="803">
        <v>44102</v>
      </c>
      <c r="P28" s="803">
        <v>-14226</v>
      </c>
      <c r="Q28" s="803">
        <v>534957</v>
      </c>
      <c r="R28" s="803">
        <v>14126292</v>
      </c>
      <c r="S28" s="803">
        <v>0</v>
      </c>
      <c r="T28" s="294" t="s">
        <v>72</v>
      </c>
      <c r="U28" s="809">
        <v>20</v>
      </c>
    </row>
    <row r="29" spans="1:21" ht="12.95" customHeight="1">
      <c r="A29" s="807">
        <v>21</v>
      </c>
      <c r="B29" s="294" t="s">
        <v>73</v>
      </c>
      <c r="C29" s="803">
        <v>172612</v>
      </c>
      <c r="D29" s="808">
        <v>55.910000000000011</v>
      </c>
      <c r="E29" s="803">
        <v>0</v>
      </c>
      <c r="F29" s="808">
        <v>0</v>
      </c>
      <c r="G29" s="803">
        <v>88056</v>
      </c>
      <c r="H29" s="808">
        <v>28.52</v>
      </c>
      <c r="I29" s="803">
        <v>48056</v>
      </c>
      <c r="J29" s="808">
        <v>15.57</v>
      </c>
      <c r="K29" s="803">
        <v>308724</v>
      </c>
      <c r="L29" s="803">
        <v>38363</v>
      </c>
      <c r="M29" s="803">
        <v>85</v>
      </c>
      <c r="N29" s="803">
        <v>241</v>
      </c>
      <c r="O29" s="803">
        <v>14518</v>
      </c>
      <c r="P29" s="803">
        <v>-15970</v>
      </c>
      <c r="Q29" s="803">
        <v>239547</v>
      </c>
      <c r="R29" s="803">
        <v>5952135</v>
      </c>
      <c r="S29" s="803">
        <v>0</v>
      </c>
      <c r="T29" s="294" t="s">
        <v>73</v>
      </c>
      <c r="U29" s="809">
        <v>21</v>
      </c>
    </row>
    <row r="30" spans="1:21" ht="12.95" customHeight="1">
      <c r="A30" s="807">
        <v>22</v>
      </c>
      <c r="B30" s="294" t="s">
        <v>241</v>
      </c>
      <c r="C30" s="803">
        <v>93208</v>
      </c>
      <c r="D30" s="808">
        <v>51.510000000000005</v>
      </c>
      <c r="E30" s="803">
        <v>0</v>
      </c>
      <c r="F30" s="808">
        <v>0</v>
      </c>
      <c r="G30" s="803">
        <v>60816</v>
      </c>
      <c r="H30" s="808">
        <v>33.61</v>
      </c>
      <c r="I30" s="803">
        <v>26930</v>
      </c>
      <c r="J30" s="808">
        <v>14.88</v>
      </c>
      <c r="K30" s="803">
        <v>180954</v>
      </c>
      <c r="L30" s="803">
        <v>23073</v>
      </c>
      <c r="M30" s="803">
        <v>0</v>
      </c>
      <c r="N30" s="803">
        <v>647</v>
      </c>
      <c r="O30" s="803">
        <v>8417</v>
      </c>
      <c r="P30" s="803">
        <v>-2257</v>
      </c>
      <c r="Q30" s="803">
        <v>146560</v>
      </c>
      <c r="R30" s="803">
        <v>4086820</v>
      </c>
      <c r="S30" s="803">
        <v>0</v>
      </c>
      <c r="T30" s="294" t="s">
        <v>241</v>
      </c>
      <c r="U30" s="809">
        <v>22</v>
      </c>
    </row>
    <row r="31" spans="1:21" ht="17.100000000000001" customHeight="1">
      <c r="A31" s="807">
        <v>24</v>
      </c>
      <c r="B31" s="294" t="s">
        <v>1158</v>
      </c>
      <c r="C31" s="803">
        <v>123528</v>
      </c>
      <c r="D31" s="808">
        <v>52.650000000000006</v>
      </c>
      <c r="E31" s="803">
        <v>0</v>
      </c>
      <c r="F31" s="808">
        <v>0</v>
      </c>
      <c r="G31" s="803">
        <v>76982</v>
      </c>
      <c r="H31" s="808">
        <v>32.81</v>
      </c>
      <c r="I31" s="803">
        <v>34124</v>
      </c>
      <c r="J31" s="808">
        <v>14.54</v>
      </c>
      <c r="K31" s="803">
        <v>234634</v>
      </c>
      <c r="L31" s="803">
        <v>31640</v>
      </c>
      <c r="M31" s="803">
        <v>0</v>
      </c>
      <c r="N31" s="803">
        <v>180</v>
      </c>
      <c r="O31" s="803">
        <v>11480</v>
      </c>
      <c r="P31" s="803">
        <v>-5052</v>
      </c>
      <c r="Q31" s="803">
        <v>186282</v>
      </c>
      <c r="R31" s="803">
        <v>4714819</v>
      </c>
      <c r="S31" s="803">
        <v>0</v>
      </c>
      <c r="T31" s="294" t="s">
        <v>75</v>
      </c>
      <c r="U31" s="809">
        <v>24</v>
      </c>
    </row>
    <row r="32" spans="1:21" ht="12.95" customHeight="1">
      <c r="A32" s="807">
        <v>27</v>
      </c>
      <c r="B32" s="294" t="s">
        <v>1159</v>
      </c>
      <c r="C32" s="803">
        <v>63622</v>
      </c>
      <c r="D32" s="808">
        <v>51.599999999999994</v>
      </c>
      <c r="E32" s="803">
        <v>0</v>
      </c>
      <c r="F32" s="808">
        <v>0</v>
      </c>
      <c r="G32" s="803">
        <v>40892</v>
      </c>
      <c r="H32" s="808">
        <v>33.17</v>
      </c>
      <c r="I32" s="803">
        <v>18779</v>
      </c>
      <c r="J32" s="808">
        <v>15.23</v>
      </c>
      <c r="K32" s="803">
        <v>123293</v>
      </c>
      <c r="L32" s="803">
        <v>16416</v>
      </c>
      <c r="M32" s="803">
        <v>0</v>
      </c>
      <c r="N32" s="803">
        <v>42</v>
      </c>
      <c r="O32" s="803">
        <v>2596</v>
      </c>
      <c r="P32" s="803">
        <v>-3623</v>
      </c>
      <c r="Q32" s="803">
        <v>100616</v>
      </c>
      <c r="R32" s="803">
        <v>2555085</v>
      </c>
      <c r="S32" s="803">
        <v>0</v>
      </c>
      <c r="T32" s="294" t="s">
        <v>76</v>
      </c>
      <c r="U32" s="809">
        <v>27</v>
      </c>
    </row>
    <row r="33" spans="1:21" ht="12.95" customHeight="1">
      <c r="A33" s="807">
        <v>31</v>
      </c>
      <c r="B33" s="294" t="s">
        <v>77</v>
      </c>
      <c r="C33" s="803">
        <v>77214</v>
      </c>
      <c r="D33" s="808">
        <v>52.58</v>
      </c>
      <c r="E33" s="803">
        <v>0</v>
      </c>
      <c r="F33" s="808">
        <v>0</v>
      </c>
      <c r="G33" s="803">
        <v>51247</v>
      </c>
      <c r="H33" s="808">
        <v>34.89</v>
      </c>
      <c r="I33" s="803">
        <v>18405</v>
      </c>
      <c r="J33" s="808">
        <v>12.53</v>
      </c>
      <c r="K33" s="803">
        <v>146866</v>
      </c>
      <c r="L33" s="803">
        <v>19104</v>
      </c>
      <c r="M33" s="803">
        <v>0</v>
      </c>
      <c r="N33" s="803">
        <v>962</v>
      </c>
      <c r="O33" s="803">
        <v>7337</v>
      </c>
      <c r="P33" s="803">
        <v>99</v>
      </c>
      <c r="Q33" s="803">
        <v>119562</v>
      </c>
      <c r="R33" s="803">
        <v>4063969</v>
      </c>
      <c r="S33" s="803">
        <v>0</v>
      </c>
      <c r="T33" s="294" t="s">
        <v>77</v>
      </c>
      <c r="U33" s="809">
        <v>31</v>
      </c>
    </row>
    <row r="34" spans="1:21" ht="12.95" customHeight="1">
      <c r="A34" s="807">
        <v>32</v>
      </c>
      <c r="B34" s="294" t="s">
        <v>78</v>
      </c>
      <c r="C34" s="803">
        <v>78375</v>
      </c>
      <c r="D34" s="808">
        <v>51.24</v>
      </c>
      <c r="E34" s="803">
        <v>0</v>
      </c>
      <c r="F34" s="808">
        <v>0</v>
      </c>
      <c r="G34" s="803">
        <v>50456</v>
      </c>
      <c r="H34" s="808">
        <v>32.99</v>
      </c>
      <c r="I34" s="803">
        <v>24119</v>
      </c>
      <c r="J34" s="808">
        <v>15.77</v>
      </c>
      <c r="K34" s="803">
        <v>152950</v>
      </c>
      <c r="L34" s="803">
        <v>22747</v>
      </c>
      <c r="M34" s="803">
        <v>0</v>
      </c>
      <c r="N34" s="803">
        <v>1850</v>
      </c>
      <c r="O34" s="803">
        <v>10407</v>
      </c>
      <c r="P34" s="803">
        <v>92</v>
      </c>
      <c r="Q34" s="803">
        <v>118038</v>
      </c>
      <c r="R34" s="803">
        <v>3918748</v>
      </c>
      <c r="S34" s="803">
        <v>0</v>
      </c>
      <c r="T34" s="294" t="s">
        <v>78</v>
      </c>
      <c r="U34" s="809">
        <v>32</v>
      </c>
    </row>
    <row r="35" spans="1:21" ht="12.95" customHeight="1">
      <c r="A35" s="807">
        <v>37</v>
      </c>
      <c r="B35" s="294" t="s">
        <v>79</v>
      </c>
      <c r="C35" s="803">
        <v>36345</v>
      </c>
      <c r="D35" s="808">
        <v>46.78</v>
      </c>
      <c r="E35" s="803">
        <v>0</v>
      </c>
      <c r="F35" s="808">
        <v>0</v>
      </c>
      <c r="G35" s="803">
        <v>28558</v>
      </c>
      <c r="H35" s="808">
        <v>36.75</v>
      </c>
      <c r="I35" s="803">
        <v>12799</v>
      </c>
      <c r="J35" s="808">
        <v>16.47</v>
      </c>
      <c r="K35" s="803">
        <v>77702</v>
      </c>
      <c r="L35" s="803">
        <v>12662</v>
      </c>
      <c r="M35" s="803">
        <v>0</v>
      </c>
      <c r="N35" s="803">
        <v>9</v>
      </c>
      <c r="O35" s="803">
        <v>1469</v>
      </c>
      <c r="P35" s="803">
        <v>-1411</v>
      </c>
      <c r="Q35" s="803">
        <v>62151</v>
      </c>
      <c r="R35" s="803">
        <v>1453787</v>
      </c>
      <c r="S35" s="803">
        <v>0</v>
      </c>
      <c r="T35" s="294" t="s">
        <v>79</v>
      </c>
      <c r="U35" s="809">
        <v>37</v>
      </c>
    </row>
    <row r="36" spans="1:21" ht="12.95" customHeight="1">
      <c r="A36" s="807">
        <v>39</v>
      </c>
      <c r="B36" s="294" t="s">
        <v>80</v>
      </c>
      <c r="C36" s="803">
        <v>62532</v>
      </c>
      <c r="D36" s="808">
        <v>51.379999999999995</v>
      </c>
      <c r="E36" s="803">
        <v>0</v>
      </c>
      <c r="F36" s="808">
        <v>0</v>
      </c>
      <c r="G36" s="803">
        <v>41612</v>
      </c>
      <c r="H36" s="808">
        <v>34.19</v>
      </c>
      <c r="I36" s="803">
        <v>17569</v>
      </c>
      <c r="J36" s="808">
        <v>14.43</v>
      </c>
      <c r="K36" s="803">
        <v>121713</v>
      </c>
      <c r="L36" s="803">
        <v>16297</v>
      </c>
      <c r="M36" s="803">
        <v>3</v>
      </c>
      <c r="N36" s="803">
        <v>172</v>
      </c>
      <c r="O36" s="803">
        <v>5150</v>
      </c>
      <c r="P36" s="803">
        <v>-3676</v>
      </c>
      <c r="Q36" s="803">
        <v>96415</v>
      </c>
      <c r="R36" s="803">
        <v>2316002</v>
      </c>
      <c r="S36" s="803">
        <v>0</v>
      </c>
      <c r="T36" s="294" t="s">
        <v>80</v>
      </c>
      <c r="U36" s="809">
        <v>39</v>
      </c>
    </row>
    <row r="37" spans="1:21" ht="12.95" customHeight="1">
      <c r="A37" s="807">
        <v>40</v>
      </c>
      <c r="B37" s="294" t="s">
        <v>1160</v>
      </c>
      <c r="C37" s="803">
        <v>38662</v>
      </c>
      <c r="D37" s="808">
        <v>52.24</v>
      </c>
      <c r="E37" s="803">
        <v>0</v>
      </c>
      <c r="F37" s="808">
        <v>0</v>
      </c>
      <c r="G37" s="803">
        <v>24521</v>
      </c>
      <c r="H37" s="808">
        <v>33.130000000000003</v>
      </c>
      <c r="I37" s="803">
        <v>10824</v>
      </c>
      <c r="J37" s="808">
        <v>14.63</v>
      </c>
      <c r="K37" s="803">
        <v>74007</v>
      </c>
      <c r="L37" s="803">
        <v>9821</v>
      </c>
      <c r="M37" s="803">
        <v>0</v>
      </c>
      <c r="N37" s="803">
        <v>27</v>
      </c>
      <c r="O37" s="803">
        <v>1250</v>
      </c>
      <c r="P37" s="803">
        <v>-3046</v>
      </c>
      <c r="Q37" s="803">
        <v>59863</v>
      </c>
      <c r="R37" s="803">
        <v>1333166</v>
      </c>
      <c r="S37" s="803">
        <v>0</v>
      </c>
      <c r="T37" s="294" t="s">
        <v>242</v>
      </c>
      <c r="U37" s="809">
        <v>40</v>
      </c>
    </row>
    <row r="38" spans="1:21" ht="12.95" customHeight="1">
      <c r="A38" s="807">
        <v>42</v>
      </c>
      <c r="B38" s="294" t="s">
        <v>81</v>
      </c>
      <c r="C38" s="803">
        <v>93134</v>
      </c>
      <c r="D38" s="808">
        <v>51.889999999999993</v>
      </c>
      <c r="E38" s="803">
        <v>0</v>
      </c>
      <c r="F38" s="808">
        <v>0</v>
      </c>
      <c r="G38" s="803">
        <v>59710</v>
      </c>
      <c r="H38" s="808">
        <v>33.270000000000003</v>
      </c>
      <c r="I38" s="803">
        <v>26625</v>
      </c>
      <c r="J38" s="808">
        <v>14.84</v>
      </c>
      <c r="K38" s="803">
        <v>179469</v>
      </c>
      <c r="L38" s="803">
        <v>24706</v>
      </c>
      <c r="M38" s="803">
        <v>182</v>
      </c>
      <c r="N38" s="803">
        <v>327</v>
      </c>
      <c r="O38" s="803">
        <v>9172</v>
      </c>
      <c r="P38" s="803">
        <v>-2479</v>
      </c>
      <c r="Q38" s="803">
        <v>142603</v>
      </c>
      <c r="R38" s="803">
        <v>3754173</v>
      </c>
      <c r="S38" s="803">
        <v>0</v>
      </c>
      <c r="T38" s="294" t="s">
        <v>81</v>
      </c>
      <c r="U38" s="809">
        <v>42</v>
      </c>
    </row>
    <row r="39" spans="1:21" ht="12.95" customHeight="1">
      <c r="A39" s="807">
        <v>43</v>
      </c>
      <c r="B39" s="294" t="s">
        <v>1161</v>
      </c>
      <c r="C39" s="803">
        <v>234701</v>
      </c>
      <c r="D39" s="808">
        <v>51.8</v>
      </c>
      <c r="E39" s="803">
        <v>5224</v>
      </c>
      <c r="F39" s="808">
        <v>1.1499999999999999</v>
      </c>
      <c r="G39" s="803">
        <v>145582</v>
      </c>
      <c r="H39" s="808">
        <v>32.130000000000003</v>
      </c>
      <c r="I39" s="803">
        <v>67606</v>
      </c>
      <c r="J39" s="808">
        <v>14.92</v>
      </c>
      <c r="K39" s="803">
        <v>453113</v>
      </c>
      <c r="L39" s="803">
        <v>63737</v>
      </c>
      <c r="M39" s="803">
        <v>0</v>
      </c>
      <c r="N39" s="803">
        <v>647</v>
      </c>
      <c r="O39" s="803">
        <v>28451</v>
      </c>
      <c r="P39" s="803">
        <v>-6302</v>
      </c>
      <c r="Q39" s="803">
        <v>353976</v>
      </c>
      <c r="R39" s="803">
        <v>10073009</v>
      </c>
      <c r="S39" s="803">
        <v>522452</v>
      </c>
      <c r="T39" s="294" t="s">
        <v>243</v>
      </c>
      <c r="U39" s="809">
        <v>43</v>
      </c>
    </row>
    <row r="40" spans="1:21" ht="12.95" customHeight="1">
      <c r="A40" s="807">
        <v>45</v>
      </c>
      <c r="B40" s="294" t="s">
        <v>83</v>
      </c>
      <c r="C40" s="803">
        <v>43555</v>
      </c>
      <c r="D40" s="808">
        <v>46.879999999999995</v>
      </c>
      <c r="E40" s="803">
        <v>0</v>
      </c>
      <c r="F40" s="808">
        <v>0</v>
      </c>
      <c r="G40" s="803">
        <v>34010</v>
      </c>
      <c r="H40" s="808">
        <v>36.61</v>
      </c>
      <c r="I40" s="803">
        <v>15339</v>
      </c>
      <c r="J40" s="808">
        <v>16.510000000000002</v>
      </c>
      <c r="K40" s="803">
        <v>92904</v>
      </c>
      <c r="L40" s="803">
        <v>15347</v>
      </c>
      <c r="M40" s="803">
        <v>0</v>
      </c>
      <c r="N40" s="803">
        <v>104</v>
      </c>
      <c r="O40" s="803">
        <v>488</v>
      </c>
      <c r="P40" s="803">
        <v>-1290</v>
      </c>
      <c r="Q40" s="803">
        <v>75675</v>
      </c>
      <c r="R40" s="803">
        <v>1643582</v>
      </c>
      <c r="S40" s="803">
        <v>0</v>
      </c>
      <c r="T40" s="294" t="s">
        <v>83</v>
      </c>
      <c r="U40" s="809">
        <v>45</v>
      </c>
    </row>
    <row r="41" spans="1:21" ht="17.100000000000001" customHeight="1">
      <c r="A41" s="807">
        <v>46</v>
      </c>
      <c r="B41" s="294" t="s">
        <v>84</v>
      </c>
      <c r="C41" s="803">
        <v>40188</v>
      </c>
      <c r="D41" s="808">
        <v>45.47</v>
      </c>
      <c r="E41" s="803">
        <v>3035</v>
      </c>
      <c r="F41" s="808">
        <v>3.43</v>
      </c>
      <c r="G41" s="803">
        <v>31067</v>
      </c>
      <c r="H41" s="808">
        <v>35.15</v>
      </c>
      <c r="I41" s="803">
        <v>14093</v>
      </c>
      <c r="J41" s="808">
        <v>15.95</v>
      </c>
      <c r="K41" s="803">
        <v>88383</v>
      </c>
      <c r="L41" s="803">
        <v>14100</v>
      </c>
      <c r="M41" s="803">
        <v>0</v>
      </c>
      <c r="N41" s="803">
        <v>78</v>
      </c>
      <c r="O41" s="803">
        <v>2359</v>
      </c>
      <c r="P41" s="803">
        <v>-197</v>
      </c>
      <c r="Q41" s="803">
        <v>71649</v>
      </c>
      <c r="R41" s="803">
        <v>1913713</v>
      </c>
      <c r="S41" s="803">
        <v>121411</v>
      </c>
      <c r="T41" s="294" t="s">
        <v>84</v>
      </c>
      <c r="U41" s="809">
        <v>46</v>
      </c>
    </row>
    <row r="42" spans="1:21" ht="12.95" customHeight="1">
      <c r="A42" s="807">
        <v>50</v>
      </c>
      <c r="B42" s="294" t="s">
        <v>1162</v>
      </c>
      <c r="C42" s="803">
        <v>135503</v>
      </c>
      <c r="D42" s="808">
        <v>50.739999999999995</v>
      </c>
      <c r="E42" s="803">
        <v>4228</v>
      </c>
      <c r="F42" s="808">
        <v>1.58</v>
      </c>
      <c r="G42" s="803">
        <v>82170</v>
      </c>
      <c r="H42" s="808">
        <v>30.76</v>
      </c>
      <c r="I42" s="803">
        <v>45205</v>
      </c>
      <c r="J42" s="808">
        <v>16.920000000000002</v>
      </c>
      <c r="K42" s="803">
        <v>267106</v>
      </c>
      <c r="L42" s="803">
        <v>33972</v>
      </c>
      <c r="M42" s="803">
        <v>33</v>
      </c>
      <c r="N42" s="803">
        <v>117</v>
      </c>
      <c r="O42" s="803">
        <v>13266</v>
      </c>
      <c r="P42" s="803">
        <v>-7822</v>
      </c>
      <c r="Q42" s="803">
        <v>211896</v>
      </c>
      <c r="R42" s="803">
        <v>5891452</v>
      </c>
      <c r="S42" s="803">
        <v>281850</v>
      </c>
      <c r="T42" s="294" t="s">
        <v>85</v>
      </c>
      <c r="U42" s="809">
        <v>50</v>
      </c>
    </row>
    <row r="43" spans="1:21" ht="12.95" customHeight="1">
      <c r="A43" s="807">
        <v>57</v>
      </c>
      <c r="B43" s="294" t="s">
        <v>1163</v>
      </c>
      <c r="C43" s="803">
        <v>68802</v>
      </c>
      <c r="D43" s="808">
        <v>53.379999999999995</v>
      </c>
      <c r="E43" s="803">
        <v>0</v>
      </c>
      <c r="F43" s="808">
        <v>0</v>
      </c>
      <c r="G43" s="803">
        <v>41784</v>
      </c>
      <c r="H43" s="808">
        <v>32.42</v>
      </c>
      <c r="I43" s="803">
        <v>18302</v>
      </c>
      <c r="J43" s="808">
        <v>14.2</v>
      </c>
      <c r="K43" s="803">
        <v>128888</v>
      </c>
      <c r="L43" s="803">
        <v>16863</v>
      </c>
      <c r="M43" s="803">
        <v>6</v>
      </c>
      <c r="N43" s="803">
        <v>40</v>
      </c>
      <c r="O43" s="803">
        <v>5295</v>
      </c>
      <c r="P43" s="803">
        <v>-4233</v>
      </c>
      <c r="Q43" s="803">
        <v>102451</v>
      </c>
      <c r="R43" s="803">
        <v>2466057</v>
      </c>
      <c r="S43" s="803">
        <v>0</v>
      </c>
      <c r="T43" s="294" t="s">
        <v>86</v>
      </c>
      <c r="U43" s="809">
        <v>57</v>
      </c>
    </row>
    <row r="44" spans="1:21" ht="12.95" customHeight="1">
      <c r="A44" s="807">
        <v>62</v>
      </c>
      <c r="B44" s="294" t="s">
        <v>1179</v>
      </c>
      <c r="C44" s="803">
        <v>21438</v>
      </c>
      <c r="D44" s="808">
        <v>50.099999999999994</v>
      </c>
      <c r="E44" s="803">
        <v>0</v>
      </c>
      <c r="F44" s="808">
        <v>0</v>
      </c>
      <c r="G44" s="803">
        <v>14633</v>
      </c>
      <c r="H44" s="808">
        <v>34.200000000000003</v>
      </c>
      <c r="I44" s="803">
        <v>6720</v>
      </c>
      <c r="J44" s="808">
        <v>15.7</v>
      </c>
      <c r="K44" s="803">
        <v>42791</v>
      </c>
      <c r="L44" s="803">
        <v>6528</v>
      </c>
      <c r="M44" s="803">
        <v>0</v>
      </c>
      <c r="N44" s="803">
        <v>0</v>
      </c>
      <c r="O44" s="803">
        <v>3857</v>
      </c>
      <c r="P44" s="803">
        <v>2662</v>
      </c>
      <c r="Q44" s="803">
        <v>35068</v>
      </c>
      <c r="R44" s="803">
        <v>1771794</v>
      </c>
      <c r="S44" s="803">
        <v>0</v>
      </c>
      <c r="T44" s="294" t="s">
        <v>87</v>
      </c>
      <c r="U44" s="809">
        <v>62</v>
      </c>
    </row>
    <row r="45" spans="1:21" ht="12.95" customHeight="1">
      <c r="A45" s="807">
        <v>65</v>
      </c>
      <c r="B45" s="294" t="s">
        <v>1184</v>
      </c>
      <c r="C45" s="803">
        <v>55627</v>
      </c>
      <c r="D45" s="808">
        <v>46.900000000000013</v>
      </c>
      <c r="E45" s="803">
        <v>3142</v>
      </c>
      <c r="F45" s="808">
        <v>2.65</v>
      </c>
      <c r="G45" s="803">
        <v>41702</v>
      </c>
      <c r="H45" s="808">
        <v>35.159999999999997</v>
      </c>
      <c r="I45" s="803">
        <v>18140</v>
      </c>
      <c r="J45" s="808">
        <v>15.29</v>
      </c>
      <c r="K45" s="803">
        <v>118611</v>
      </c>
      <c r="L45" s="803">
        <v>18448</v>
      </c>
      <c r="M45" s="803">
        <v>0</v>
      </c>
      <c r="N45" s="803">
        <v>63</v>
      </c>
      <c r="O45" s="803">
        <v>3099</v>
      </c>
      <c r="P45" s="803">
        <v>2918</v>
      </c>
      <c r="Q45" s="803">
        <v>99919</v>
      </c>
      <c r="R45" s="803">
        <v>2674343</v>
      </c>
      <c r="S45" s="803">
        <v>127079</v>
      </c>
      <c r="T45" s="294" t="s">
        <v>244</v>
      </c>
      <c r="U45" s="809">
        <v>65</v>
      </c>
    </row>
    <row r="46" spans="1:21" ht="12.95" customHeight="1">
      <c r="A46" s="807">
        <v>70</v>
      </c>
      <c r="B46" s="294" t="s">
        <v>1166</v>
      </c>
      <c r="C46" s="803">
        <v>95270</v>
      </c>
      <c r="D46" s="808">
        <v>47.680000000000007</v>
      </c>
      <c r="E46" s="803">
        <v>4787</v>
      </c>
      <c r="F46" s="808">
        <v>2.4</v>
      </c>
      <c r="G46" s="803">
        <v>64677</v>
      </c>
      <c r="H46" s="808">
        <v>32.369999999999997</v>
      </c>
      <c r="I46" s="803">
        <v>35063</v>
      </c>
      <c r="J46" s="808">
        <v>17.55</v>
      </c>
      <c r="K46" s="803">
        <v>199797</v>
      </c>
      <c r="L46" s="803">
        <v>29600</v>
      </c>
      <c r="M46" s="803">
        <v>0</v>
      </c>
      <c r="N46" s="803">
        <v>15</v>
      </c>
      <c r="O46" s="803">
        <v>3346</v>
      </c>
      <c r="P46" s="803">
        <v>-8442</v>
      </c>
      <c r="Q46" s="803">
        <v>158394</v>
      </c>
      <c r="R46" s="803">
        <v>3402530</v>
      </c>
      <c r="S46" s="803">
        <v>191482</v>
      </c>
      <c r="T46" s="294" t="s">
        <v>89</v>
      </c>
      <c r="U46" s="809">
        <v>70</v>
      </c>
    </row>
    <row r="47" spans="1:21" ht="12.95" customHeight="1">
      <c r="A47" s="807">
        <v>73</v>
      </c>
      <c r="B47" s="294" t="s">
        <v>1185</v>
      </c>
      <c r="C47" s="803">
        <v>173361</v>
      </c>
      <c r="D47" s="808">
        <v>53.019999999999996</v>
      </c>
      <c r="E47" s="803">
        <v>0</v>
      </c>
      <c r="F47" s="808">
        <v>0</v>
      </c>
      <c r="G47" s="803">
        <v>105005</v>
      </c>
      <c r="H47" s="808">
        <v>32.11</v>
      </c>
      <c r="I47" s="803">
        <v>48615</v>
      </c>
      <c r="J47" s="808">
        <v>14.87</v>
      </c>
      <c r="K47" s="803">
        <v>326981</v>
      </c>
      <c r="L47" s="803">
        <v>44325</v>
      </c>
      <c r="M47" s="803">
        <v>0</v>
      </c>
      <c r="N47" s="803">
        <v>583</v>
      </c>
      <c r="O47" s="803">
        <v>11233</v>
      </c>
      <c r="P47" s="803">
        <v>-6853</v>
      </c>
      <c r="Q47" s="803">
        <v>263987</v>
      </c>
      <c r="R47" s="803">
        <v>7223393</v>
      </c>
      <c r="S47" s="803">
        <v>0</v>
      </c>
      <c r="T47" s="294" t="s">
        <v>245</v>
      </c>
      <c r="U47" s="809">
        <v>73</v>
      </c>
    </row>
    <row r="48" spans="1:21" ht="12.95" customHeight="1">
      <c r="A48" s="807">
        <v>79</v>
      </c>
      <c r="B48" s="294" t="s">
        <v>1239</v>
      </c>
      <c r="C48" s="803">
        <v>156272</v>
      </c>
      <c r="D48" s="808">
        <v>53.000000000000007</v>
      </c>
      <c r="E48" s="803">
        <v>0</v>
      </c>
      <c r="F48" s="808">
        <v>0</v>
      </c>
      <c r="G48" s="803">
        <v>95037</v>
      </c>
      <c r="H48" s="808">
        <v>32.229999999999997</v>
      </c>
      <c r="I48" s="803">
        <v>43561</v>
      </c>
      <c r="J48" s="808">
        <v>14.77</v>
      </c>
      <c r="K48" s="803">
        <v>294870</v>
      </c>
      <c r="L48" s="803">
        <v>41361</v>
      </c>
      <c r="M48" s="803">
        <v>0</v>
      </c>
      <c r="N48" s="803">
        <v>231</v>
      </c>
      <c r="O48" s="803">
        <v>12518</v>
      </c>
      <c r="P48" s="803">
        <v>-14050</v>
      </c>
      <c r="Q48" s="803">
        <v>226710</v>
      </c>
      <c r="R48" s="803">
        <v>5123714</v>
      </c>
      <c r="S48" s="803">
        <v>0</v>
      </c>
      <c r="T48" s="294" t="s">
        <v>246</v>
      </c>
      <c r="U48" s="809">
        <v>79</v>
      </c>
    </row>
    <row r="49" spans="1:21" ht="12.95" customHeight="1">
      <c r="A49" s="807">
        <v>86</v>
      </c>
      <c r="B49" s="294" t="s">
        <v>1170</v>
      </c>
      <c r="C49" s="803">
        <v>226379</v>
      </c>
      <c r="D49" s="808">
        <v>57.789999999999992</v>
      </c>
      <c r="E49" s="803">
        <v>0</v>
      </c>
      <c r="F49" s="808">
        <v>0</v>
      </c>
      <c r="G49" s="803">
        <v>112012</v>
      </c>
      <c r="H49" s="808">
        <v>28.59</v>
      </c>
      <c r="I49" s="803">
        <v>53335</v>
      </c>
      <c r="J49" s="808">
        <v>13.62</v>
      </c>
      <c r="K49" s="803">
        <v>391726</v>
      </c>
      <c r="L49" s="803">
        <v>49629</v>
      </c>
      <c r="M49" s="803">
        <v>0</v>
      </c>
      <c r="N49" s="803">
        <v>245</v>
      </c>
      <c r="O49" s="803">
        <v>24495</v>
      </c>
      <c r="P49" s="803">
        <v>-13653</v>
      </c>
      <c r="Q49" s="803">
        <v>303704</v>
      </c>
      <c r="R49" s="803">
        <v>8384395</v>
      </c>
      <c r="S49" s="803">
        <v>0</v>
      </c>
      <c r="T49" s="294" t="s">
        <v>91</v>
      </c>
      <c r="U49" s="809">
        <v>86</v>
      </c>
    </row>
    <row r="50" spans="1:21" ht="12.95" customHeight="1">
      <c r="A50" s="807">
        <v>93</v>
      </c>
      <c r="B50" s="294" t="s">
        <v>1172</v>
      </c>
      <c r="C50" s="803">
        <v>259421</v>
      </c>
      <c r="D50" s="808">
        <v>60.31</v>
      </c>
      <c r="E50" s="803">
        <v>21874</v>
      </c>
      <c r="F50" s="808">
        <v>5.09</v>
      </c>
      <c r="G50" s="803">
        <v>100107</v>
      </c>
      <c r="H50" s="808">
        <v>23.28</v>
      </c>
      <c r="I50" s="803">
        <v>48703</v>
      </c>
      <c r="J50" s="808">
        <v>11.32</v>
      </c>
      <c r="K50" s="803">
        <v>430105</v>
      </c>
      <c r="L50" s="803">
        <v>40324</v>
      </c>
      <c r="M50" s="803">
        <v>0</v>
      </c>
      <c r="N50" s="803">
        <v>267</v>
      </c>
      <c r="O50" s="803">
        <v>25136</v>
      </c>
      <c r="P50" s="803">
        <v>-18673</v>
      </c>
      <c r="Q50" s="803">
        <v>345705</v>
      </c>
      <c r="R50" s="803">
        <v>9199334</v>
      </c>
      <c r="S50" s="803">
        <v>437475</v>
      </c>
      <c r="T50" s="294" t="s">
        <v>248</v>
      </c>
      <c r="U50" s="809">
        <v>93</v>
      </c>
    </row>
    <row r="51" spans="1:21" ht="17.100000000000001" customHeight="1">
      <c r="A51" s="807">
        <v>95</v>
      </c>
      <c r="B51" s="294" t="s">
        <v>249</v>
      </c>
      <c r="C51" s="803">
        <v>255632</v>
      </c>
      <c r="D51" s="808">
        <v>47.32</v>
      </c>
      <c r="E51" s="803">
        <v>26081</v>
      </c>
      <c r="F51" s="808">
        <v>4.83</v>
      </c>
      <c r="G51" s="803">
        <v>181327</v>
      </c>
      <c r="H51" s="808">
        <v>33.57</v>
      </c>
      <c r="I51" s="803">
        <v>77138</v>
      </c>
      <c r="J51" s="808">
        <v>14.28</v>
      </c>
      <c r="K51" s="803">
        <v>540178</v>
      </c>
      <c r="L51" s="803">
        <v>77127</v>
      </c>
      <c r="M51" s="803">
        <v>0</v>
      </c>
      <c r="N51" s="803">
        <v>495</v>
      </c>
      <c r="O51" s="803">
        <v>15171</v>
      </c>
      <c r="P51" s="803">
        <v>-10313</v>
      </c>
      <c r="Q51" s="803">
        <v>437072</v>
      </c>
      <c r="R51" s="803">
        <v>10266316</v>
      </c>
      <c r="S51" s="803">
        <v>562084</v>
      </c>
      <c r="T51" s="294" t="s">
        <v>249</v>
      </c>
      <c r="U51" s="809">
        <v>95</v>
      </c>
    </row>
    <row r="52" spans="1:21" ht="15" customHeight="1">
      <c r="A52" s="212" t="s">
        <v>622</v>
      </c>
      <c r="B52" s="294" t="s">
        <v>111</v>
      </c>
      <c r="C52" s="780" t="s">
        <v>42</v>
      </c>
      <c r="D52" s="781" t="s">
        <v>42</v>
      </c>
      <c r="E52" s="780" t="s">
        <v>42</v>
      </c>
      <c r="F52" s="781" t="s">
        <v>42</v>
      </c>
      <c r="G52" s="780" t="s">
        <v>42</v>
      </c>
      <c r="H52" s="781" t="s">
        <v>42</v>
      </c>
      <c r="I52" s="780" t="s">
        <v>42</v>
      </c>
      <c r="J52" s="781" t="s">
        <v>42</v>
      </c>
      <c r="K52" s="780" t="s">
        <v>42</v>
      </c>
      <c r="L52" s="780" t="s">
        <v>42</v>
      </c>
      <c r="M52" s="780" t="s">
        <v>42</v>
      </c>
      <c r="N52" s="780" t="s">
        <v>42</v>
      </c>
      <c r="O52" s="780" t="s">
        <v>42</v>
      </c>
      <c r="P52" s="780" t="s">
        <v>42</v>
      </c>
      <c r="Q52" s="803">
        <v>32350</v>
      </c>
      <c r="R52" s="780" t="s">
        <v>42</v>
      </c>
      <c r="S52" s="780" t="s">
        <v>42</v>
      </c>
      <c r="T52" s="294" t="s">
        <v>111</v>
      </c>
      <c r="U52" s="330" t="s">
        <v>622</v>
      </c>
    </row>
    <row r="53" spans="1:21" ht="12.95" customHeight="1">
      <c r="A53" s="212" t="s">
        <v>623</v>
      </c>
      <c r="B53" s="294" t="s">
        <v>116</v>
      </c>
      <c r="C53" s="780" t="s">
        <v>42</v>
      </c>
      <c r="D53" s="781" t="s">
        <v>42</v>
      </c>
      <c r="E53" s="780" t="s">
        <v>42</v>
      </c>
      <c r="F53" s="781" t="s">
        <v>42</v>
      </c>
      <c r="G53" s="780" t="s">
        <v>42</v>
      </c>
      <c r="H53" s="781" t="s">
        <v>42</v>
      </c>
      <c r="I53" s="780" t="s">
        <v>42</v>
      </c>
      <c r="J53" s="781" t="s">
        <v>42</v>
      </c>
      <c r="K53" s="780" t="s">
        <v>42</v>
      </c>
      <c r="L53" s="780" t="s">
        <v>42</v>
      </c>
      <c r="M53" s="780" t="s">
        <v>42</v>
      </c>
      <c r="N53" s="780" t="s">
        <v>42</v>
      </c>
      <c r="O53" s="780" t="s">
        <v>42</v>
      </c>
      <c r="P53" s="780" t="s">
        <v>42</v>
      </c>
      <c r="Q53" s="803">
        <v>42949</v>
      </c>
      <c r="R53" s="780" t="s">
        <v>42</v>
      </c>
      <c r="S53" s="780" t="s">
        <v>42</v>
      </c>
      <c r="T53" s="294" t="s">
        <v>116</v>
      </c>
      <c r="U53" s="330" t="s">
        <v>623</v>
      </c>
    </row>
    <row r="54" spans="1:21" ht="12.95" customHeight="1">
      <c r="A54" s="212" t="s">
        <v>624</v>
      </c>
      <c r="B54" s="294" t="s">
        <v>122</v>
      </c>
      <c r="C54" s="780" t="s">
        <v>42</v>
      </c>
      <c r="D54" s="781" t="s">
        <v>42</v>
      </c>
      <c r="E54" s="780" t="s">
        <v>42</v>
      </c>
      <c r="F54" s="781" t="s">
        <v>42</v>
      </c>
      <c r="G54" s="780" t="s">
        <v>42</v>
      </c>
      <c r="H54" s="781" t="s">
        <v>42</v>
      </c>
      <c r="I54" s="780" t="s">
        <v>42</v>
      </c>
      <c r="J54" s="781" t="s">
        <v>42</v>
      </c>
      <c r="K54" s="780" t="s">
        <v>42</v>
      </c>
      <c r="L54" s="780" t="s">
        <v>42</v>
      </c>
      <c r="M54" s="780" t="s">
        <v>42</v>
      </c>
      <c r="N54" s="780" t="s">
        <v>42</v>
      </c>
      <c r="O54" s="780" t="s">
        <v>42</v>
      </c>
      <c r="P54" s="780" t="s">
        <v>42</v>
      </c>
      <c r="Q54" s="803">
        <v>654780</v>
      </c>
      <c r="R54" s="780" t="s">
        <v>42</v>
      </c>
      <c r="S54" s="780" t="s">
        <v>42</v>
      </c>
      <c r="T54" s="294" t="s">
        <v>122</v>
      </c>
      <c r="U54" s="330" t="s">
        <v>624</v>
      </c>
    </row>
    <row r="55" spans="1:21" ht="12.95" customHeight="1">
      <c r="A55" s="212" t="s">
        <v>625</v>
      </c>
      <c r="B55" s="294" t="s">
        <v>126</v>
      </c>
      <c r="C55" s="780" t="s">
        <v>42</v>
      </c>
      <c r="D55" s="781" t="s">
        <v>42</v>
      </c>
      <c r="E55" s="780" t="s">
        <v>42</v>
      </c>
      <c r="F55" s="781" t="s">
        <v>42</v>
      </c>
      <c r="G55" s="780" t="s">
        <v>42</v>
      </c>
      <c r="H55" s="781" t="s">
        <v>42</v>
      </c>
      <c r="I55" s="780" t="s">
        <v>42</v>
      </c>
      <c r="J55" s="781" t="s">
        <v>42</v>
      </c>
      <c r="K55" s="780" t="s">
        <v>42</v>
      </c>
      <c r="L55" s="780" t="s">
        <v>42</v>
      </c>
      <c r="M55" s="780" t="s">
        <v>42</v>
      </c>
      <c r="N55" s="780" t="s">
        <v>42</v>
      </c>
      <c r="O55" s="780" t="s">
        <v>42</v>
      </c>
      <c r="P55" s="780" t="s">
        <v>42</v>
      </c>
      <c r="Q55" s="803">
        <v>874905</v>
      </c>
      <c r="R55" s="780" t="s">
        <v>42</v>
      </c>
      <c r="S55" s="780" t="s">
        <v>42</v>
      </c>
      <c r="T55" s="294" t="s">
        <v>126</v>
      </c>
      <c r="U55" s="330" t="s">
        <v>625</v>
      </c>
    </row>
    <row r="56" spans="1:21" ht="12.95" customHeight="1">
      <c r="A56" s="212" t="s">
        <v>626</v>
      </c>
      <c r="B56" s="294" t="s">
        <v>138</v>
      </c>
      <c r="C56" s="780" t="s">
        <v>42</v>
      </c>
      <c r="D56" s="781" t="s">
        <v>42</v>
      </c>
      <c r="E56" s="780" t="s">
        <v>42</v>
      </c>
      <c r="F56" s="781" t="s">
        <v>42</v>
      </c>
      <c r="G56" s="780" t="s">
        <v>42</v>
      </c>
      <c r="H56" s="781" t="s">
        <v>42</v>
      </c>
      <c r="I56" s="780" t="s">
        <v>42</v>
      </c>
      <c r="J56" s="781" t="s">
        <v>42</v>
      </c>
      <c r="K56" s="780" t="s">
        <v>42</v>
      </c>
      <c r="L56" s="780" t="s">
        <v>42</v>
      </c>
      <c r="M56" s="780" t="s">
        <v>42</v>
      </c>
      <c r="N56" s="780" t="s">
        <v>42</v>
      </c>
      <c r="O56" s="780" t="s">
        <v>42</v>
      </c>
      <c r="P56" s="780" t="s">
        <v>42</v>
      </c>
      <c r="Q56" s="803">
        <v>122896</v>
      </c>
      <c r="R56" s="780" t="s">
        <v>42</v>
      </c>
      <c r="S56" s="780" t="s">
        <v>42</v>
      </c>
      <c r="T56" s="294" t="s">
        <v>138</v>
      </c>
      <c r="U56" s="330" t="s">
        <v>626</v>
      </c>
    </row>
    <row r="57" spans="1:21" ht="12.95" customHeight="1">
      <c r="A57" s="810" t="s">
        <v>627</v>
      </c>
      <c r="B57" s="572" t="s">
        <v>140</v>
      </c>
      <c r="C57" s="782" t="s">
        <v>42</v>
      </c>
      <c r="D57" s="783" t="s">
        <v>42</v>
      </c>
      <c r="E57" s="782" t="s">
        <v>42</v>
      </c>
      <c r="F57" s="782" t="s">
        <v>42</v>
      </c>
      <c r="G57" s="782" t="s">
        <v>42</v>
      </c>
      <c r="H57" s="783" t="s">
        <v>42</v>
      </c>
      <c r="I57" s="782" t="s">
        <v>42</v>
      </c>
      <c r="J57" s="783" t="s">
        <v>42</v>
      </c>
      <c r="K57" s="782" t="s">
        <v>42</v>
      </c>
      <c r="L57" s="782" t="s">
        <v>42</v>
      </c>
      <c r="M57" s="782" t="s">
        <v>42</v>
      </c>
      <c r="N57" s="782" t="s">
        <v>42</v>
      </c>
      <c r="O57" s="782" t="s">
        <v>42</v>
      </c>
      <c r="P57" s="782" t="s">
        <v>42</v>
      </c>
      <c r="Q57" s="811">
        <v>1757079</v>
      </c>
      <c r="R57" s="782" t="s">
        <v>42</v>
      </c>
      <c r="S57" s="782" t="s">
        <v>42</v>
      </c>
      <c r="T57" s="572" t="s">
        <v>140</v>
      </c>
      <c r="U57" s="812" t="s">
        <v>627</v>
      </c>
    </row>
    <row r="58" spans="1:21" ht="37.5" customHeight="1">
      <c r="A58" s="1962" t="s">
        <v>630</v>
      </c>
      <c r="B58" s="1963"/>
      <c r="C58" s="1963"/>
      <c r="D58" s="1963"/>
      <c r="E58" s="1963"/>
      <c r="F58" s="1963"/>
      <c r="G58" s="1963"/>
      <c r="H58" s="1963"/>
      <c r="I58" s="1963"/>
      <c r="J58" s="1963"/>
      <c r="K58" s="1963"/>
    </row>
    <row r="59" spans="1:21" ht="30" customHeight="1">
      <c r="A59" s="1965" t="s">
        <v>370</v>
      </c>
      <c r="B59" s="1966"/>
      <c r="C59" s="1966"/>
      <c r="D59" s="1966"/>
      <c r="E59" s="1966"/>
      <c r="F59" s="1966"/>
      <c r="G59" s="1966"/>
      <c r="H59" s="1966"/>
      <c r="I59" s="1966"/>
      <c r="J59" s="1966"/>
      <c r="K59" s="1966"/>
    </row>
    <row r="60" spans="1:21" ht="31.5" customHeight="1">
      <c r="A60" s="1965" t="s">
        <v>370</v>
      </c>
      <c r="B60" s="1966"/>
      <c r="C60" s="1966"/>
      <c r="D60" s="1966"/>
      <c r="E60" s="1966"/>
      <c r="F60" s="1966"/>
      <c r="G60" s="1966"/>
      <c r="H60" s="1966"/>
      <c r="I60" s="1966"/>
      <c r="J60" s="1966"/>
      <c r="K60" s="1966"/>
    </row>
  </sheetData>
  <mergeCells count="3">
    <mergeCell ref="A58:K58"/>
    <mergeCell ref="A59:K59"/>
    <mergeCell ref="A60:K60"/>
  </mergeCells>
  <phoneticPr fontId="5"/>
  <printOptions horizontalCentered="1" gridLinesSet="0"/>
  <pageMargins left="0" right="0" top="0.59055118110236227" bottom="0.19685039370078741" header="0.35" footer="0.51181102362204722"/>
  <pageSetup paperSize="9" scale="64" pageOrder="overThenDown" orientation="landscape" blackAndWhite="1" r:id="rId1"/>
  <headerFooter alignWithMargins="0">
    <oddHeader>&amp;F</oddHeader>
    <oddFooter>&amp;A</oddFooter>
  </headerFooter>
  <colBreaks count="1" manualBreakCount="1">
    <brk id="1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51112-2188-48EB-92BF-03A1BA66AC17}">
  <sheetPr codeName="Sheet20">
    <pageSetUpPr fitToPage="1"/>
  </sheetPr>
  <dimension ref="A1:BM59"/>
  <sheetViews>
    <sheetView workbookViewId="0"/>
  </sheetViews>
  <sheetFormatPr defaultRowHeight="12"/>
  <cols>
    <col min="1" max="1" width="3.75" style="4" customWidth="1"/>
    <col min="2" max="2" width="10.375" style="4" customWidth="1"/>
    <col min="3" max="3" width="10.25" style="4" customWidth="1"/>
    <col min="4" max="4" width="6.375" style="4" customWidth="1"/>
    <col min="5" max="5" width="9.125" style="4" customWidth="1"/>
    <col min="6" max="6" width="6.375" style="4" customWidth="1"/>
    <col min="7" max="7" width="10" style="4" customWidth="1"/>
    <col min="8" max="8" width="6.375" style="4" customWidth="1"/>
    <col min="9" max="9" width="9.5" style="4" customWidth="1"/>
    <col min="10" max="10" width="6.375" style="4" customWidth="1"/>
    <col min="11" max="11" width="10.5" style="4" customWidth="1"/>
    <col min="12" max="12" width="9.125" style="4" customWidth="1"/>
    <col min="13" max="13" width="6.125" style="4" customWidth="1"/>
    <col min="14" max="14" width="8.5" style="4" customWidth="1"/>
    <col min="15" max="15" width="9.375" style="4" customWidth="1"/>
    <col min="16" max="16" width="10.125" style="4" customWidth="1"/>
    <col min="17" max="18" width="10.25" style="4" customWidth="1"/>
    <col min="19" max="20" width="9.375" style="4" customWidth="1"/>
    <col min="21" max="21" width="4" style="4" customWidth="1"/>
    <col min="22" max="65" width="9" style="4"/>
    <col min="66" max="256" width="9" style="1"/>
    <col min="257" max="257" width="3.75" style="1" customWidth="1"/>
    <col min="258" max="258" width="10.375" style="1" customWidth="1"/>
    <col min="259" max="259" width="10.25" style="1" customWidth="1"/>
    <col min="260" max="260" width="6.375" style="1" customWidth="1"/>
    <col min="261" max="261" width="9.125" style="1" customWidth="1"/>
    <col min="262" max="262" width="6.375" style="1" customWidth="1"/>
    <col min="263" max="263" width="10" style="1" customWidth="1"/>
    <col min="264" max="264" width="6.375" style="1" customWidth="1"/>
    <col min="265" max="265" width="9.5" style="1" customWidth="1"/>
    <col min="266" max="266" width="6.375" style="1" customWidth="1"/>
    <col min="267" max="267" width="10.5" style="1" customWidth="1"/>
    <col min="268" max="268" width="9.125" style="1" customWidth="1"/>
    <col min="269" max="269" width="6.125" style="1" customWidth="1"/>
    <col min="270" max="270" width="8.5" style="1" customWidth="1"/>
    <col min="271" max="271" width="9.375" style="1" customWidth="1"/>
    <col min="272" max="272" width="10.125" style="1" customWidth="1"/>
    <col min="273" max="274" width="10.25" style="1" customWidth="1"/>
    <col min="275" max="276" width="9.375" style="1" customWidth="1"/>
    <col min="277" max="277" width="4" style="1" customWidth="1"/>
    <col min="278" max="512" width="9" style="1"/>
    <col min="513" max="513" width="3.75" style="1" customWidth="1"/>
    <col min="514" max="514" width="10.375" style="1" customWidth="1"/>
    <col min="515" max="515" width="10.25" style="1" customWidth="1"/>
    <col min="516" max="516" width="6.375" style="1" customWidth="1"/>
    <col min="517" max="517" width="9.125" style="1" customWidth="1"/>
    <col min="518" max="518" width="6.375" style="1" customWidth="1"/>
    <col min="519" max="519" width="10" style="1" customWidth="1"/>
    <col min="520" max="520" width="6.375" style="1" customWidth="1"/>
    <col min="521" max="521" width="9.5" style="1" customWidth="1"/>
    <col min="522" max="522" width="6.375" style="1" customWidth="1"/>
    <col min="523" max="523" width="10.5" style="1" customWidth="1"/>
    <col min="524" max="524" width="9.125" style="1" customWidth="1"/>
    <col min="525" max="525" width="6.125" style="1" customWidth="1"/>
    <col min="526" max="526" width="8.5" style="1" customWidth="1"/>
    <col min="527" max="527" width="9.375" style="1" customWidth="1"/>
    <col min="528" max="528" width="10.125" style="1" customWidth="1"/>
    <col min="529" max="530" width="10.25" style="1" customWidth="1"/>
    <col min="531" max="532" width="9.375" style="1" customWidth="1"/>
    <col min="533" max="533" width="4" style="1" customWidth="1"/>
    <col min="534" max="768" width="9" style="1"/>
    <col min="769" max="769" width="3.75" style="1" customWidth="1"/>
    <col min="770" max="770" width="10.375" style="1" customWidth="1"/>
    <col min="771" max="771" width="10.25" style="1" customWidth="1"/>
    <col min="772" max="772" width="6.375" style="1" customWidth="1"/>
    <col min="773" max="773" width="9.125" style="1" customWidth="1"/>
    <col min="774" max="774" width="6.375" style="1" customWidth="1"/>
    <col min="775" max="775" width="10" style="1" customWidth="1"/>
    <col min="776" max="776" width="6.375" style="1" customWidth="1"/>
    <col min="777" max="777" width="9.5" style="1" customWidth="1"/>
    <col min="778" max="778" width="6.375" style="1" customWidth="1"/>
    <col min="779" max="779" width="10.5" style="1" customWidth="1"/>
    <col min="780" max="780" width="9.125" style="1" customWidth="1"/>
    <col min="781" max="781" width="6.125" style="1" customWidth="1"/>
    <col min="782" max="782" width="8.5" style="1" customWidth="1"/>
    <col min="783" max="783" width="9.375" style="1" customWidth="1"/>
    <col min="784" max="784" width="10.125" style="1" customWidth="1"/>
    <col min="785" max="786" width="10.25" style="1" customWidth="1"/>
    <col min="787" max="788" width="9.375" style="1" customWidth="1"/>
    <col min="789" max="789" width="4" style="1" customWidth="1"/>
    <col min="790" max="1024" width="9" style="1"/>
    <col min="1025" max="1025" width="3.75" style="1" customWidth="1"/>
    <col min="1026" max="1026" width="10.375" style="1" customWidth="1"/>
    <col min="1027" max="1027" width="10.25" style="1" customWidth="1"/>
    <col min="1028" max="1028" width="6.375" style="1" customWidth="1"/>
    <col min="1029" max="1029" width="9.125" style="1" customWidth="1"/>
    <col min="1030" max="1030" width="6.375" style="1" customWidth="1"/>
    <col min="1031" max="1031" width="10" style="1" customWidth="1"/>
    <col min="1032" max="1032" width="6.375" style="1" customWidth="1"/>
    <col min="1033" max="1033" width="9.5" style="1" customWidth="1"/>
    <col min="1034" max="1034" width="6.375" style="1" customWidth="1"/>
    <col min="1035" max="1035" width="10.5" style="1" customWidth="1"/>
    <col min="1036" max="1036" width="9.125" style="1" customWidth="1"/>
    <col min="1037" max="1037" width="6.125" style="1" customWidth="1"/>
    <col min="1038" max="1038" width="8.5" style="1" customWidth="1"/>
    <col min="1039" max="1039" width="9.375" style="1" customWidth="1"/>
    <col min="1040" max="1040" width="10.125" style="1" customWidth="1"/>
    <col min="1041" max="1042" width="10.25" style="1" customWidth="1"/>
    <col min="1043" max="1044" width="9.375" style="1" customWidth="1"/>
    <col min="1045" max="1045" width="4" style="1" customWidth="1"/>
    <col min="1046" max="1280" width="9" style="1"/>
    <col min="1281" max="1281" width="3.75" style="1" customWidth="1"/>
    <col min="1282" max="1282" width="10.375" style="1" customWidth="1"/>
    <col min="1283" max="1283" width="10.25" style="1" customWidth="1"/>
    <col min="1284" max="1284" width="6.375" style="1" customWidth="1"/>
    <col min="1285" max="1285" width="9.125" style="1" customWidth="1"/>
    <col min="1286" max="1286" width="6.375" style="1" customWidth="1"/>
    <col min="1287" max="1287" width="10" style="1" customWidth="1"/>
    <col min="1288" max="1288" width="6.375" style="1" customWidth="1"/>
    <col min="1289" max="1289" width="9.5" style="1" customWidth="1"/>
    <col min="1290" max="1290" width="6.375" style="1" customWidth="1"/>
    <col min="1291" max="1291" width="10.5" style="1" customWidth="1"/>
    <col min="1292" max="1292" width="9.125" style="1" customWidth="1"/>
    <col min="1293" max="1293" width="6.125" style="1" customWidth="1"/>
    <col min="1294" max="1294" width="8.5" style="1" customWidth="1"/>
    <col min="1295" max="1295" width="9.375" style="1" customWidth="1"/>
    <col min="1296" max="1296" width="10.125" style="1" customWidth="1"/>
    <col min="1297" max="1298" width="10.25" style="1" customWidth="1"/>
    <col min="1299" max="1300" width="9.375" style="1" customWidth="1"/>
    <col min="1301" max="1301" width="4" style="1" customWidth="1"/>
    <col min="1302" max="1536" width="9" style="1"/>
    <col min="1537" max="1537" width="3.75" style="1" customWidth="1"/>
    <col min="1538" max="1538" width="10.375" style="1" customWidth="1"/>
    <col min="1539" max="1539" width="10.25" style="1" customWidth="1"/>
    <col min="1540" max="1540" width="6.375" style="1" customWidth="1"/>
    <col min="1541" max="1541" width="9.125" style="1" customWidth="1"/>
    <col min="1542" max="1542" width="6.375" style="1" customWidth="1"/>
    <col min="1543" max="1543" width="10" style="1" customWidth="1"/>
    <col min="1544" max="1544" width="6.375" style="1" customWidth="1"/>
    <col min="1545" max="1545" width="9.5" style="1" customWidth="1"/>
    <col min="1546" max="1546" width="6.375" style="1" customWidth="1"/>
    <col min="1547" max="1547" width="10.5" style="1" customWidth="1"/>
    <col min="1548" max="1548" width="9.125" style="1" customWidth="1"/>
    <col min="1549" max="1549" width="6.125" style="1" customWidth="1"/>
    <col min="1550" max="1550" width="8.5" style="1" customWidth="1"/>
    <col min="1551" max="1551" width="9.375" style="1" customWidth="1"/>
    <col min="1552" max="1552" width="10.125" style="1" customWidth="1"/>
    <col min="1553" max="1554" width="10.25" style="1" customWidth="1"/>
    <col min="1555" max="1556" width="9.375" style="1" customWidth="1"/>
    <col min="1557" max="1557" width="4" style="1" customWidth="1"/>
    <col min="1558" max="1792" width="9" style="1"/>
    <col min="1793" max="1793" width="3.75" style="1" customWidth="1"/>
    <col min="1794" max="1794" width="10.375" style="1" customWidth="1"/>
    <col min="1795" max="1795" width="10.25" style="1" customWidth="1"/>
    <col min="1796" max="1796" width="6.375" style="1" customWidth="1"/>
    <col min="1797" max="1797" width="9.125" style="1" customWidth="1"/>
    <col min="1798" max="1798" width="6.375" style="1" customWidth="1"/>
    <col min="1799" max="1799" width="10" style="1" customWidth="1"/>
    <col min="1800" max="1800" width="6.375" style="1" customWidth="1"/>
    <col min="1801" max="1801" width="9.5" style="1" customWidth="1"/>
    <col min="1802" max="1802" width="6.375" style="1" customWidth="1"/>
    <col min="1803" max="1803" width="10.5" style="1" customWidth="1"/>
    <col min="1804" max="1804" width="9.125" style="1" customWidth="1"/>
    <col min="1805" max="1805" width="6.125" style="1" customWidth="1"/>
    <col min="1806" max="1806" width="8.5" style="1" customWidth="1"/>
    <col min="1807" max="1807" width="9.375" style="1" customWidth="1"/>
    <col min="1808" max="1808" width="10.125" style="1" customWidth="1"/>
    <col min="1809" max="1810" width="10.25" style="1" customWidth="1"/>
    <col min="1811" max="1812" width="9.375" style="1" customWidth="1"/>
    <col min="1813" max="1813" width="4" style="1" customWidth="1"/>
    <col min="1814" max="2048" width="9" style="1"/>
    <col min="2049" max="2049" width="3.75" style="1" customWidth="1"/>
    <col min="2050" max="2050" width="10.375" style="1" customWidth="1"/>
    <col min="2051" max="2051" width="10.25" style="1" customWidth="1"/>
    <col min="2052" max="2052" width="6.375" style="1" customWidth="1"/>
    <col min="2053" max="2053" width="9.125" style="1" customWidth="1"/>
    <col min="2054" max="2054" width="6.375" style="1" customWidth="1"/>
    <col min="2055" max="2055" width="10" style="1" customWidth="1"/>
    <col min="2056" max="2056" width="6.375" style="1" customWidth="1"/>
    <col min="2057" max="2057" width="9.5" style="1" customWidth="1"/>
    <col min="2058" max="2058" width="6.375" style="1" customWidth="1"/>
    <col min="2059" max="2059" width="10.5" style="1" customWidth="1"/>
    <col min="2060" max="2060" width="9.125" style="1" customWidth="1"/>
    <col min="2061" max="2061" width="6.125" style="1" customWidth="1"/>
    <col min="2062" max="2062" width="8.5" style="1" customWidth="1"/>
    <col min="2063" max="2063" width="9.375" style="1" customWidth="1"/>
    <col min="2064" max="2064" width="10.125" style="1" customWidth="1"/>
    <col min="2065" max="2066" width="10.25" style="1" customWidth="1"/>
    <col min="2067" max="2068" width="9.375" style="1" customWidth="1"/>
    <col min="2069" max="2069" width="4" style="1" customWidth="1"/>
    <col min="2070" max="2304" width="9" style="1"/>
    <col min="2305" max="2305" width="3.75" style="1" customWidth="1"/>
    <col min="2306" max="2306" width="10.375" style="1" customWidth="1"/>
    <col min="2307" max="2307" width="10.25" style="1" customWidth="1"/>
    <col min="2308" max="2308" width="6.375" style="1" customWidth="1"/>
    <col min="2309" max="2309" width="9.125" style="1" customWidth="1"/>
    <col min="2310" max="2310" width="6.375" style="1" customWidth="1"/>
    <col min="2311" max="2311" width="10" style="1" customWidth="1"/>
    <col min="2312" max="2312" width="6.375" style="1" customWidth="1"/>
    <col min="2313" max="2313" width="9.5" style="1" customWidth="1"/>
    <col min="2314" max="2314" width="6.375" style="1" customWidth="1"/>
    <col min="2315" max="2315" width="10.5" style="1" customWidth="1"/>
    <col min="2316" max="2316" width="9.125" style="1" customWidth="1"/>
    <col min="2317" max="2317" width="6.125" style="1" customWidth="1"/>
    <col min="2318" max="2318" width="8.5" style="1" customWidth="1"/>
    <col min="2319" max="2319" width="9.375" style="1" customWidth="1"/>
    <col min="2320" max="2320" width="10.125" style="1" customWidth="1"/>
    <col min="2321" max="2322" width="10.25" style="1" customWidth="1"/>
    <col min="2323" max="2324" width="9.375" style="1" customWidth="1"/>
    <col min="2325" max="2325" width="4" style="1" customWidth="1"/>
    <col min="2326" max="2560" width="9" style="1"/>
    <col min="2561" max="2561" width="3.75" style="1" customWidth="1"/>
    <col min="2562" max="2562" width="10.375" style="1" customWidth="1"/>
    <col min="2563" max="2563" width="10.25" style="1" customWidth="1"/>
    <col min="2564" max="2564" width="6.375" style="1" customWidth="1"/>
    <col min="2565" max="2565" width="9.125" style="1" customWidth="1"/>
    <col min="2566" max="2566" width="6.375" style="1" customWidth="1"/>
    <col min="2567" max="2567" width="10" style="1" customWidth="1"/>
    <col min="2568" max="2568" width="6.375" style="1" customWidth="1"/>
    <col min="2569" max="2569" width="9.5" style="1" customWidth="1"/>
    <col min="2570" max="2570" width="6.375" style="1" customWidth="1"/>
    <col min="2571" max="2571" width="10.5" style="1" customWidth="1"/>
    <col min="2572" max="2572" width="9.125" style="1" customWidth="1"/>
    <col min="2573" max="2573" width="6.125" style="1" customWidth="1"/>
    <col min="2574" max="2574" width="8.5" style="1" customWidth="1"/>
    <col min="2575" max="2575" width="9.375" style="1" customWidth="1"/>
    <col min="2576" max="2576" width="10.125" style="1" customWidth="1"/>
    <col min="2577" max="2578" width="10.25" style="1" customWidth="1"/>
    <col min="2579" max="2580" width="9.375" style="1" customWidth="1"/>
    <col min="2581" max="2581" width="4" style="1" customWidth="1"/>
    <col min="2582" max="2816" width="9" style="1"/>
    <col min="2817" max="2817" width="3.75" style="1" customWidth="1"/>
    <col min="2818" max="2818" width="10.375" style="1" customWidth="1"/>
    <col min="2819" max="2819" width="10.25" style="1" customWidth="1"/>
    <col min="2820" max="2820" width="6.375" style="1" customWidth="1"/>
    <col min="2821" max="2821" width="9.125" style="1" customWidth="1"/>
    <col min="2822" max="2822" width="6.375" style="1" customWidth="1"/>
    <col min="2823" max="2823" width="10" style="1" customWidth="1"/>
    <col min="2824" max="2824" width="6.375" style="1" customWidth="1"/>
    <col min="2825" max="2825" width="9.5" style="1" customWidth="1"/>
    <col min="2826" max="2826" width="6.375" style="1" customWidth="1"/>
    <col min="2827" max="2827" width="10.5" style="1" customWidth="1"/>
    <col min="2828" max="2828" width="9.125" style="1" customWidth="1"/>
    <col min="2829" max="2829" width="6.125" style="1" customWidth="1"/>
    <col min="2830" max="2830" width="8.5" style="1" customWidth="1"/>
    <col min="2831" max="2831" width="9.375" style="1" customWidth="1"/>
    <col min="2832" max="2832" width="10.125" style="1" customWidth="1"/>
    <col min="2833" max="2834" width="10.25" style="1" customWidth="1"/>
    <col min="2835" max="2836" width="9.375" style="1" customWidth="1"/>
    <col min="2837" max="2837" width="4" style="1" customWidth="1"/>
    <col min="2838" max="3072" width="9" style="1"/>
    <col min="3073" max="3073" width="3.75" style="1" customWidth="1"/>
    <col min="3074" max="3074" width="10.375" style="1" customWidth="1"/>
    <col min="3075" max="3075" width="10.25" style="1" customWidth="1"/>
    <col min="3076" max="3076" width="6.375" style="1" customWidth="1"/>
    <col min="3077" max="3077" width="9.125" style="1" customWidth="1"/>
    <col min="3078" max="3078" width="6.375" style="1" customWidth="1"/>
    <col min="3079" max="3079" width="10" style="1" customWidth="1"/>
    <col min="3080" max="3080" width="6.375" style="1" customWidth="1"/>
    <col min="3081" max="3081" width="9.5" style="1" customWidth="1"/>
    <col min="3082" max="3082" width="6.375" style="1" customWidth="1"/>
    <col min="3083" max="3083" width="10.5" style="1" customWidth="1"/>
    <col min="3084" max="3084" width="9.125" style="1" customWidth="1"/>
    <col min="3085" max="3085" width="6.125" style="1" customWidth="1"/>
    <col min="3086" max="3086" width="8.5" style="1" customWidth="1"/>
    <col min="3087" max="3087" width="9.375" style="1" customWidth="1"/>
    <col min="3088" max="3088" width="10.125" style="1" customWidth="1"/>
    <col min="3089" max="3090" width="10.25" style="1" customWidth="1"/>
    <col min="3091" max="3092" width="9.375" style="1" customWidth="1"/>
    <col min="3093" max="3093" width="4" style="1" customWidth="1"/>
    <col min="3094" max="3328" width="9" style="1"/>
    <col min="3329" max="3329" width="3.75" style="1" customWidth="1"/>
    <col min="3330" max="3330" width="10.375" style="1" customWidth="1"/>
    <col min="3331" max="3331" width="10.25" style="1" customWidth="1"/>
    <col min="3332" max="3332" width="6.375" style="1" customWidth="1"/>
    <col min="3333" max="3333" width="9.125" style="1" customWidth="1"/>
    <col min="3334" max="3334" width="6.375" style="1" customWidth="1"/>
    <col min="3335" max="3335" width="10" style="1" customWidth="1"/>
    <col min="3336" max="3336" width="6.375" style="1" customWidth="1"/>
    <col min="3337" max="3337" width="9.5" style="1" customWidth="1"/>
    <col min="3338" max="3338" width="6.375" style="1" customWidth="1"/>
    <col min="3339" max="3339" width="10.5" style="1" customWidth="1"/>
    <col min="3340" max="3340" width="9.125" style="1" customWidth="1"/>
    <col min="3341" max="3341" width="6.125" style="1" customWidth="1"/>
    <col min="3342" max="3342" width="8.5" style="1" customWidth="1"/>
    <col min="3343" max="3343" width="9.375" style="1" customWidth="1"/>
    <col min="3344" max="3344" width="10.125" style="1" customWidth="1"/>
    <col min="3345" max="3346" width="10.25" style="1" customWidth="1"/>
    <col min="3347" max="3348" width="9.375" style="1" customWidth="1"/>
    <col min="3349" max="3349" width="4" style="1" customWidth="1"/>
    <col min="3350" max="3584" width="9" style="1"/>
    <col min="3585" max="3585" width="3.75" style="1" customWidth="1"/>
    <col min="3586" max="3586" width="10.375" style="1" customWidth="1"/>
    <col min="3587" max="3587" width="10.25" style="1" customWidth="1"/>
    <col min="3588" max="3588" width="6.375" style="1" customWidth="1"/>
    <col min="3589" max="3589" width="9.125" style="1" customWidth="1"/>
    <col min="3590" max="3590" width="6.375" style="1" customWidth="1"/>
    <col min="3591" max="3591" width="10" style="1" customWidth="1"/>
    <col min="3592" max="3592" width="6.375" style="1" customWidth="1"/>
    <col min="3593" max="3593" width="9.5" style="1" customWidth="1"/>
    <col min="3594" max="3594" width="6.375" style="1" customWidth="1"/>
    <col min="3595" max="3595" width="10.5" style="1" customWidth="1"/>
    <col min="3596" max="3596" width="9.125" style="1" customWidth="1"/>
    <col min="3597" max="3597" width="6.125" style="1" customWidth="1"/>
    <col min="3598" max="3598" width="8.5" style="1" customWidth="1"/>
    <col min="3599" max="3599" width="9.375" style="1" customWidth="1"/>
    <col min="3600" max="3600" width="10.125" style="1" customWidth="1"/>
    <col min="3601" max="3602" width="10.25" style="1" customWidth="1"/>
    <col min="3603" max="3604" width="9.375" style="1" customWidth="1"/>
    <col min="3605" max="3605" width="4" style="1" customWidth="1"/>
    <col min="3606" max="3840" width="9" style="1"/>
    <col min="3841" max="3841" width="3.75" style="1" customWidth="1"/>
    <col min="3842" max="3842" width="10.375" style="1" customWidth="1"/>
    <col min="3843" max="3843" width="10.25" style="1" customWidth="1"/>
    <col min="3844" max="3844" width="6.375" style="1" customWidth="1"/>
    <col min="3845" max="3845" width="9.125" style="1" customWidth="1"/>
    <col min="3846" max="3846" width="6.375" style="1" customWidth="1"/>
    <col min="3847" max="3847" width="10" style="1" customWidth="1"/>
    <col min="3848" max="3848" width="6.375" style="1" customWidth="1"/>
    <col min="3849" max="3849" width="9.5" style="1" customWidth="1"/>
    <col min="3850" max="3850" width="6.375" style="1" customWidth="1"/>
    <col min="3851" max="3851" width="10.5" style="1" customWidth="1"/>
    <col min="3852" max="3852" width="9.125" style="1" customWidth="1"/>
    <col min="3853" max="3853" width="6.125" style="1" customWidth="1"/>
    <col min="3854" max="3854" width="8.5" style="1" customWidth="1"/>
    <col min="3855" max="3855" width="9.375" style="1" customWidth="1"/>
    <col min="3856" max="3856" width="10.125" style="1" customWidth="1"/>
    <col min="3857" max="3858" width="10.25" style="1" customWidth="1"/>
    <col min="3859" max="3860" width="9.375" style="1" customWidth="1"/>
    <col min="3861" max="3861" width="4" style="1" customWidth="1"/>
    <col min="3862" max="4096" width="9" style="1"/>
    <col min="4097" max="4097" width="3.75" style="1" customWidth="1"/>
    <col min="4098" max="4098" width="10.375" style="1" customWidth="1"/>
    <col min="4099" max="4099" width="10.25" style="1" customWidth="1"/>
    <col min="4100" max="4100" width="6.375" style="1" customWidth="1"/>
    <col min="4101" max="4101" width="9.125" style="1" customWidth="1"/>
    <col min="4102" max="4102" width="6.375" style="1" customWidth="1"/>
    <col min="4103" max="4103" width="10" style="1" customWidth="1"/>
    <col min="4104" max="4104" width="6.375" style="1" customWidth="1"/>
    <col min="4105" max="4105" width="9.5" style="1" customWidth="1"/>
    <col min="4106" max="4106" width="6.375" style="1" customWidth="1"/>
    <col min="4107" max="4107" width="10.5" style="1" customWidth="1"/>
    <col min="4108" max="4108" width="9.125" style="1" customWidth="1"/>
    <col min="4109" max="4109" width="6.125" style="1" customWidth="1"/>
    <col min="4110" max="4110" width="8.5" style="1" customWidth="1"/>
    <col min="4111" max="4111" width="9.375" style="1" customWidth="1"/>
    <col min="4112" max="4112" width="10.125" style="1" customWidth="1"/>
    <col min="4113" max="4114" width="10.25" style="1" customWidth="1"/>
    <col min="4115" max="4116" width="9.375" style="1" customWidth="1"/>
    <col min="4117" max="4117" width="4" style="1" customWidth="1"/>
    <col min="4118" max="4352" width="9" style="1"/>
    <col min="4353" max="4353" width="3.75" style="1" customWidth="1"/>
    <col min="4354" max="4354" width="10.375" style="1" customWidth="1"/>
    <col min="4355" max="4355" width="10.25" style="1" customWidth="1"/>
    <col min="4356" max="4356" width="6.375" style="1" customWidth="1"/>
    <col min="4357" max="4357" width="9.125" style="1" customWidth="1"/>
    <col min="4358" max="4358" width="6.375" style="1" customWidth="1"/>
    <col min="4359" max="4359" width="10" style="1" customWidth="1"/>
    <col min="4360" max="4360" width="6.375" style="1" customWidth="1"/>
    <col min="4361" max="4361" width="9.5" style="1" customWidth="1"/>
    <col min="4362" max="4362" width="6.375" style="1" customWidth="1"/>
    <col min="4363" max="4363" width="10.5" style="1" customWidth="1"/>
    <col min="4364" max="4364" width="9.125" style="1" customWidth="1"/>
    <col min="4365" max="4365" width="6.125" style="1" customWidth="1"/>
    <col min="4366" max="4366" width="8.5" style="1" customWidth="1"/>
    <col min="4367" max="4367" width="9.375" style="1" customWidth="1"/>
    <col min="4368" max="4368" width="10.125" style="1" customWidth="1"/>
    <col min="4369" max="4370" width="10.25" style="1" customWidth="1"/>
    <col min="4371" max="4372" width="9.375" style="1" customWidth="1"/>
    <col min="4373" max="4373" width="4" style="1" customWidth="1"/>
    <col min="4374" max="4608" width="9" style="1"/>
    <col min="4609" max="4609" width="3.75" style="1" customWidth="1"/>
    <col min="4610" max="4610" width="10.375" style="1" customWidth="1"/>
    <col min="4611" max="4611" width="10.25" style="1" customWidth="1"/>
    <col min="4612" max="4612" width="6.375" style="1" customWidth="1"/>
    <col min="4613" max="4613" width="9.125" style="1" customWidth="1"/>
    <col min="4614" max="4614" width="6.375" style="1" customWidth="1"/>
    <col min="4615" max="4615" width="10" style="1" customWidth="1"/>
    <col min="4616" max="4616" width="6.375" style="1" customWidth="1"/>
    <col min="4617" max="4617" width="9.5" style="1" customWidth="1"/>
    <col min="4618" max="4618" width="6.375" style="1" customWidth="1"/>
    <col min="4619" max="4619" width="10.5" style="1" customWidth="1"/>
    <col min="4620" max="4620" width="9.125" style="1" customWidth="1"/>
    <col min="4621" max="4621" width="6.125" style="1" customWidth="1"/>
    <col min="4622" max="4622" width="8.5" style="1" customWidth="1"/>
    <col min="4623" max="4623" width="9.375" style="1" customWidth="1"/>
    <col min="4624" max="4624" width="10.125" style="1" customWidth="1"/>
    <col min="4625" max="4626" width="10.25" style="1" customWidth="1"/>
    <col min="4627" max="4628" width="9.375" style="1" customWidth="1"/>
    <col min="4629" max="4629" width="4" style="1" customWidth="1"/>
    <col min="4630" max="4864" width="9" style="1"/>
    <col min="4865" max="4865" width="3.75" style="1" customWidth="1"/>
    <col min="4866" max="4866" width="10.375" style="1" customWidth="1"/>
    <col min="4867" max="4867" width="10.25" style="1" customWidth="1"/>
    <col min="4868" max="4868" width="6.375" style="1" customWidth="1"/>
    <col min="4869" max="4869" width="9.125" style="1" customWidth="1"/>
    <col min="4870" max="4870" width="6.375" style="1" customWidth="1"/>
    <col min="4871" max="4871" width="10" style="1" customWidth="1"/>
    <col min="4872" max="4872" width="6.375" style="1" customWidth="1"/>
    <col min="4873" max="4873" width="9.5" style="1" customWidth="1"/>
    <col min="4874" max="4874" width="6.375" style="1" customWidth="1"/>
    <col min="4875" max="4875" width="10.5" style="1" customWidth="1"/>
    <col min="4876" max="4876" width="9.125" style="1" customWidth="1"/>
    <col min="4877" max="4877" width="6.125" style="1" customWidth="1"/>
    <col min="4878" max="4878" width="8.5" style="1" customWidth="1"/>
    <col min="4879" max="4879" width="9.375" style="1" customWidth="1"/>
    <col min="4880" max="4880" width="10.125" style="1" customWidth="1"/>
    <col min="4881" max="4882" width="10.25" style="1" customWidth="1"/>
    <col min="4883" max="4884" width="9.375" style="1" customWidth="1"/>
    <col min="4885" max="4885" width="4" style="1" customWidth="1"/>
    <col min="4886" max="5120" width="9" style="1"/>
    <col min="5121" max="5121" width="3.75" style="1" customWidth="1"/>
    <col min="5122" max="5122" width="10.375" style="1" customWidth="1"/>
    <col min="5123" max="5123" width="10.25" style="1" customWidth="1"/>
    <col min="5124" max="5124" width="6.375" style="1" customWidth="1"/>
    <col min="5125" max="5125" width="9.125" style="1" customWidth="1"/>
    <col min="5126" max="5126" width="6.375" style="1" customWidth="1"/>
    <col min="5127" max="5127" width="10" style="1" customWidth="1"/>
    <col min="5128" max="5128" width="6.375" style="1" customWidth="1"/>
    <col min="5129" max="5129" width="9.5" style="1" customWidth="1"/>
    <col min="5130" max="5130" width="6.375" style="1" customWidth="1"/>
    <col min="5131" max="5131" width="10.5" style="1" customWidth="1"/>
    <col min="5132" max="5132" width="9.125" style="1" customWidth="1"/>
    <col min="5133" max="5133" width="6.125" style="1" customWidth="1"/>
    <col min="5134" max="5134" width="8.5" style="1" customWidth="1"/>
    <col min="5135" max="5135" width="9.375" style="1" customWidth="1"/>
    <col min="5136" max="5136" width="10.125" style="1" customWidth="1"/>
    <col min="5137" max="5138" width="10.25" style="1" customWidth="1"/>
    <col min="5139" max="5140" width="9.375" style="1" customWidth="1"/>
    <col min="5141" max="5141" width="4" style="1" customWidth="1"/>
    <col min="5142" max="5376" width="9" style="1"/>
    <col min="5377" max="5377" width="3.75" style="1" customWidth="1"/>
    <col min="5378" max="5378" width="10.375" style="1" customWidth="1"/>
    <col min="5379" max="5379" width="10.25" style="1" customWidth="1"/>
    <col min="5380" max="5380" width="6.375" style="1" customWidth="1"/>
    <col min="5381" max="5381" width="9.125" style="1" customWidth="1"/>
    <col min="5382" max="5382" width="6.375" style="1" customWidth="1"/>
    <col min="5383" max="5383" width="10" style="1" customWidth="1"/>
    <col min="5384" max="5384" width="6.375" style="1" customWidth="1"/>
    <col min="5385" max="5385" width="9.5" style="1" customWidth="1"/>
    <col min="5386" max="5386" width="6.375" style="1" customWidth="1"/>
    <col min="5387" max="5387" width="10.5" style="1" customWidth="1"/>
    <col min="5388" max="5388" width="9.125" style="1" customWidth="1"/>
    <col min="5389" max="5389" width="6.125" style="1" customWidth="1"/>
    <col min="5390" max="5390" width="8.5" style="1" customWidth="1"/>
    <col min="5391" max="5391" width="9.375" style="1" customWidth="1"/>
    <col min="5392" max="5392" width="10.125" style="1" customWidth="1"/>
    <col min="5393" max="5394" width="10.25" style="1" customWidth="1"/>
    <col min="5395" max="5396" width="9.375" style="1" customWidth="1"/>
    <col min="5397" max="5397" width="4" style="1" customWidth="1"/>
    <col min="5398" max="5632" width="9" style="1"/>
    <col min="5633" max="5633" width="3.75" style="1" customWidth="1"/>
    <col min="5634" max="5634" width="10.375" style="1" customWidth="1"/>
    <col min="5635" max="5635" width="10.25" style="1" customWidth="1"/>
    <col min="5636" max="5636" width="6.375" style="1" customWidth="1"/>
    <col min="5637" max="5637" width="9.125" style="1" customWidth="1"/>
    <col min="5638" max="5638" width="6.375" style="1" customWidth="1"/>
    <col min="5639" max="5639" width="10" style="1" customWidth="1"/>
    <col min="5640" max="5640" width="6.375" style="1" customWidth="1"/>
    <col min="5641" max="5641" width="9.5" style="1" customWidth="1"/>
    <col min="5642" max="5642" width="6.375" style="1" customWidth="1"/>
    <col min="5643" max="5643" width="10.5" style="1" customWidth="1"/>
    <col min="5644" max="5644" width="9.125" style="1" customWidth="1"/>
    <col min="5645" max="5645" width="6.125" style="1" customWidth="1"/>
    <col min="5646" max="5646" width="8.5" style="1" customWidth="1"/>
    <col min="5647" max="5647" width="9.375" style="1" customWidth="1"/>
    <col min="5648" max="5648" width="10.125" style="1" customWidth="1"/>
    <col min="5649" max="5650" width="10.25" style="1" customWidth="1"/>
    <col min="5651" max="5652" width="9.375" style="1" customWidth="1"/>
    <col min="5653" max="5653" width="4" style="1" customWidth="1"/>
    <col min="5654" max="5888" width="9" style="1"/>
    <col min="5889" max="5889" width="3.75" style="1" customWidth="1"/>
    <col min="5890" max="5890" width="10.375" style="1" customWidth="1"/>
    <col min="5891" max="5891" width="10.25" style="1" customWidth="1"/>
    <col min="5892" max="5892" width="6.375" style="1" customWidth="1"/>
    <col min="5893" max="5893" width="9.125" style="1" customWidth="1"/>
    <col min="5894" max="5894" width="6.375" style="1" customWidth="1"/>
    <col min="5895" max="5895" width="10" style="1" customWidth="1"/>
    <col min="5896" max="5896" width="6.375" style="1" customWidth="1"/>
    <col min="5897" max="5897" width="9.5" style="1" customWidth="1"/>
    <col min="5898" max="5898" width="6.375" style="1" customWidth="1"/>
    <col min="5899" max="5899" width="10.5" style="1" customWidth="1"/>
    <col min="5900" max="5900" width="9.125" style="1" customWidth="1"/>
    <col min="5901" max="5901" width="6.125" style="1" customWidth="1"/>
    <col min="5902" max="5902" width="8.5" style="1" customWidth="1"/>
    <col min="5903" max="5903" width="9.375" style="1" customWidth="1"/>
    <col min="5904" max="5904" width="10.125" style="1" customWidth="1"/>
    <col min="5905" max="5906" width="10.25" style="1" customWidth="1"/>
    <col min="5907" max="5908" width="9.375" style="1" customWidth="1"/>
    <col min="5909" max="5909" width="4" style="1" customWidth="1"/>
    <col min="5910" max="6144" width="9" style="1"/>
    <col min="6145" max="6145" width="3.75" style="1" customWidth="1"/>
    <col min="6146" max="6146" width="10.375" style="1" customWidth="1"/>
    <col min="6147" max="6147" width="10.25" style="1" customWidth="1"/>
    <col min="6148" max="6148" width="6.375" style="1" customWidth="1"/>
    <col min="6149" max="6149" width="9.125" style="1" customWidth="1"/>
    <col min="6150" max="6150" width="6.375" style="1" customWidth="1"/>
    <col min="6151" max="6151" width="10" style="1" customWidth="1"/>
    <col min="6152" max="6152" width="6.375" style="1" customWidth="1"/>
    <col min="6153" max="6153" width="9.5" style="1" customWidth="1"/>
    <col min="6154" max="6154" width="6.375" style="1" customWidth="1"/>
    <col min="6155" max="6155" width="10.5" style="1" customWidth="1"/>
    <col min="6156" max="6156" width="9.125" style="1" customWidth="1"/>
    <col min="6157" max="6157" width="6.125" style="1" customWidth="1"/>
    <col min="6158" max="6158" width="8.5" style="1" customWidth="1"/>
    <col min="6159" max="6159" width="9.375" style="1" customWidth="1"/>
    <col min="6160" max="6160" width="10.125" style="1" customWidth="1"/>
    <col min="6161" max="6162" width="10.25" style="1" customWidth="1"/>
    <col min="6163" max="6164" width="9.375" style="1" customWidth="1"/>
    <col min="6165" max="6165" width="4" style="1" customWidth="1"/>
    <col min="6166" max="6400" width="9" style="1"/>
    <col min="6401" max="6401" width="3.75" style="1" customWidth="1"/>
    <col min="6402" max="6402" width="10.375" style="1" customWidth="1"/>
    <col min="6403" max="6403" width="10.25" style="1" customWidth="1"/>
    <col min="6404" max="6404" width="6.375" style="1" customWidth="1"/>
    <col min="6405" max="6405" width="9.125" style="1" customWidth="1"/>
    <col min="6406" max="6406" width="6.375" style="1" customWidth="1"/>
    <col min="6407" max="6407" width="10" style="1" customWidth="1"/>
    <col min="6408" max="6408" width="6.375" style="1" customWidth="1"/>
    <col min="6409" max="6409" width="9.5" style="1" customWidth="1"/>
    <col min="6410" max="6410" width="6.375" style="1" customWidth="1"/>
    <col min="6411" max="6411" width="10.5" style="1" customWidth="1"/>
    <col min="6412" max="6412" width="9.125" style="1" customWidth="1"/>
    <col min="6413" max="6413" width="6.125" style="1" customWidth="1"/>
    <col min="6414" max="6414" width="8.5" style="1" customWidth="1"/>
    <col min="6415" max="6415" width="9.375" style="1" customWidth="1"/>
    <col min="6416" max="6416" width="10.125" style="1" customWidth="1"/>
    <col min="6417" max="6418" width="10.25" style="1" customWidth="1"/>
    <col min="6419" max="6420" width="9.375" style="1" customWidth="1"/>
    <col min="6421" max="6421" width="4" style="1" customWidth="1"/>
    <col min="6422" max="6656" width="9" style="1"/>
    <col min="6657" max="6657" width="3.75" style="1" customWidth="1"/>
    <col min="6658" max="6658" width="10.375" style="1" customWidth="1"/>
    <col min="6659" max="6659" width="10.25" style="1" customWidth="1"/>
    <col min="6660" max="6660" width="6.375" style="1" customWidth="1"/>
    <col min="6661" max="6661" width="9.125" style="1" customWidth="1"/>
    <col min="6662" max="6662" width="6.375" style="1" customWidth="1"/>
    <col min="6663" max="6663" width="10" style="1" customWidth="1"/>
    <col min="6664" max="6664" width="6.375" style="1" customWidth="1"/>
    <col min="6665" max="6665" width="9.5" style="1" customWidth="1"/>
    <col min="6666" max="6666" width="6.375" style="1" customWidth="1"/>
    <col min="6667" max="6667" width="10.5" style="1" customWidth="1"/>
    <col min="6668" max="6668" width="9.125" style="1" customWidth="1"/>
    <col min="6669" max="6669" width="6.125" style="1" customWidth="1"/>
    <col min="6670" max="6670" width="8.5" style="1" customWidth="1"/>
    <col min="6671" max="6671" width="9.375" style="1" customWidth="1"/>
    <col min="6672" max="6672" width="10.125" style="1" customWidth="1"/>
    <col min="6673" max="6674" width="10.25" style="1" customWidth="1"/>
    <col min="6675" max="6676" width="9.375" style="1" customWidth="1"/>
    <col min="6677" max="6677" width="4" style="1" customWidth="1"/>
    <col min="6678" max="6912" width="9" style="1"/>
    <col min="6913" max="6913" width="3.75" style="1" customWidth="1"/>
    <col min="6914" max="6914" width="10.375" style="1" customWidth="1"/>
    <col min="6915" max="6915" width="10.25" style="1" customWidth="1"/>
    <col min="6916" max="6916" width="6.375" style="1" customWidth="1"/>
    <col min="6917" max="6917" width="9.125" style="1" customWidth="1"/>
    <col min="6918" max="6918" width="6.375" style="1" customWidth="1"/>
    <col min="6919" max="6919" width="10" style="1" customWidth="1"/>
    <col min="6920" max="6920" width="6.375" style="1" customWidth="1"/>
    <col min="6921" max="6921" width="9.5" style="1" customWidth="1"/>
    <col min="6922" max="6922" width="6.375" style="1" customWidth="1"/>
    <col min="6923" max="6923" width="10.5" style="1" customWidth="1"/>
    <col min="6924" max="6924" width="9.125" style="1" customWidth="1"/>
    <col min="6925" max="6925" width="6.125" style="1" customWidth="1"/>
    <col min="6926" max="6926" width="8.5" style="1" customWidth="1"/>
    <col min="6927" max="6927" width="9.375" style="1" customWidth="1"/>
    <col min="6928" max="6928" width="10.125" style="1" customWidth="1"/>
    <col min="6929" max="6930" width="10.25" style="1" customWidth="1"/>
    <col min="6931" max="6932" width="9.375" style="1" customWidth="1"/>
    <col min="6933" max="6933" width="4" style="1" customWidth="1"/>
    <col min="6934" max="7168" width="9" style="1"/>
    <col min="7169" max="7169" width="3.75" style="1" customWidth="1"/>
    <col min="7170" max="7170" width="10.375" style="1" customWidth="1"/>
    <col min="7171" max="7171" width="10.25" style="1" customWidth="1"/>
    <col min="7172" max="7172" width="6.375" style="1" customWidth="1"/>
    <col min="7173" max="7173" width="9.125" style="1" customWidth="1"/>
    <col min="7174" max="7174" width="6.375" style="1" customWidth="1"/>
    <col min="7175" max="7175" width="10" style="1" customWidth="1"/>
    <col min="7176" max="7176" width="6.375" style="1" customWidth="1"/>
    <col min="7177" max="7177" width="9.5" style="1" customWidth="1"/>
    <col min="7178" max="7178" width="6.375" style="1" customWidth="1"/>
    <col min="7179" max="7179" width="10.5" style="1" customWidth="1"/>
    <col min="7180" max="7180" width="9.125" style="1" customWidth="1"/>
    <col min="7181" max="7181" width="6.125" style="1" customWidth="1"/>
    <col min="7182" max="7182" width="8.5" style="1" customWidth="1"/>
    <col min="7183" max="7183" width="9.375" style="1" customWidth="1"/>
    <col min="7184" max="7184" width="10.125" style="1" customWidth="1"/>
    <col min="7185" max="7186" width="10.25" style="1" customWidth="1"/>
    <col min="7187" max="7188" width="9.375" style="1" customWidth="1"/>
    <col min="7189" max="7189" width="4" style="1" customWidth="1"/>
    <col min="7190" max="7424" width="9" style="1"/>
    <col min="7425" max="7425" width="3.75" style="1" customWidth="1"/>
    <col min="7426" max="7426" width="10.375" style="1" customWidth="1"/>
    <col min="7427" max="7427" width="10.25" style="1" customWidth="1"/>
    <col min="7428" max="7428" width="6.375" style="1" customWidth="1"/>
    <col min="7429" max="7429" width="9.125" style="1" customWidth="1"/>
    <col min="7430" max="7430" width="6.375" style="1" customWidth="1"/>
    <col min="7431" max="7431" width="10" style="1" customWidth="1"/>
    <col min="7432" max="7432" width="6.375" style="1" customWidth="1"/>
    <col min="7433" max="7433" width="9.5" style="1" customWidth="1"/>
    <col min="7434" max="7434" width="6.375" style="1" customWidth="1"/>
    <col min="7435" max="7435" width="10.5" style="1" customWidth="1"/>
    <col min="7436" max="7436" width="9.125" style="1" customWidth="1"/>
    <col min="7437" max="7437" width="6.125" style="1" customWidth="1"/>
    <col min="7438" max="7438" width="8.5" style="1" customWidth="1"/>
    <col min="7439" max="7439" width="9.375" style="1" customWidth="1"/>
    <col min="7440" max="7440" width="10.125" style="1" customWidth="1"/>
    <col min="7441" max="7442" width="10.25" style="1" customWidth="1"/>
    <col min="7443" max="7444" width="9.375" style="1" customWidth="1"/>
    <col min="7445" max="7445" width="4" style="1" customWidth="1"/>
    <col min="7446" max="7680" width="9" style="1"/>
    <col min="7681" max="7681" width="3.75" style="1" customWidth="1"/>
    <col min="7682" max="7682" width="10.375" style="1" customWidth="1"/>
    <col min="7683" max="7683" width="10.25" style="1" customWidth="1"/>
    <col min="7684" max="7684" width="6.375" style="1" customWidth="1"/>
    <col min="7685" max="7685" width="9.125" style="1" customWidth="1"/>
    <col min="7686" max="7686" width="6.375" style="1" customWidth="1"/>
    <col min="7687" max="7687" width="10" style="1" customWidth="1"/>
    <col min="7688" max="7688" width="6.375" style="1" customWidth="1"/>
    <col min="7689" max="7689" width="9.5" style="1" customWidth="1"/>
    <col min="7690" max="7690" width="6.375" style="1" customWidth="1"/>
    <col min="7691" max="7691" width="10.5" style="1" customWidth="1"/>
    <col min="7692" max="7692" width="9.125" style="1" customWidth="1"/>
    <col min="7693" max="7693" width="6.125" style="1" customWidth="1"/>
    <col min="7694" max="7694" width="8.5" style="1" customWidth="1"/>
    <col min="7695" max="7695" width="9.375" style="1" customWidth="1"/>
    <col min="7696" max="7696" width="10.125" style="1" customWidth="1"/>
    <col min="7697" max="7698" width="10.25" style="1" customWidth="1"/>
    <col min="7699" max="7700" width="9.375" style="1" customWidth="1"/>
    <col min="7701" max="7701" width="4" style="1" customWidth="1"/>
    <col min="7702" max="7936" width="9" style="1"/>
    <col min="7937" max="7937" width="3.75" style="1" customWidth="1"/>
    <col min="7938" max="7938" width="10.375" style="1" customWidth="1"/>
    <col min="7939" max="7939" width="10.25" style="1" customWidth="1"/>
    <col min="7940" max="7940" width="6.375" style="1" customWidth="1"/>
    <col min="7941" max="7941" width="9.125" style="1" customWidth="1"/>
    <col min="7942" max="7942" width="6.375" style="1" customWidth="1"/>
    <col min="7943" max="7943" width="10" style="1" customWidth="1"/>
    <col min="7944" max="7944" width="6.375" style="1" customWidth="1"/>
    <col min="7945" max="7945" width="9.5" style="1" customWidth="1"/>
    <col min="7946" max="7946" width="6.375" style="1" customWidth="1"/>
    <col min="7947" max="7947" width="10.5" style="1" customWidth="1"/>
    <col min="7948" max="7948" width="9.125" style="1" customWidth="1"/>
    <col min="7949" max="7949" width="6.125" style="1" customWidth="1"/>
    <col min="7950" max="7950" width="8.5" style="1" customWidth="1"/>
    <col min="7951" max="7951" width="9.375" style="1" customWidth="1"/>
    <col min="7952" max="7952" width="10.125" style="1" customWidth="1"/>
    <col min="7953" max="7954" width="10.25" style="1" customWidth="1"/>
    <col min="7955" max="7956" width="9.375" style="1" customWidth="1"/>
    <col min="7957" max="7957" width="4" style="1" customWidth="1"/>
    <col min="7958" max="8192" width="9" style="1"/>
    <col min="8193" max="8193" width="3.75" style="1" customWidth="1"/>
    <col min="8194" max="8194" width="10.375" style="1" customWidth="1"/>
    <col min="8195" max="8195" width="10.25" style="1" customWidth="1"/>
    <col min="8196" max="8196" width="6.375" style="1" customWidth="1"/>
    <col min="8197" max="8197" width="9.125" style="1" customWidth="1"/>
    <col min="8198" max="8198" width="6.375" style="1" customWidth="1"/>
    <col min="8199" max="8199" width="10" style="1" customWidth="1"/>
    <col min="8200" max="8200" width="6.375" style="1" customWidth="1"/>
    <col min="8201" max="8201" width="9.5" style="1" customWidth="1"/>
    <col min="8202" max="8202" width="6.375" style="1" customWidth="1"/>
    <col min="8203" max="8203" width="10.5" style="1" customWidth="1"/>
    <col min="8204" max="8204" width="9.125" style="1" customWidth="1"/>
    <col min="8205" max="8205" width="6.125" style="1" customWidth="1"/>
    <col min="8206" max="8206" width="8.5" style="1" customWidth="1"/>
    <col min="8207" max="8207" width="9.375" style="1" customWidth="1"/>
    <col min="8208" max="8208" width="10.125" style="1" customWidth="1"/>
    <col min="8209" max="8210" width="10.25" style="1" customWidth="1"/>
    <col min="8211" max="8212" width="9.375" style="1" customWidth="1"/>
    <col min="8213" max="8213" width="4" style="1" customWidth="1"/>
    <col min="8214" max="8448" width="9" style="1"/>
    <col min="8449" max="8449" width="3.75" style="1" customWidth="1"/>
    <col min="8450" max="8450" width="10.375" style="1" customWidth="1"/>
    <col min="8451" max="8451" width="10.25" style="1" customWidth="1"/>
    <col min="8452" max="8452" width="6.375" style="1" customWidth="1"/>
    <col min="8453" max="8453" width="9.125" style="1" customWidth="1"/>
    <col min="8454" max="8454" width="6.375" style="1" customWidth="1"/>
    <col min="8455" max="8455" width="10" style="1" customWidth="1"/>
    <col min="8456" max="8456" width="6.375" style="1" customWidth="1"/>
    <col min="8457" max="8457" width="9.5" style="1" customWidth="1"/>
    <col min="8458" max="8458" width="6.375" style="1" customWidth="1"/>
    <col min="8459" max="8459" width="10.5" style="1" customWidth="1"/>
    <col min="8460" max="8460" width="9.125" style="1" customWidth="1"/>
    <col min="8461" max="8461" width="6.125" style="1" customWidth="1"/>
    <col min="8462" max="8462" width="8.5" style="1" customWidth="1"/>
    <col min="8463" max="8463" width="9.375" style="1" customWidth="1"/>
    <col min="8464" max="8464" width="10.125" style="1" customWidth="1"/>
    <col min="8465" max="8466" width="10.25" style="1" customWidth="1"/>
    <col min="8467" max="8468" width="9.375" style="1" customWidth="1"/>
    <col min="8469" max="8469" width="4" style="1" customWidth="1"/>
    <col min="8470" max="8704" width="9" style="1"/>
    <col min="8705" max="8705" width="3.75" style="1" customWidth="1"/>
    <col min="8706" max="8706" width="10.375" style="1" customWidth="1"/>
    <col min="8707" max="8707" width="10.25" style="1" customWidth="1"/>
    <col min="8708" max="8708" width="6.375" style="1" customWidth="1"/>
    <col min="8709" max="8709" width="9.125" style="1" customWidth="1"/>
    <col min="8710" max="8710" width="6.375" style="1" customWidth="1"/>
    <col min="8711" max="8711" width="10" style="1" customWidth="1"/>
    <col min="8712" max="8712" width="6.375" style="1" customWidth="1"/>
    <col min="8713" max="8713" width="9.5" style="1" customWidth="1"/>
    <col min="8714" max="8714" width="6.375" style="1" customWidth="1"/>
    <col min="8715" max="8715" width="10.5" style="1" customWidth="1"/>
    <col min="8716" max="8716" width="9.125" style="1" customWidth="1"/>
    <col min="8717" max="8717" width="6.125" style="1" customWidth="1"/>
    <col min="8718" max="8718" width="8.5" style="1" customWidth="1"/>
    <col min="8719" max="8719" width="9.375" style="1" customWidth="1"/>
    <col min="8720" max="8720" width="10.125" style="1" customWidth="1"/>
    <col min="8721" max="8722" width="10.25" style="1" customWidth="1"/>
    <col min="8723" max="8724" width="9.375" style="1" customWidth="1"/>
    <col min="8725" max="8725" width="4" style="1" customWidth="1"/>
    <col min="8726" max="8960" width="9" style="1"/>
    <col min="8961" max="8961" width="3.75" style="1" customWidth="1"/>
    <col min="8962" max="8962" width="10.375" style="1" customWidth="1"/>
    <col min="8963" max="8963" width="10.25" style="1" customWidth="1"/>
    <col min="8964" max="8964" width="6.375" style="1" customWidth="1"/>
    <col min="8965" max="8965" width="9.125" style="1" customWidth="1"/>
    <col min="8966" max="8966" width="6.375" style="1" customWidth="1"/>
    <col min="8967" max="8967" width="10" style="1" customWidth="1"/>
    <col min="8968" max="8968" width="6.375" style="1" customWidth="1"/>
    <col min="8969" max="8969" width="9.5" style="1" customWidth="1"/>
    <col min="8970" max="8970" width="6.375" style="1" customWidth="1"/>
    <col min="8971" max="8971" width="10.5" style="1" customWidth="1"/>
    <col min="8972" max="8972" width="9.125" style="1" customWidth="1"/>
    <col min="8973" max="8973" width="6.125" style="1" customWidth="1"/>
    <col min="8974" max="8974" width="8.5" style="1" customWidth="1"/>
    <col min="8975" max="8975" width="9.375" style="1" customWidth="1"/>
    <col min="8976" max="8976" width="10.125" style="1" customWidth="1"/>
    <col min="8977" max="8978" width="10.25" style="1" customWidth="1"/>
    <col min="8979" max="8980" width="9.375" style="1" customWidth="1"/>
    <col min="8981" max="8981" width="4" style="1" customWidth="1"/>
    <col min="8982" max="9216" width="9" style="1"/>
    <col min="9217" max="9217" width="3.75" style="1" customWidth="1"/>
    <col min="9218" max="9218" width="10.375" style="1" customWidth="1"/>
    <col min="9219" max="9219" width="10.25" style="1" customWidth="1"/>
    <col min="9220" max="9220" width="6.375" style="1" customWidth="1"/>
    <col min="9221" max="9221" width="9.125" style="1" customWidth="1"/>
    <col min="9222" max="9222" width="6.375" style="1" customWidth="1"/>
    <col min="9223" max="9223" width="10" style="1" customWidth="1"/>
    <col min="9224" max="9224" width="6.375" style="1" customWidth="1"/>
    <col min="9225" max="9225" width="9.5" style="1" customWidth="1"/>
    <col min="9226" max="9226" width="6.375" style="1" customWidth="1"/>
    <col min="9227" max="9227" width="10.5" style="1" customWidth="1"/>
    <col min="9228" max="9228" width="9.125" style="1" customWidth="1"/>
    <col min="9229" max="9229" width="6.125" style="1" customWidth="1"/>
    <col min="9230" max="9230" width="8.5" style="1" customWidth="1"/>
    <col min="9231" max="9231" width="9.375" style="1" customWidth="1"/>
    <col min="9232" max="9232" width="10.125" style="1" customWidth="1"/>
    <col min="9233" max="9234" width="10.25" style="1" customWidth="1"/>
    <col min="9235" max="9236" width="9.375" style="1" customWidth="1"/>
    <col min="9237" max="9237" width="4" style="1" customWidth="1"/>
    <col min="9238" max="9472" width="9" style="1"/>
    <col min="9473" max="9473" width="3.75" style="1" customWidth="1"/>
    <col min="9474" max="9474" width="10.375" style="1" customWidth="1"/>
    <col min="9475" max="9475" width="10.25" style="1" customWidth="1"/>
    <col min="9476" max="9476" width="6.375" style="1" customWidth="1"/>
    <col min="9477" max="9477" width="9.125" style="1" customWidth="1"/>
    <col min="9478" max="9478" width="6.375" style="1" customWidth="1"/>
    <col min="9479" max="9479" width="10" style="1" customWidth="1"/>
    <col min="9480" max="9480" width="6.375" style="1" customWidth="1"/>
    <col min="9481" max="9481" width="9.5" style="1" customWidth="1"/>
    <col min="9482" max="9482" width="6.375" style="1" customWidth="1"/>
    <col min="9483" max="9483" width="10.5" style="1" customWidth="1"/>
    <col min="9484" max="9484" width="9.125" style="1" customWidth="1"/>
    <col min="9485" max="9485" width="6.125" style="1" customWidth="1"/>
    <col min="9486" max="9486" width="8.5" style="1" customWidth="1"/>
    <col min="9487" max="9487" width="9.375" style="1" customWidth="1"/>
    <col min="9488" max="9488" width="10.125" style="1" customWidth="1"/>
    <col min="9489" max="9490" width="10.25" style="1" customWidth="1"/>
    <col min="9491" max="9492" width="9.375" style="1" customWidth="1"/>
    <col min="9493" max="9493" width="4" style="1" customWidth="1"/>
    <col min="9494" max="9728" width="9" style="1"/>
    <col min="9729" max="9729" width="3.75" style="1" customWidth="1"/>
    <col min="9730" max="9730" width="10.375" style="1" customWidth="1"/>
    <col min="9731" max="9731" width="10.25" style="1" customWidth="1"/>
    <col min="9732" max="9732" width="6.375" style="1" customWidth="1"/>
    <col min="9733" max="9733" width="9.125" style="1" customWidth="1"/>
    <col min="9734" max="9734" width="6.375" style="1" customWidth="1"/>
    <col min="9735" max="9735" width="10" style="1" customWidth="1"/>
    <col min="9736" max="9736" width="6.375" style="1" customWidth="1"/>
    <col min="9737" max="9737" width="9.5" style="1" customWidth="1"/>
    <col min="9738" max="9738" width="6.375" style="1" customWidth="1"/>
    <col min="9739" max="9739" width="10.5" style="1" customWidth="1"/>
    <col min="9740" max="9740" width="9.125" style="1" customWidth="1"/>
    <col min="9741" max="9741" width="6.125" style="1" customWidth="1"/>
    <col min="9742" max="9742" width="8.5" style="1" customWidth="1"/>
    <col min="9743" max="9743" width="9.375" style="1" customWidth="1"/>
    <col min="9744" max="9744" width="10.125" style="1" customWidth="1"/>
    <col min="9745" max="9746" width="10.25" style="1" customWidth="1"/>
    <col min="9747" max="9748" width="9.375" style="1" customWidth="1"/>
    <col min="9749" max="9749" width="4" style="1" customWidth="1"/>
    <col min="9750" max="9984" width="9" style="1"/>
    <col min="9985" max="9985" width="3.75" style="1" customWidth="1"/>
    <col min="9986" max="9986" width="10.375" style="1" customWidth="1"/>
    <col min="9987" max="9987" width="10.25" style="1" customWidth="1"/>
    <col min="9988" max="9988" width="6.375" style="1" customWidth="1"/>
    <col min="9989" max="9989" width="9.125" style="1" customWidth="1"/>
    <col min="9990" max="9990" width="6.375" style="1" customWidth="1"/>
    <col min="9991" max="9991" width="10" style="1" customWidth="1"/>
    <col min="9992" max="9992" width="6.375" style="1" customWidth="1"/>
    <col min="9993" max="9993" width="9.5" style="1" customWidth="1"/>
    <col min="9994" max="9994" width="6.375" style="1" customWidth="1"/>
    <col min="9995" max="9995" width="10.5" style="1" customWidth="1"/>
    <col min="9996" max="9996" width="9.125" style="1" customWidth="1"/>
    <col min="9997" max="9997" width="6.125" style="1" customWidth="1"/>
    <col min="9998" max="9998" width="8.5" style="1" customWidth="1"/>
    <col min="9999" max="9999" width="9.375" style="1" customWidth="1"/>
    <col min="10000" max="10000" width="10.125" style="1" customWidth="1"/>
    <col min="10001" max="10002" width="10.25" style="1" customWidth="1"/>
    <col min="10003" max="10004" width="9.375" style="1" customWidth="1"/>
    <col min="10005" max="10005" width="4" style="1" customWidth="1"/>
    <col min="10006" max="10240" width="9" style="1"/>
    <col min="10241" max="10241" width="3.75" style="1" customWidth="1"/>
    <col min="10242" max="10242" width="10.375" style="1" customWidth="1"/>
    <col min="10243" max="10243" width="10.25" style="1" customWidth="1"/>
    <col min="10244" max="10244" width="6.375" style="1" customWidth="1"/>
    <col min="10245" max="10245" width="9.125" style="1" customWidth="1"/>
    <col min="10246" max="10246" width="6.375" style="1" customWidth="1"/>
    <col min="10247" max="10247" width="10" style="1" customWidth="1"/>
    <col min="10248" max="10248" width="6.375" style="1" customWidth="1"/>
    <col min="10249" max="10249" width="9.5" style="1" customWidth="1"/>
    <col min="10250" max="10250" width="6.375" style="1" customWidth="1"/>
    <col min="10251" max="10251" width="10.5" style="1" customWidth="1"/>
    <col min="10252" max="10252" width="9.125" style="1" customWidth="1"/>
    <col min="10253" max="10253" width="6.125" style="1" customWidth="1"/>
    <col min="10254" max="10254" width="8.5" style="1" customWidth="1"/>
    <col min="10255" max="10255" width="9.375" style="1" customWidth="1"/>
    <col min="10256" max="10256" width="10.125" style="1" customWidth="1"/>
    <col min="10257" max="10258" width="10.25" style="1" customWidth="1"/>
    <col min="10259" max="10260" width="9.375" style="1" customWidth="1"/>
    <col min="10261" max="10261" width="4" style="1" customWidth="1"/>
    <col min="10262" max="10496" width="9" style="1"/>
    <col min="10497" max="10497" width="3.75" style="1" customWidth="1"/>
    <col min="10498" max="10498" width="10.375" style="1" customWidth="1"/>
    <col min="10499" max="10499" width="10.25" style="1" customWidth="1"/>
    <col min="10500" max="10500" width="6.375" style="1" customWidth="1"/>
    <col min="10501" max="10501" width="9.125" style="1" customWidth="1"/>
    <col min="10502" max="10502" width="6.375" style="1" customWidth="1"/>
    <col min="10503" max="10503" width="10" style="1" customWidth="1"/>
    <col min="10504" max="10504" width="6.375" style="1" customWidth="1"/>
    <col min="10505" max="10505" width="9.5" style="1" customWidth="1"/>
    <col min="10506" max="10506" width="6.375" style="1" customWidth="1"/>
    <col min="10507" max="10507" width="10.5" style="1" customWidth="1"/>
    <col min="10508" max="10508" width="9.125" style="1" customWidth="1"/>
    <col min="10509" max="10509" width="6.125" style="1" customWidth="1"/>
    <col min="10510" max="10510" width="8.5" style="1" customWidth="1"/>
    <col min="10511" max="10511" width="9.375" style="1" customWidth="1"/>
    <col min="10512" max="10512" width="10.125" style="1" customWidth="1"/>
    <col min="10513" max="10514" width="10.25" style="1" customWidth="1"/>
    <col min="10515" max="10516" width="9.375" style="1" customWidth="1"/>
    <col min="10517" max="10517" width="4" style="1" customWidth="1"/>
    <col min="10518" max="10752" width="9" style="1"/>
    <col min="10753" max="10753" width="3.75" style="1" customWidth="1"/>
    <col min="10754" max="10754" width="10.375" style="1" customWidth="1"/>
    <col min="10755" max="10755" width="10.25" style="1" customWidth="1"/>
    <col min="10756" max="10756" width="6.375" style="1" customWidth="1"/>
    <col min="10757" max="10757" width="9.125" style="1" customWidth="1"/>
    <col min="10758" max="10758" width="6.375" style="1" customWidth="1"/>
    <col min="10759" max="10759" width="10" style="1" customWidth="1"/>
    <col min="10760" max="10760" width="6.375" style="1" customWidth="1"/>
    <col min="10761" max="10761" width="9.5" style="1" customWidth="1"/>
    <col min="10762" max="10762" width="6.375" style="1" customWidth="1"/>
    <col min="10763" max="10763" width="10.5" style="1" customWidth="1"/>
    <col min="10764" max="10764" width="9.125" style="1" customWidth="1"/>
    <col min="10765" max="10765" width="6.125" style="1" customWidth="1"/>
    <col min="10766" max="10766" width="8.5" style="1" customWidth="1"/>
    <col min="10767" max="10767" width="9.375" style="1" customWidth="1"/>
    <col min="10768" max="10768" width="10.125" style="1" customWidth="1"/>
    <col min="10769" max="10770" width="10.25" style="1" customWidth="1"/>
    <col min="10771" max="10772" width="9.375" style="1" customWidth="1"/>
    <col min="10773" max="10773" width="4" style="1" customWidth="1"/>
    <col min="10774" max="11008" width="9" style="1"/>
    <col min="11009" max="11009" width="3.75" style="1" customWidth="1"/>
    <col min="11010" max="11010" width="10.375" style="1" customWidth="1"/>
    <col min="11011" max="11011" width="10.25" style="1" customWidth="1"/>
    <col min="11012" max="11012" width="6.375" style="1" customWidth="1"/>
    <col min="11013" max="11013" width="9.125" style="1" customWidth="1"/>
    <col min="11014" max="11014" width="6.375" style="1" customWidth="1"/>
    <col min="11015" max="11015" width="10" style="1" customWidth="1"/>
    <col min="11016" max="11016" width="6.375" style="1" customWidth="1"/>
    <col min="11017" max="11017" width="9.5" style="1" customWidth="1"/>
    <col min="11018" max="11018" width="6.375" style="1" customWidth="1"/>
    <col min="11019" max="11019" width="10.5" style="1" customWidth="1"/>
    <col min="11020" max="11020" width="9.125" style="1" customWidth="1"/>
    <col min="11021" max="11021" width="6.125" style="1" customWidth="1"/>
    <col min="11022" max="11022" width="8.5" style="1" customWidth="1"/>
    <col min="11023" max="11023" width="9.375" style="1" customWidth="1"/>
    <col min="11024" max="11024" width="10.125" style="1" customWidth="1"/>
    <col min="11025" max="11026" width="10.25" style="1" customWidth="1"/>
    <col min="11027" max="11028" width="9.375" style="1" customWidth="1"/>
    <col min="11029" max="11029" width="4" style="1" customWidth="1"/>
    <col min="11030" max="11264" width="9" style="1"/>
    <col min="11265" max="11265" width="3.75" style="1" customWidth="1"/>
    <col min="11266" max="11266" width="10.375" style="1" customWidth="1"/>
    <col min="11267" max="11267" width="10.25" style="1" customWidth="1"/>
    <col min="11268" max="11268" width="6.375" style="1" customWidth="1"/>
    <col min="11269" max="11269" width="9.125" style="1" customWidth="1"/>
    <col min="11270" max="11270" width="6.375" style="1" customWidth="1"/>
    <col min="11271" max="11271" width="10" style="1" customWidth="1"/>
    <col min="11272" max="11272" width="6.375" style="1" customWidth="1"/>
    <col min="11273" max="11273" width="9.5" style="1" customWidth="1"/>
    <col min="11274" max="11274" width="6.375" style="1" customWidth="1"/>
    <col min="11275" max="11275" width="10.5" style="1" customWidth="1"/>
    <col min="11276" max="11276" width="9.125" style="1" customWidth="1"/>
    <col min="11277" max="11277" width="6.125" style="1" customWidth="1"/>
    <col min="11278" max="11278" width="8.5" style="1" customWidth="1"/>
    <col min="11279" max="11279" width="9.375" style="1" customWidth="1"/>
    <col min="11280" max="11280" width="10.125" style="1" customWidth="1"/>
    <col min="11281" max="11282" width="10.25" style="1" customWidth="1"/>
    <col min="11283" max="11284" width="9.375" style="1" customWidth="1"/>
    <col min="11285" max="11285" width="4" style="1" customWidth="1"/>
    <col min="11286" max="11520" width="9" style="1"/>
    <col min="11521" max="11521" width="3.75" style="1" customWidth="1"/>
    <col min="11522" max="11522" width="10.375" style="1" customWidth="1"/>
    <col min="11523" max="11523" width="10.25" style="1" customWidth="1"/>
    <col min="11524" max="11524" width="6.375" style="1" customWidth="1"/>
    <col min="11525" max="11525" width="9.125" style="1" customWidth="1"/>
    <col min="11526" max="11526" width="6.375" style="1" customWidth="1"/>
    <col min="11527" max="11527" width="10" style="1" customWidth="1"/>
    <col min="11528" max="11528" width="6.375" style="1" customWidth="1"/>
    <col min="11529" max="11529" width="9.5" style="1" customWidth="1"/>
    <col min="11530" max="11530" width="6.375" style="1" customWidth="1"/>
    <col min="11531" max="11531" width="10.5" style="1" customWidth="1"/>
    <col min="11532" max="11532" width="9.125" style="1" customWidth="1"/>
    <col min="11533" max="11533" width="6.125" style="1" customWidth="1"/>
    <col min="11534" max="11534" width="8.5" style="1" customWidth="1"/>
    <col min="11535" max="11535" width="9.375" style="1" customWidth="1"/>
    <col min="11536" max="11536" width="10.125" style="1" customWidth="1"/>
    <col min="11537" max="11538" width="10.25" style="1" customWidth="1"/>
    <col min="11539" max="11540" width="9.375" style="1" customWidth="1"/>
    <col min="11541" max="11541" width="4" style="1" customWidth="1"/>
    <col min="11542" max="11776" width="9" style="1"/>
    <col min="11777" max="11777" width="3.75" style="1" customWidth="1"/>
    <col min="11778" max="11778" width="10.375" style="1" customWidth="1"/>
    <col min="11779" max="11779" width="10.25" style="1" customWidth="1"/>
    <col min="11780" max="11780" width="6.375" style="1" customWidth="1"/>
    <col min="11781" max="11781" width="9.125" style="1" customWidth="1"/>
    <col min="11782" max="11782" width="6.375" style="1" customWidth="1"/>
    <col min="11783" max="11783" width="10" style="1" customWidth="1"/>
    <col min="11784" max="11784" width="6.375" style="1" customWidth="1"/>
    <col min="11785" max="11785" width="9.5" style="1" customWidth="1"/>
    <col min="11786" max="11786" width="6.375" style="1" customWidth="1"/>
    <col min="11787" max="11787" width="10.5" style="1" customWidth="1"/>
    <col min="11788" max="11788" width="9.125" style="1" customWidth="1"/>
    <col min="11789" max="11789" width="6.125" style="1" customWidth="1"/>
    <col min="11790" max="11790" width="8.5" style="1" customWidth="1"/>
    <col min="11791" max="11791" width="9.375" style="1" customWidth="1"/>
    <col min="11792" max="11792" width="10.125" style="1" customWidth="1"/>
    <col min="11793" max="11794" width="10.25" style="1" customWidth="1"/>
    <col min="11795" max="11796" width="9.375" style="1" customWidth="1"/>
    <col min="11797" max="11797" width="4" style="1" customWidth="1"/>
    <col min="11798" max="12032" width="9" style="1"/>
    <col min="12033" max="12033" width="3.75" style="1" customWidth="1"/>
    <col min="12034" max="12034" width="10.375" style="1" customWidth="1"/>
    <col min="12035" max="12035" width="10.25" style="1" customWidth="1"/>
    <col min="12036" max="12036" width="6.375" style="1" customWidth="1"/>
    <col min="12037" max="12037" width="9.125" style="1" customWidth="1"/>
    <col min="12038" max="12038" width="6.375" style="1" customWidth="1"/>
    <col min="12039" max="12039" width="10" style="1" customWidth="1"/>
    <col min="12040" max="12040" width="6.375" style="1" customWidth="1"/>
    <col min="12041" max="12041" width="9.5" style="1" customWidth="1"/>
    <col min="12042" max="12042" width="6.375" style="1" customWidth="1"/>
    <col min="12043" max="12043" width="10.5" style="1" customWidth="1"/>
    <col min="12044" max="12044" width="9.125" style="1" customWidth="1"/>
    <col min="12045" max="12045" width="6.125" style="1" customWidth="1"/>
    <col min="12046" max="12046" width="8.5" style="1" customWidth="1"/>
    <col min="12047" max="12047" width="9.375" style="1" customWidth="1"/>
    <col min="12048" max="12048" width="10.125" style="1" customWidth="1"/>
    <col min="12049" max="12050" width="10.25" style="1" customWidth="1"/>
    <col min="12051" max="12052" width="9.375" style="1" customWidth="1"/>
    <col min="12053" max="12053" width="4" style="1" customWidth="1"/>
    <col min="12054" max="12288" width="9" style="1"/>
    <col min="12289" max="12289" width="3.75" style="1" customWidth="1"/>
    <col min="12290" max="12290" width="10.375" style="1" customWidth="1"/>
    <col min="12291" max="12291" width="10.25" style="1" customWidth="1"/>
    <col min="12292" max="12292" width="6.375" style="1" customWidth="1"/>
    <col min="12293" max="12293" width="9.125" style="1" customWidth="1"/>
    <col min="12294" max="12294" width="6.375" style="1" customWidth="1"/>
    <col min="12295" max="12295" width="10" style="1" customWidth="1"/>
    <col min="12296" max="12296" width="6.375" style="1" customWidth="1"/>
    <col min="12297" max="12297" width="9.5" style="1" customWidth="1"/>
    <col min="12298" max="12298" width="6.375" style="1" customWidth="1"/>
    <col min="12299" max="12299" width="10.5" style="1" customWidth="1"/>
    <col min="12300" max="12300" width="9.125" style="1" customWidth="1"/>
    <col min="12301" max="12301" width="6.125" style="1" customWidth="1"/>
    <col min="12302" max="12302" width="8.5" style="1" customWidth="1"/>
    <col min="12303" max="12303" width="9.375" style="1" customWidth="1"/>
    <col min="12304" max="12304" width="10.125" style="1" customWidth="1"/>
    <col min="12305" max="12306" width="10.25" style="1" customWidth="1"/>
    <col min="12307" max="12308" width="9.375" style="1" customWidth="1"/>
    <col min="12309" max="12309" width="4" style="1" customWidth="1"/>
    <col min="12310" max="12544" width="9" style="1"/>
    <col min="12545" max="12545" width="3.75" style="1" customWidth="1"/>
    <col min="12546" max="12546" width="10.375" style="1" customWidth="1"/>
    <col min="12547" max="12547" width="10.25" style="1" customWidth="1"/>
    <col min="12548" max="12548" width="6.375" style="1" customWidth="1"/>
    <col min="12549" max="12549" width="9.125" style="1" customWidth="1"/>
    <col min="12550" max="12550" width="6.375" style="1" customWidth="1"/>
    <col min="12551" max="12551" width="10" style="1" customWidth="1"/>
    <col min="12552" max="12552" width="6.375" style="1" customWidth="1"/>
    <col min="12553" max="12553" width="9.5" style="1" customWidth="1"/>
    <col min="12554" max="12554" width="6.375" style="1" customWidth="1"/>
    <col min="12555" max="12555" width="10.5" style="1" customWidth="1"/>
    <col min="12556" max="12556" width="9.125" style="1" customWidth="1"/>
    <col min="12557" max="12557" width="6.125" style="1" customWidth="1"/>
    <col min="12558" max="12558" width="8.5" style="1" customWidth="1"/>
    <col min="12559" max="12559" width="9.375" style="1" customWidth="1"/>
    <col min="12560" max="12560" width="10.125" style="1" customWidth="1"/>
    <col min="12561" max="12562" width="10.25" style="1" customWidth="1"/>
    <col min="12563" max="12564" width="9.375" style="1" customWidth="1"/>
    <col min="12565" max="12565" width="4" style="1" customWidth="1"/>
    <col min="12566" max="12800" width="9" style="1"/>
    <col min="12801" max="12801" width="3.75" style="1" customWidth="1"/>
    <col min="12802" max="12802" width="10.375" style="1" customWidth="1"/>
    <col min="12803" max="12803" width="10.25" style="1" customWidth="1"/>
    <col min="12804" max="12804" width="6.375" style="1" customWidth="1"/>
    <col min="12805" max="12805" width="9.125" style="1" customWidth="1"/>
    <col min="12806" max="12806" width="6.375" style="1" customWidth="1"/>
    <col min="12807" max="12807" width="10" style="1" customWidth="1"/>
    <col min="12808" max="12808" width="6.375" style="1" customWidth="1"/>
    <col min="12809" max="12809" width="9.5" style="1" customWidth="1"/>
    <col min="12810" max="12810" width="6.375" style="1" customWidth="1"/>
    <col min="12811" max="12811" width="10.5" style="1" customWidth="1"/>
    <col min="12812" max="12812" width="9.125" style="1" customWidth="1"/>
    <col min="12813" max="12813" width="6.125" style="1" customWidth="1"/>
    <col min="12814" max="12814" width="8.5" style="1" customWidth="1"/>
    <col min="12815" max="12815" width="9.375" style="1" customWidth="1"/>
    <col min="12816" max="12816" width="10.125" style="1" customWidth="1"/>
    <col min="12817" max="12818" width="10.25" style="1" customWidth="1"/>
    <col min="12819" max="12820" width="9.375" style="1" customWidth="1"/>
    <col min="12821" max="12821" width="4" style="1" customWidth="1"/>
    <col min="12822" max="13056" width="9" style="1"/>
    <col min="13057" max="13057" width="3.75" style="1" customWidth="1"/>
    <col min="13058" max="13058" width="10.375" style="1" customWidth="1"/>
    <col min="13059" max="13059" width="10.25" style="1" customWidth="1"/>
    <col min="13060" max="13060" width="6.375" style="1" customWidth="1"/>
    <col min="13061" max="13061" width="9.125" style="1" customWidth="1"/>
    <col min="13062" max="13062" width="6.375" style="1" customWidth="1"/>
    <col min="13063" max="13063" width="10" style="1" customWidth="1"/>
    <col min="13064" max="13064" width="6.375" style="1" customWidth="1"/>
    <col min="13065" max="13065" width="9.5" style="1" customWidth="1"/>
    <col min="13066" max="13066" width="6.375" style="1" customWidth="1"/>
    <col min="13067" max="13067" width="10.5" style="1" customWidth="1"/>
    <col min="13068" max="13068" width="9.125" style="1" customWidth="1"/>
    <col min="13069" max="13069" width="6.125" style="1" customWidth="1"/>
    <col min="13070" max="13070" width="8.5" style="1" customWidth="1"/>
    <col min="13071" max="13071" width="9.375" style="1" customWidth="1"/>
    <col min="13072" max="13072" width="10.125" style="1" customWidth="1"/>
    <col min="13073" max="13074" width="10.25" style="1" customWidth="1"/>
    <col min="13075" max="13076" width="9.375" style="1" customWidth="1"/>
    <col min="13077" max="13077" width="4" style="1" customWidth="1"/>
    <col min="13078" max="13312" width="9" style="1"/>
    <col min="13313" max="13313" width="3.75" style="1" customWidth="1"/>
    <col min="13314" max="13314" width="10.375" style="1" customWidth="1"/>
    <col min="13315" max="13315" width="10.25" style="1" customWidth="1"/>
    <col min="13316" max="13316" width="6.375" style="1" customWidth="1"/>
    <col min="13317" max="13317" width="9.125" style="1" customWidth="1"/>
    <col min="13318" max="13318" width="6.375" style="1" customWidth="1"/>
    <col min="13319" max="13319" width="10" style="1" customWidth="1"/>
    <col min="13320" max="13320" width="6.375" style="1" customWidth="1"/>
    <col min="13321" max="13321" width="9.5" style="1" customWidth="1"/>
    <col min="13322" max="13322" width="6.375" style="1" customWidth="1"/>
    <col min="13323" max="13323" width="10.5" style="1" customWidth="1"/>
    <col min="13324" max="13324" width="9.125" style="1" customWidth="1"/>
    <col min="13325" max="13325" width="6.125" style="1" customWidth="1"/>
    <col min="13326" max="13326" width="8.5" style="1" customWidth="1"/>
    <col min="13327" max="13327" width="9.375" style="1" customWidth="1"/>
    <col min="13328" max="13328" width="10.125" style="1" customWidth="1"/>
    <col min="13329" max="13330" width="10.25" style="1" customWidth="1"/>
    <col min="13331" max="13332" width="9.375" style="1" customWidth="1"/>
    <col min="13333" max="13333" width="4" style="1" customWidth="1"/>
    <col min="13334" max="13568" width="9" style="1"/>
    <col min="13569" max="13569" width="3.75" style="1" customWidth="1"/>
    <col min="13570" max="13570" width="10.375" style="1" customWidth="1"/>
    <col min="13571" max="13571" width="10.25" style="1" customWidth="1"/>
    <col min="13572" max="13572" width="6.375" style="1" customWidth="1"/>
    <col min="13573" max="13573" width="9.125" style="1" customWidth="1"/>
    <col min="13574" max="13574" width="6.375" style="1" customWidth="1"/>
    <col min="13575" max="13575" width="10" style="1" customWidth="1"/>
    <col min="13576" max="13576" width="6.375" style="1" customWidth="1"/>
    <col min="13577" max="13577" width="9.5" style="1" customWidth="1"/>
    <col min="13578" max="13578" width="6.375" style="1" customWidth="1"/>
    <col min="13579" max="13579" width="10.5" style="1" customWidth="1"/>
    <col min="13580" max="13580" width="9.125" style="1" customWidth="1"/>
    <col min="13581" max="13581" width="6.125" style="1" customWidth="1"/>
    <col min="13582" max="13582" width="8.5" style="1" customWidth="1"/>
    <col min="13583" max="13583" width="9.375" style="1" customWidth="1"/>
    <col min="13584" max="13584" width="10.125" style="1" customWidth="1"/>
    <col min="13585" max="13586" width="10.25" style="1" customWidth="1"/>
    <col min="13587" max="13588" width="9.375" style="1" customWidth="1"/>
    <col min="13589" max="13589" width="4" style="1" customWidth="1"/>
    <col min="13590" max="13824" width="9" style="1"/>
    <col min="13825" max="13825" width="3.75" style="1" customWidth="1"/>
    <col min="13826" max="13826" width="10.375" style="1" customWidth="1"/>
    <col min="13827" max="13827" width="10.25" style="1" customWidth="1"/>
    <col min="13828" max="13828" width="6.375" style="1" customWidth="1"/>
    <col min="13829" max="13829" width="9.125" style="1" customWidth="1"/>
    <col min="13830" max="13830" width="6.375" style="1" customWidth="1"/>
    <col min="13831" max="13831" width="10" style="1" customWidth="1"/>
    <col min="13832" max="13832" width="6.375" style="1" customWidth="1"/>
    <col min="13833" max="13833" width="9.5" style="1" customWidth="1"/>
    <col min="13834" max="13834" width="6.375" style="1" customWidth="1"/>
    <col min="13835" max="13835" width="10.5" style="1" customWidth="1"/>
    <col min="13836" max="13836" width="9.125" style="1" customWidth="1"/>
    <col min="13837" max="13837" width="6.125" style="1" customWidth="1"/>
    <col min="13838" max="13838" width="8.5" style="1" customWidth="1"/>
    <col min="13839" max="13839" width="9.375" style="1" customWidth="1"/>
    <col min="13840" max="13840" width="10.125" style="1" customWidth="1"/>
    <col min="13841" max="13842" width="10.25" style="1" customWidth="1"/>
    <col min="13843" max="13844" width="9.375" style="1" customWidth="1"/>
    <col min="13845" max="13845" width="4" style="1" customWidth="1"/>
    <col min="13846" max="14080" width="9" style="1"/>
    <col min="14081" max="14081" width="3.75" style="1" customWidth="1"/>
    <col min="14082" max="14082" width="10.375" style="1" customWidth="1"/>
    <col min="14083" max="14083" width="10.25" style="1" customWidth="1"/>
    <col min="14084" max="14084" width="6.375" style="1" customWidth="1"/>
    <col min="14085" max="14085" width="9.125" style="1" customWidth="1"/>
    <col min="14086" max="14086" width="6.375" style="1" customWidth="1"/>
    <col min="14087" max="14087" width="10" style="1" customWidth="1"/>
    <col min="14088" max="14088" width="6.375" style="1" customWidth="1"/>
    <col min="14089" max="14089" width="9.5" style="1" customWidth="1"/>
    <col min="14090" max="14090" width="6.375" style="1" customWidth="1"/>
    <col min="14091" max="14091" width="10.5" style="1" customWidth="1"/>
    <col min="14092" max="14092" width="9.125" style="1" customWidth="1"/>
    <col min="14093" max="14093" width="6.125" style="1" customWidth="1"/>
    <col min="14094" max="14094" width="8.5" style="1" customWidth="1"/>
    <col min="14095" max="14095" width="9.375" style="1" customWidth="1"/>
    <col min="14096" max="14096" width="10.125" style="1" customWidth="1"/>
    <col min="14097" max="14098" width="10.25" style="1" customWidth="1"/>
    <col min="14099" max="14100" width="9.375" style="1" customWidth="1"/>
    <col min="14101" max="14101" width="4" style="1" customWidth="1"/>
    <col min="14102" max="14336" width="9" style="1"/>
    <col min="14337" max="14337" width="3.75" style="1" customWidth="1"/>
    <col min="14338" max="14338" width="10.375" style="1" customWidth="1"/>
    <col min="14339" max="14339" width="10.25" style="1" customWidth="1"/>
    <col min="14340" max="14340" width="6.375" style="1" customWidth="1"/>
    <col min="14341" max="14341" width="9.125" style="1" customWidth="1"/>
    <col min="14342" max="14342" width="6.375" style="1" customWidth="1"/>
    <col min="14343" max="14343" width="10" style="1" customWidth="1"/>
    <col min="14344" max="14344" width="6.375" style="1" customWidth="1"/>
    <col min="14345" max="14345" width="9.5" style="1" customWidth="1"/>
    <col min="14346" max="14346" width="6.375" style="1" customWidth="1"/>
    <col min="14347" max="14347" width="10.5" style="1" customWidth="1"/>
    <col min="14348" max="14348" width="9.125" style="1" customWidth="1"/>
    <col min="14349" max="14349" width="6.125" style="1" customWidth="1"/>
    <col min="14350" max="14350" width="8.5" style="1" customWidth="1"/>
    <col min="14351" max="14351" width="9.375" style="1" customWidth="1"/>
    <col min="14352" max="14352" width="10.125" style="1" customWidth="1"/>
    <col min="14353" max="14354" width="10.25" style="1" customWidth="1"/>
    <col min="14355" max="14356" width="9.375" style="1" customWidth="1"/>
    <col min="14357" max="14357" width="4" style="1" customWidth="1"/>
    <col min="14358" max="14592" width="9" style="1"/>
    <col min="14593" max="14593" width="3.75" style="1" customWidth="1"/>
    <col min="14594" max="14594" width="10.375" style="1" customWidth="1"/>
    <col min="14595" max="14595" width="10.25" style="1" customWidth="1"/>
    <col min="14596" max="14596" width="6.375" style="1" customWidth="1"/>
    <col min="14597" max="14597" width="9.125" style="1" customWidth="1"/>
    <col min="14598" max="14598" width="6.375" style="1" customWidth="1"/>
    <col min="14599" max="14599" width="10" style="1" customWidth="1"/>
    <col min="14600" max="14600" width="6.375" style="1" customWidth="1"/>
    <col min="14601" max="14601" width="9.5" style="1" customWidth="1"/>
    <col min="14602" max="14602" width="6.375" style="1" customWidth="1"/>
    <col min="14603" max="14603" width="10.5" style="1" customWidth="1"/>
    <col min="14604" max="14604" width="9.125" style="1" customWidth="1"/>
    <col min="14605" max="14605" width="6.125" style="1" customWidth="1"/>
    <col min="14606" max="14606" width="8.5" style="1" customWidth="1"/>
    <col min="14607" max="14607" width="9.375" style="1" customWidth="1"/>
    <col min="14608" max="14608" width="10.125" style="1" customWidth="1"/>
    <col min="14609" max="14610" width="10.25" style="1" customWidth="1"/>
    <col min="14611" max="14612" width="9.375" style="1" customWidth="1"/>
    <col min="14613" max="14613" width="4" style="1" customWidth="1"/>
    <col min="14614" max="14848" width="9" style="1"/>
    <col min="14849" max="14849" width="3.75" style="1" customWidth="1"/>
    <col min="14850" max="14850" width="10.375" style="1" customWidth="1"/>
    <col min="14851" max="14851" width="10.25" style="1" customWidth="1"/>
    <col min="14852" max="14852" width="6.375" style="1" customWidth="1"/>
    <col min="14853" max="14853" width="9.125" style="1" customWidth="1"/>
    <col min="14854" max="14854" width="6.375" style="1" customWidth="1"/>
    <col min="14855" max="14855" width="10" style="1" customWidth="1"/>
    <col min="14856" max="14856" width="6.375" style="1" customWidth="1"/>
    <col min="14857" max="14857" width="9.5" style="1" customWidth="1"/>
    <col min="14858" max="14858" width="6.375" style="1" customWidth="1"/>
    <col min="14859" max="14859" width="10.5" style="1" customWidth="1"/>
    <col min="14860" max="14860" width="9.125" style="1" customWidth="1"/>
    <col min="14861" max="14861" width="6.125" style="1" customWidth="1"/>
    <col min="14862" max="14862" width="8.5" style="1" customWidth="1"/>
    <col min="14863" max="14863" width="9.375" style="1" customWidth="1"/>
    <col min="14864" max="14864" width="10.125" style="1" customWidth="1"/>
    <col min="14865" max="14866" width="10.25" style="1" customWidth="1"/>
    <col min="14867" max="14868" width="9.375" style="1" customWidth="1"/>
    <col min="14869" max="14869" width="4" style="1" customWidth="1"/>
    <col min="14870" max="15104" width="9" style="1"/>
    <col min="15105" max="15105" width="3.75" style="1" customWidth="1"/>
    <col min="15106" max="15106" width="10.375" style="1" customWidth="1"/>
    <col min="15107" max="15107" width="10.25" style="1" customWidth="1"/>
    <col min="15108" max="15108" width="6.375" style="1" customWidth="1"/>
    <col min="15109" max="15109" width="9.125" style="1" customWidth="1"/>
    <col min="15110" max="15110" width="6.375" style="1" customWidth="1"/>
    <col min="15111" max="15111" width="10" style="1" customWidth="1"/>
    <col min="15112" max="15112" width="6.375" style="1" customWidth="1"/>
    <col min="15113" max="15113" width="9.5" style="1" customWidth="1"/>
    <col min="15114" max="15114" width="6.375" style="1" customWidth="1"/>
    <col min="15115" max="15115" width="10.5" style="1" customWidth="1"/>
    <col min="15116" max="15116" width="9.125" style="1" customWidth="1"/>
    <col min="15117" max="15117" width="6.125" style="1" customWidth="1"/>
    <col min="15118" max="15118" width="8.5" style="1" customWidth="1"/>
    <col min="15119" max="15119" width="9.375" style="1" customWidth="1"/>
    <col min="15120" max="15120" width="10.125" style="1" customWidth="1"/>
    <col min="15121" max="15122" width="10.25" style="1" customWidth="1"/>
    <col min="15123" max="15124" width="9.375" style="1" customWidth="1"/>
    <col min="15125" max="15125" width="4" style="1" customWidth="1"/>
    <col min="15126" max="15360" width="9" style="1"/>
    <col min="15361" max="15361" width="3.75" style="1" customWidth="1"/>
    <col min="15362" max="15362" width="10.375" style="1" customWidth="1"/>
    <col min="15363" max="15363" width="10.25" style="1" customWidth="1"/>
    <col min="15364" max="15364" width="6.375" style="1" customWidth="1"/>
    <col min="15365" max="15365" width="9.125" style="1" customWidth="1"/>
    <col min="15366" max="15366" width="6.375" style="1" customWidth="1"/>
    <col min="15367" max="15367" width="10" style="1" customWidth="1"/>
    <col min="15368" max="15368" width="6.375" style="1" customWidth="1"/>
    <col min="15369" max="15369" width="9.5" style="1" customWidth="1"/>
    <col min="15370" max="15370" width="6.375" style="1" customWidth="1"/>
    <col min="15371" max="15371" width="10.5" style="1" customWidth="1"/>
    <col min="15372" max="15372" width="9.125" style="1" customWidth="1"/>
    <col min="15373" max="15373" width="6.125" style="1" customWidth="1"/>
    <col min="15374" max="15374" width="8.5" style="1" customWidth="1"/>
    <col min="15375" max="15375" width="9.375" style="1" customWidth="1"/>
    <col min="15376" max="15376" width="10.125" style="1" customWidth="1"/>
    <col min="15377" max="15378" width="10.25" style="1" customWidth="1"/>
    <col min="15379" max="15380" width="9.375" style="1" customWidth="1"/>
    <col min="15381" max="15381" width="4" style="1" customWidth="1"/>
    <col min="15382" max="15616" width="9" style="1"/>
    <col min="15617" max="15617" width="3.75" style="1" customWidth="1"/>
    <col min="15618" max="15618" width="10.375" style="1" customWidth="1"/>
    <col min="15619" max="15619" width="10.25" style="1" customWidth="1"/>
    <col min="15620" max="15620" width="6.375" style="1" customWidth="1"/>
    <col min="15621" max="15621" width="9.125" style="1" customWidth="1"/>
    <col min="15622" max="15622" width="6.375" style="1" customWidth="1"/>
    <col min="15623" max="15623" width="10" style="1" customWidth="1"/>
    <col min="15624" max="15624" width="6.375" style="1" customWidth="1"/>
    <col min="15625" max="15625" width="9.5" style="1" customWidth="1"/>
    <col min="15626" max="15626" width="6.375" style="1" customWidth="1"/>
    <col min="15627" max="15627" width="10.5" style="1" customWidth="1"/>
    <col min="15628" max="15628" width="9.125" style="1" customWidth="1"/>
    <col min="15629" max="15629" width="6.125" style="1" customWidth="1"/>
    <col min="15630" max="15630" width="8.5" style="1" customWidth="1"/>
    <col min="15631" max="15631" width="9.375" style="1" customWidth="1"/>
    <col min="15632" max="15632" width="10.125" style="1" customWidth="1"/>
    <col min="15633" max="15634" width="10.25" style="1" customWidth="1"/>
    <col min="15635" max="15636" width="9.375" style="1" customWidth="1"/>
    <col min="15637" max="15637" width="4" style="1" customWidth="1"/>
    <col min="15638" max="15872" width="9" style="1"/>
    <col min="15873" max="15873" width="3.75" style="1" customWidth="1"/>
    <col min="15874" max="15874" width="10.375" style="1" customWidth="1"/>
    <col min="15875" max="15875" width="10.25" style="1" customWidth="1"/>
    <col min="15876" max="15876" width="6.375" style="1" customWidth="1"/>
    <col min="15877" max="15877" width="9.125" style="1" customWidth="1"/>
    <col min="15878" max="15878" width="6.375" style="1" customWidth="1"/>
    <col min="15879" max="15879" width="10" style="1" customWidth="1"/>
    <col min="15880" max="15880" width="6.375" style="1" customWidth="1"/>
    <col min="15881" max="15881" width="9.5" style="1" customWidth="1"/>
    <col min="15882" max="15882" width="6.375" style="1" customWidth="1"/>
    <col min="15883" max="15883" width="10.5" style="1" customWidth="1"/>
    <col min="15884" max="15884" width="9.125" style="1" customWidth="1"/>
    <col min="15885" max="15885" width="6.125" style="1" customWidth="1"/>
    <col min="15886" max="15886" width="8.5" style="1" customWidth="1"/>
    <col min="15887" max="15887" width="9.375" style="1" customWidth="1"/>
    <col min="15888" max="15888" width="10.125" style="1" customWidth="1"/>
    <col min="15889" max="15890" width="10.25" style="1" customWidth="1"/>
    <col min="15891" max="15892" width="9.375" style="1" customWidth="1"/>
    <col min="15893" max="15893" width="4" style="1" customWidth="1"/>
    <col min="15894" max="16128" width="9" style="1"/>
    <col min="16129" max="16129" width="3.75" style="1" customWidth="1"/>
    <col min="16130" max="16130" width="10.375" style="1" customWidth="1"/>
    <col min="16131" max="16131" width="10.25" style="1" customWidth="1"/>
    <col min="16132" max="16132" width="6.375" style="1" customWidth="1"/>
    <col min="16133" max="16133" width="9.125" style="1" customWidth="1"/>
    <col min="16134" max="16134" width="6.375" style="1" customWidth="1"/>
    <col min="16135" max="16135" width="10" style="1" customWidth="1"/>
    <col min="16136" max="16136" width="6.375" style="1" customWidth="1"/>
    <col min="16137" max="16137" width="9.5" style="1" customWidth="1"/>
    <col min="16138" max="16138" width="6.375" style="1" customWidth="1"/>
    <col min="16139" max="16139" width="10.5" style="1" customWidth="1"/>
    <col min="16140" max="16140" width="9.125" style="1" customWidth="1"/>
    <col min="16141" max="16141" width="6.125" style="1" customWidth="1"/>
    <col min="16142" max="16142" width="8.5" style="1" customWidth="1"/>
    <col min="16143" max="16143" width="9.375" style="1" customWidth="1"/>
    <col min="16144" max="16144" width="10.125" style="1" customWidth="1"/>
    <col min="16145" max="16146" width="10.25" style="1" customWidth="1"/>
    <col min="16147" max="16148" width="9.375" style="1" customWidth="1"/>
    <col min="16149" max="16149" width="4" style="1" customWidth="1"/>
    <col min="16150" max="16384" width="9" style="1"/>
  </cols>
  <sheetData>
    <row r="1" spans="1:21" s="4" customFormat="1" ht="20.25" customHeight="1">
      <c r="A1" s="776" t="s">
        <v>631</v>
      </c>
      <c r="B1" s="723"/>
      <c r="C1" s="723"/>
      <c r="D1" s="723"/>
      <c r="E1" s="813"/>
      <c r="F1" s="723"/>
      <c r="G1" s="723"/>
      <c r="H1" s="723"/>
      <c r="I1" s="723"/>
      <c r="J1" s="723"/>
      <c r="K1" s="723"/>
    </row>
    <row r="2" spans="1:21" s="4" customFormat="1" ht="15" customHeight="1">
      <c r="A2" s="778" t="s">
        <v>462</v>
      </c>
      <c r="B2" s="723"/>
      <c r="C2" s="723"/>
      <c r="D2" s="723"/>
      <c r="E2" s="813"/>
      <c r="F2" s="723"/>
      <c r="G2" s="723"/>
      <c r="H2" s="723"/>
      <c r="I2" s="723"/>
      <c r="J2" s="723"/>
      <c r="K2" s="723"/>
    </row>
    <row r="3" spans="1:21" s="4" customFormat="1" ht="12.95" customHeight="1">
      <c r="A3" s="784"/>
      <c r="B3" s="784"/>
      <c r="C3" s="819" t="s">
        <v>601</v>
      </c>
      <c r="D3" s="820"/>
      <c r="E3" s="821"/>
      <c r="F3" s="820"/>
      <c r="G3" s="821"/>
      <c r="H3" s="821"/>
      <c r="I3" s="821"/>
      <c r="J3" s="821"/>
      <c r="K3" s="822"/>
      <c r="L3" s="143" t="s">
        <v>208</v>
      </c>
      <c r="M3" s="143" t="s">
        <v>602</v>
      </c>
      <c r="N3" s="143" t="s">
        <v>603</v>
      </c>
      <c r="O3" s="143" t="s">
        <v>604</v>
      </c>
      <c r="P3" s="143"/>
      <c r="Q3" s="143" t="s">
        <v>208</v>
      </c>
      <c r="R3" s="823" t="s">
        <v>605</v>
      </c>
      <c r="S3" s="824"/>
      <c r="T3" s="791"/>
      <c r="U3" s="825"/>
    </row>
    <row r="4" spans="1:21" s="4" customFormat="1" ht="12.95" customHeight="1">
      <c r="A4" s="148" t="s">
        <v>14</v>
      </c>
      <c r="B4" s="148" t="s">
        <v>15</v>
      </c>
      <c r="C4" s="826" t="s">
        <v>606</v>
      </c>
      <c r="D4" s="827"/>
      <c r="E4" s="826" t="s">
        <v>607</v>
      </c>
      <c r="F4" s="827"/>
      <c r="G4" s="826" t="s">
        <v>608</v>
      </c>
      <c r="H4" s="828"/>
      <c r="I4" s="826" t="s">
        <v>609</v>
      </c>
      <c r="J4" s="828"/>
      <c r="K4" s="791" t="s">
        <v>328</v>
      </c>
      <c r="L4" s="148"/>
      <c r="M4" s="148" t="s">
        <v>610</v>
      </c>
      <c r="N4" s="148"/>
      <c r="O4" s="148"/>
      <c r="P4" s="148" t="s">
        <v>611</v>
      </c>
      <c r="Q4" s="148"/>
      <c r="R4" s="784"/>
      <c r="S4" s="825"/>
      <c r="T4" s="140" t="s">
        <v>15</v>
      </c>
      <c r="U4" s="42" t="s">
        <v>14</v>
      </c>
    </row>
    <row r="5" spans="1:21" s="4" customFormat="1" ht="12.95" customHeight="1">
      <c r="A5" s="148"/>
      <c r="B5" s="148"/>
      <c r="C5" s="143" t="s">
        <v>612</v>
      </c>
      <c r="D5" s="732" t="s">
        <v>613</v>
      </c>
      <c r="E5" s="143" t="s">
        <v>612</v>
      </c>
      <c r="F5" s="732" t="s">
        <v>613</v>
      </c>
      <c r="G5" s="143" t="s">
        <v>612</v>
      </c>
      <c r="H5" s="784" t="s">
        <v>613</v>
      </c>
      <c r="I5" s="143" t="s">
        <v>612</v>
      </c>
      <c r="J5" s="784" t="s">
        <v>613</v>
      </c>
      <c r="K5" s="791" t="s">
        <v>612</v>
      </c>
      <c r="L5" s="148" t="s">
        <v>614</v>
      </c>
      <c r="M5" s="148" t="s">
        <v>615</v>
      </c>
      <c r="N5" s="148" t="s">
        <v>616</v>
      </c>
      <c r="O5" s="148" t="s">
        <v>617</v>
      </c>
      <c r="P5" s="148"/>
      <c r="Q5" s="148" t="s">
        <v>618</v>
      </c>
      <c r="R5" s="148" t="s">
        <v>619</v>
      </c>
      <c r="S5" s="140" t="s">
        <v>620</v>
      </c>
      <c r="T5" s="145"/>
      <c r="U5" s="42"/>
    </row>
    <row r="6" spans="1:21" s="4" customFormat="1" ht="12.95" customHeight="1">
      <c r="A6" s="799"/>
      <c r="B6" s="779" t="s">
        <v>1094</v>
      </c>
      <c r="C6" s="829"/>
      <c r="D6" s="829"/>
      <c r="E6" s="829"/>
      <c r="F6" s="829"/>
      <c r="G6" s="829"/>
      <c r="H6" s="829"/>
      <c r="I6" s="829"/>
      <c r="J6" s="829"/>
      <c r="K6" s="829"/>
      <c r="L6" s="829"/>
      <c r="M6" s="829"/>
      <c r="N6" s="829"/>
      <c r="O6" s="829"/>
      <c r="P6" s="829"/>
      <c r="Q6" s="830">
        <v>10942065</v>
      </c>
      <c r="R6" s="830"/>
      <c r="S6" s="830"/>
      <c r="T6" s="779" t="str">
        <f>B6</f>
        <v>Ｒ１(県計)</v>
      </c>
      <c r="U6" s="829"/>
    </row>
    <row r="7" spans="1:21" s="4" customFormat="1" ht="12.95" customHeight="1">
      <c r="A7" s="47"/>
      <c r="B7" s="140" t="s">
        <v>46</v>
      </c>
      <c r="C7" s="831">
        <v>7519274</v>
      </c>
      <c r="D7" s="832">
        <v>52.480000000000004</v>
      </c>
      <c r="E7" s="831">
        <v>18850</v>
      </c>
      <c r="F7" s="832">
        <v>0.13</v>
      </c>
      <c r="G7" s="831">
        <v>4769246</v>
      </c>
      <c r="H7" s="833">
        <v>33.29</v>
      </c>
      <c r="I7" s="831">
        <v>2020901</v>
      </c>
      <c r="J7" s="833">
        <v>14.1</v>
      </c>
      <c r="K7" s="831">
        <v>14328271</v>
      </c>
      <c r="L7" s="831">
        <v>2180537</v>
      </c>
      <c r="M7" s="831">
        <v>123</v>
      </c>
      <c r="N7" s="831">
        <v>206879</v>
      </c>
      <c r="O7" s="831">
        <v>1039880</v>
      </c>
      <c r="P7" s="831">
        <v>-2329708</v>
      </c>
      <c r="Q7" s="831">
        <v>8571144</v>
      </c>
      <c r="R7" s="831">
        <v>252632836</v>
      </c>
      <c r="S7" s="831">
        <v>582071</v>
      </c>
      <c r="T7" s="140" t="s">
        <v>46</v>
      </c>
      <c r="U7" s="834"/>
    </row>
    <row r="8" spans="1:21" s="4" customFormat="1" ht="12.95" customHeight="1">
      <c r="A8" s="47"/>
      <c r="B8" s="140" t="s">
        <v>47</v>
      </c>
      <c r="C8" s="831">
        <v>288514</v>
      </c>
      <c r="D8" s="832">
        <v>52.760000000000005</v>
      </c>
      <c r="E8" s="831">
        <v>1226</v>
      </c>
      <c r="F8" s="832">
        <v>0.22</v>
      </c>
      <c r="G8" s="831">
        <v>179388</v>
      </c>
      <c r="H8" s="833">
        <v>32.799999999999997</v>
      </c>
      <c r="I8" s="831">
        <v>77780</v>
      </c>
      <c r="J8" s="833">
        <v>14.22</v>
      </c>
      <c r="K8" s="831">
        <v>546908</v>
      </c>
      <c r="L8" s="831">
        <v>72780</v>
      </c>
      <c r="M8" s="831">
        <v>6</v>
      </c>
      <c r="N8" s="831">
        <v>1797</v>
      </c>
      <c r="O8" s="831">
        <v>24190</v>
      </c>
      <c r="P8" s="831">
        <v>-26835</v>
      </c>
      <c r="Q8" s="831">
        <v>421300</v>
      </c>
      <c r="R8" s="831">
        <v>11239558</v>
      </c>
      <c r="S8" s="831">
        <v>33138</v>
      </c>
      <c r="T8" s="140" t="s">
        <v>47</v>
      </c>
      <c r="U8" s="834"/>
    </row>
    <row r="9" spans="1:21" s="4" customFormat="1" ht="12.95" customHeight="1">
      <c r="A9" s="47"/>
      <c r="B9" s="140" t="s">
        <v>48</v>
      </c>
      <c r="C9" s="831">
        <v>7807788</v>
      </c>
      <c r="D9" s="832">
        <v>52.489999999999995</v>
      </c>
      <c r="E9" s="831">
        <v>20076</v>
      </c>
      <c r="F9" s="832">
        <v>0.13</v>
      </c>
      <c r="G9" s="831">
        <v>4948634</v>
      </c>
      <c r="H9" s="833">
        <v>33.270000000000003</v>
      </c>
      <c r="I9" s="831">
        <v>2098681</v>
      </c>
      <c r="J9" s="833">
        <v>14.11</v>
      </c>
      <c r="K9" s="831">
        <v>14875179</v>
      </c>
      <c r="L9" s="831">
        <v>2253317</v>
      </c>
      <c r="M9" s="831">
        <v>129</v>
      </c>
      <c r="N9" s="831">
        <v>208676</v>
      </c>
      <c r="O9" s="831">
        <v>1064070</v>
      </c>
      <c r="P9" s="831">
        <v>-2356543</v>
      </c>
      <c r="Q9" s="831">
        <v>8992444</v>
      </c>
      <c r="R9" s="831">
        <v>263872394</v>
      </c>
      <c r="S9" s="831">
        <v>615209</v>
      </c>
      <c r="T9" s="140" t="s">
        <v>48</v>
      </c>
      <c r="U9" s="834"/>
    </row>
    <row r="10" spans="1:21" s="4" customFormat="1" ht="12.75" customHeight="1">
      <c r="A10" s="47"/>
      <c r="B10" s="140" t="s">
        <v>50</v>
      </c>
      <c r="C10" s="47" t="s">
        <v>42</v>
      </c>
      <c r="D10" s="47" t="s">
        <v>42</v>
      </c>
      <c r="E10" s="47" t="s">
        <v>42</v>
      </c>
      <c r="F10" s="47" t="s">
        <v>42</v>
      </c>
      <c r="G10" s="47" t="s">
        <v>42</v>
      </c>
      <c r="H10" s="47" t="s">
        <v>42</v>
      </c>
      <c r="I10" s="47" t="s">
        <v>42</v>
      </c>
      <c r="J10" s="47" t="s">
        <v>42</v>
      </c>
      <c r="K10" s="47" t="s">
        <v>42</v>
      </c>
      <c r="L10" s="47" t="s">
        <v>42</v>
      </c>
      <c r="M10" s="47" t="s">
        <v>42</v>
      </c>
      <c r="N10" s="47" t="s">
        <v>42</v>
      </c>
      <c r="O10" s="47" t="s">
        <v>42</v>
      </c>
      <c r="P10" s="47" t="s">
        <v>42</v>
      </c>
      <c r="Q10" s="831">
        <v>1949621</v>
      </c>
      <c r="R10" s="814" t="s">
        <v>42</v>
      </c>
      <c r="S10" s="814" t="s">
        <v>42</v>
      </c>
      <c r="T10" s="140" t="s">
        <v>50</v>
      </c>
      <c r="U10" s="834"/>
    </row>
    <row r="11" spans="1:21" s="4" customFormat="1" ht="21" customHeight="1">
      <c r="A11" s="807">
        <v>1</v>
      </c>
      <c r="B11" s="275" t="s">
        <v>52</v>
      </c>
      <c r="C11" s="831">
        <v>2856317</v>
      </c>
      <c r="D11" s="835">
        <v>50.81</v>
      </c>
      <c r="E11" s="831">
        <v>0</v>
      </c>
      <c r="F11" s="835">
        <v>0</v>
      </c>
      <c r="G11" s="831">
        <v>1991178</v>
      </c>
      <c r="H11" s="835">
        <v>35.42</v>
      </c>
      <c r="I11" s="831">
        <v>774239</v>
      </c>
      <c r="J11" s="835">
        <v>13.77</v>
      </c>
      <c r="K11" s="831">
        <v>5621734</v>
      </c>
      <c r="L11" s="831">
        <v>932055</v>
      </c>
      <c r="M11" s="831">
        <v>43</v>
      </c>
      <c r="N11" s="831">
        <v>107441</v>
      </c>
      <c r="O11" s="831">
        <v>322334</v>
      </c>
      <c r="P11" s="831">
        <v>-1812026</v>
      </c>
      <c r="Q11" s="831">
        <v>2447835</v>
      </c>
      <c r="R11" s="831">
        <v>68332944</v>
      </c>
      <c r="S11" s="831">
        <v>0</v>
      </c>
      <c r="T11" s="275" t="s">
        <v>52</v>
      </c>
      <c r="U11" s="807">
        <v>1</v>
      </c>
    </row>
    <row r="12" spans="1:21" s="4" customFormat="1" ht="12.95" customHeight="1">
      <c r="A12" s="807">
        <v>2</v>
      </c>
      <c r="B12" s="275" t="s">
        <v>54</v>
      </c>
      <c r="C12" s="831">
        <v>606698</v>
      </c>
      <c r="D12" s="835">
        <v>50.23</v>
      </c>
      <c r="E12" s="831">
        <v>0</v>
      </c>
      <c r="F12" s="835">
        <v>0</v>
      </c>
      <c r="G12" s="831">
        <v>419592</v>
      </c>
      <c r="H12" s="835">
        <v>34.729999999999997</v>
      </c>
      <c r="I12" s="831">
        <v>181720</v>
      </c>
      <c r="J12" s="835">
        <v>15.04</v>
      </c>
      <c r="K12" s="831">
        <v>1208010</v>
      </c>
      <c r="L12" s="831">
        <v>200984</v>
      </c>
      <c r="M12" s="831">
        <v>0</v>
      </c>
      <c r="N12" s="831">
        <v>8021</v>
      </c>
      <c r="O12" s="831">
        <v>71998</v>
      </c>
      <c r="P12" s="831">
        <v>-53095</v>
      </c>
      <c r="Q12" s="831">
        <v>873912</v>
      </c>
      <c r="R12" s="831">
        <v>22470303</v>
      </c>
      <c r="S12" s="831">
        <v>0</v>
      </c>
      <c r="T12" s="275" t="s">
        <v>54</v>
      </c>
      <c r="U12" s="807">
        <v>2</v>
      </c>
    </row>
    <row r="13" spans="1:21" s="4" customFormat="1" ht="12.95" customHeight="1">
      <c r="A13" s="807">
        <v>3</v>
      </c>
      <c r="B13" s="275" t="s">
        <v>55</v>
      </c>
      <c r="C13" s="831">
        <v>658047</v>
      </c>
      <c r="D13" s="835">
        <v>54.41</v>
      </c>
      <c r="E13" s="831">
        <v>0</v>
      </c>
      <c r="F13" s="835">
        <v>0</v>
      </c>
      <c r="G13" s="831">
        <v>384930</v>
      </c>
      <c r="H13" s="835">
        <v>31.83</v>
      </c>
      <c r="I13" s="831">
        <v>166394</v>
      </c>
      <c r="J13" s="835">
        <v>13.76</v>
      </c>
      <c r="K13" s="831">
        <v>1209371</v>
      </c>
      <c r="L13" s="831">
        <v>190004</v>
      </c>
      <c r="M13" s="831">
        <v>0</v>
      </c>
      <c r="N13" s="831">
        <v>26465</v>
      </c>
      <c r="O13" s="831">
        <v>63454</v>
      </c>
      <c r="P13" s="831">
        <v>-99674</v>
      </c>
      <c r="Q13" s="831">
        <v>829774</v>
      </c>
      <c r="R13" s="831">
        <v>20310095</v>
      </c>
      <c r="S13" s="831">
        <v>0</v>
      </c>
      <c r="T13" s="275" t="s">
        <v>55</v>
      </c>
      <c r="U13" s="807">
        <v>3</v>
      </c>
    </row>
    <row r="14" spans="1:21" s="4" customFormat="1" ht="12.95" customHeight="1">
      <c r="A14" s="807">
        <v>4</v>
      </c>
      <c r="B14" s="275" t="s">
        <v>57</v>
      </c>
      <c r="C14" s="831">
        <v>293722</v>
      </c>
      <c r="D14" s="835">
        <v>50.2</v>
      </c>
      <c r="E14" s="831">
        <v>0</v>
      </c>
      <c r="F14" s="835">
        <v>0</v>
      </c>
      <c r="G14" s="831">
        <v>205570</v>
      </c>
      <c r="H14" s="835">
        <v>35.14</v>
      </c>
      <c r="I14" s="831">
        <v>85784</v>
      </c>
      <c r="J14" s="835">
        <v>14.66</v>
      </c>
      <c r="K14" s="831">
        <v>585076</v>
      </c>
      <c r="L14" s="831">
        <v>94429</v>
      </c>
      <c r="M14" s="831">
        <v>0</v>
      </c>
      <c r="N14" s="831">
        <v>5794</v>
      </c>
      <c r="O14" s="831">
        <v>50637</v>
      </c>
      <c r="P14" s="831">
        <v>-29737</v>
      </c>
      <c r="Q14" s="831">
        <v>404479</v>
      </c>
      <c r="R14" s="831">
        <v>12882595</v>
      </c>
      <c r="S14" s="831">
        <v>0</v>
      </c>
      <c r="T14" s="275" t="s">
        <v>57</v>
      </c>
      <c r="U14" s="807">
        <v>4</v>
      </c>
    </row>
    <row r="15" spans="1:21" s="4" customFormat="1" ht="12.95" customHeight="1">
      <c r="A15" s="807">
        <v>5</v>
      </c>
      <c r="B15" s="275" t="s">
        <v>59</v>
      </c>
      <c r="C15" s="831">
        <v>709522</v>
      </c>
      <c r="D15" s="835">
        <v>59.25</v>
      </c>
      <c r="E15" s="831">
        <v>0</v>
      </c>
      <c r="F15" s="835">
        <v>0</v>
      </c>
      <c r="G15" s="831">
        <v>346140</v>
      </c>
      <c r="H15" s="835">
        <v>28.9</v>
      </c>
      <c r="I15" s="831">
        <v>141944</v>
      </c>
      <c r="J15" s="835">
        <v>11.85</v>
      </c>
      <c r="K15" s="831">
        <v>1197606</v>
      </c>
      <c r="L15" s="831">
        <v>148598</v>
      </c>
      <c r="M15" s="831">
        <v>0</v>
      </c>
      <c r="N15" s="831">
        <v>28201</v>
      </c>
      <c r="O15" s="831">
        <v>177050</v>
      </c>
      <c r="P15" s="831">
        <v>-93079</v>
      </c>
      <c r="Q15" s="831">
        <v>750678</v>
      </c>
      <c r="R15" s="831">
        <v>29198468</v>
      </c>
      <c r="S15" s="831">
        <v>0</v>
      </c>
      <c r="T15" s="275" t="s">
        <v>59</v>
      </c>
      <c r="U15" s="807">
        <v>5</v>
      </c>
    </row>
    <row r="16" spans="1:21" s="4" customFormat="1" ht="12.95" customHeight="1">
      <c r="A16" s="807">
        <v>6</v>
      </c>
      <c r="B16" s="275" t="s">
        <v>60</v>
      </c>
      <c r="C16" s="831">
        <v>66620</v>
      </c>
      <c r="D16" s="835">
        <v>53.78</v>
      </c>
      <c r="E16" s="831">
        <v>0</v>
      </c>
      <c r="F16" s="835">
        <v>0</v>
      </c>
      <c r="G16" s="831">
        <v>41371</v>
      </c>
      <c r="H16" s="835">
        <v>33.39</v>
      </c>
      <c r="I16" s="831">
        <v>15901</v>
      </c>
      <c r="J16" s="835">
        <v>12.83</v>
      </c>
      <c r="K16" s="831">
        <v>123892</v>
      </c>
      <c r="L16" s="831">
        <v>16725</v>
      </c>
      <c r="M16" s="831">
        <v>0</v>
      </c>
      <c r="N16" s="831">
        <v>78</v>
      </c>
      <c r="O16" s="831">
        <v>4328</v>
      </c>
      <c r="P16" s="831">
        <v>-8749</v>
      </c>
      <c r="Q16" s="831">
        <v>94012</v>
      </c>
      <c r="R16" s="831">
        <v>2467438</v>
      </c>
      <c r="S16" s="831">
        <v>0</v>
      </c>
      <c r="T16" s="275" t="s">
        <v>60</v>
      </c>
      <c r="U16" s="807">
        <v>6</v>
      </c>
    </row>
    <row r="17" spans="1:21" s="4" customFormat="1" ht="12.95" customHeight="1">
      <c r="A17" s="807">
        <v>7</v>
      </c>
      <c r="B17" s="275" t="s">
        <v>61</v>
      </c>
      <c r="C17" s="831">
        <v>326911</v>
      </c>
      <c r="D17" s="835">
        <v>72.7</v>
      </c>
      <c r="E17" s="831">
        <v>0</v>
      </c>
      <c r="F17" s="835">
        <v>0</v>
      </c>
      <c r="G17" s="831">
        <v>86988</v>
      </c>
      <c r="H17" s="835">
        <v>19.350000000000001</v>
      </c>
      <c r="I17" s="831">
        <v>35737</v>
      </c>
      <c r="J17" s="835">
        <v>7.95</v>
      </c>
      <c r="K17" s="831">
        <v>449636</v>
      </c>
      <c r="L17" s="831">
        <v>36923</v>
      </c>
      <c r="M17" s="831">
        <v>0</v>
      </c>
      <c r="N17" s="831">
        <v>2166</v>
      </c>
      <c r="O17" s="831">
        <v>137266</v>
      </c>
      <c r="P17" s="831">
        <v>-64369</v>
      </c>
      <c r="Q17" s="831">
        <v>208912</v>
      </c>
      <c r="R17" s="831">
        <v>12573507</v>
      </c>
      <c r="S17" s="831">
        <v>0</v>
      </c>
      <c r="T17" s="275" t="s">
        <v>61</v>
      </c>
      <c r="U17" s="807">
        <v>7</v>
      </c>
    </row>
    <row r="18" spans="1:21" s="4" customFormat="1" ht="12.95" customHeight="1">
      <c r="A18" s="807">
        <v>8</v>
      </c>
      <c r="B18" s="275" t="s">
        <v>62</v>
      </c>
      <c r="C18" s="831">
        <v>172445</v>
      </c>
      <c r="D18" s="835">
        <v>41.15</v>
      </c>
      <c r="E18" s="831">
        <v>0</v>
      </c>
      <c r="F18" s="835">
        <v>0</v>
      </c>
      <c r="G18" s="831">
        <v>147028</v>
      </c>
      <c r="H18" s="835">
        <v>35.08</v>
      </c>
      <c r="I18" s="831">
        <v>99612</v>
      </c>
      <c r="J18" s="835">
        <v>23.77</v>
      </c>
      <c r="K18" s="831">
        <v>419085</v>
      </c>
      <c r="L18" s="831">
        <v>81027</v>
      </c>
      <c r="M18" s="831">
        <v>0</v>
      </c>
      <c r="N18" s="831">
        <v>1789</v>
      </c>
      <c r="O18" s="831">
        <v>21992</v>
      </c>
      <c r="P18" s="831">
        <v>-9869</v>
      </c>
      <c r="Q18" s="831">
        <v>304408</v>
      </c>
      <c r="R18" s="831">
        <v>8250919</v>
      </c>
      <c r="S18" s="831">
        <v>0</v>
      </c>
      <c r="T18" s="275" t="s">
        <v>62</v>
      </c>
      <c r="U18" s="807">
        <v>8</v>
      </c>
    </row>
    <row r="19" spans="1:21" s="4" customFormat="1" ht="12.95" customHeight="1">
      <c r="A19" s="807">
        <v>9</v>
      </c>
      <c r="B19" s="275" t="s">
        <v>63</v>
      </c>
      <c r="C19" s="831">
        <v>24853</v>
      </c>
      <c r="D19" s="835">
        <v>48.24</v>
      </c>
      <c r="E19" s="831">
        <v>0</v>
      </c>
      <c r="F19" s="835">
        <v>0</v>
      </c>
      <c r="G19" s="831">
        <v>18544</v>
      </c>
      <c r="H19" s="835">
        <v>35.99</v>
      </c>
      <c r="I19" s="831">
        <v>8122</v>
      </c>
      <c r="J19" s="835">
        <v>15.77</v>
      </c>
      <c r="K19" s="831">
        <v>51519</v>
      </c>
      <c r="L19" s="831">
        <v>8167</v>
      </c>
      <c r="M19" s="831">
        <v>0</v>
      </c>
      <c r="N19" s="831">
        <v>0</v>
      </c>
      <c r="O19" s="831">
        <v>2013</v>
      </c>
      <c r="P19" s="831">
        <v>-733</v>
      </c>
      <c r="Q19" s="831">
        <v>40606</v>
      </c>
      <c r="R19" s="831">
        <v>970811</v>
      </c>
      <c r="S19" s="831">
        <v>0</v>
      </c>
      <c r="T19" s="275" t="s">
        <v>63</v>
      </c>
      <c r="U19" s="807">
        <v>9</v>
      </c>
    </row>
    <row r="20" spans="1:21" s="4" customFormat="1" ht="12.95" customHeight="1">
      <c r="A20" s="807">
        <v>11</v>
      </c>
      <c r="B20" s="275" t="s">
        <v>64</v>
      </c>
      <c r="C20" s="831">
        <v>242050</v>
      </c>
      <c r="D20" s="835">
        <v>50.98</v>
      </c>
      <c r="E20" s="831">
        <v>0</v>
      </c>
      <c r="F20" s="835">
        <v>0</v>
      </c>
      <c r="G20" s="831">
        <v>156361</v>
      </c>
      <c r="H20" s="835">
        <v>32.94</v>
      </c>
      <c r="I20" s="831">
        <v>76334</v>
      </c>
      <c r="J20" s="835">
        <v>16.079999999999998</v>
      </c>
      <c r="K20" s="831">
        <v>474745</v>
      </c>
      <c r="L20" s="831">
        <v>69075</v>
      </c>
      <c r="M20" s="831">
        <v>0</v>
      </c>
      <c r="N20" s="831">
        <v>7547</v>
      </c>
      <c r="O20" s="831">
        <v>23438</v>
      </c>
      <c r="P20" s="831">
        <v>-16382</v>
      </c>
      <c r="Q20" s="831">
        <v>358303</v>
      </c>
      <c r="R20" s="831">
        <v>10085402</v>
      </c>
      <c r="S20" s="831">
        <v>0</v>
      </c>
      <c r="T20" s="275" t="s">
        <v>64</v>
      </c>
      <c r="U20" s="807">
        <v>11</v>
      </c>
    </row>
    <row r="21" spans="1:21" s="4" customFormat="1" ht="17.100000000000001" customHeight="1">
      <c r="A21" s="807">
        <v>13</v>
      </c>
      <c r="B21" s="275" t="s">
        <v>65</v>
      </c>
      <c r="C21" s="831">
        <v>31576</v>
      </c>
      <c r="D21" s="835">
        <v>48.95</v>
      </c>
      <c r="E21" s="831">
        <v>0</v>
      </c>
      <c r="F21" s="835">
        <v>0</v>
      </c>
      <c r="G21" s="831">
        <v>22963</v>
      </c>
      <c r="H21" s="835">
        <v>35.6</v>
      </c>
      <c r="I21" s="831">
        <v>9964</v>
      </c>
      <c r="J21" s="835">
        <v>15.45</v>
      </c>
      <c r="K21" s="831">
        <v>64503</v>
      </c>
      <c r="L21" s="831">
        <v>10124</v>
      </c>
      <c r="M21" s="831">
        <v>0</v>
      </c>
      <c r="N21" s="831">
        <v>42</v>
      </c>
      <c r="O21" s="831">
        <v>2141</v>
      </c>
      <c r="P21" s="831">
        <v>221</v>
      </c>
      <c r="Q21" s="831">
        <v>52417</v>
      </c>
      <c r="R21" s="831">
        <v>1644551</v>
      </c>
      <c r="S21" s="831">
        <v>0</v>
      </c>
      <c r="T21" s="275" t="s">
        <v>65</v>
      </c>
      <c r="U21" s="807">
        <v>13</v>
      </c>
    </row>
    <row r="22" spans="1:21" s="4" customFormat="1" ht="12.95" customHeight="1">
      <c r="A22" s="807">
        <v>14</v>
      </c>
      <c r="B22" s="275" t="s">
        <v>66</v>
      </c>
      <c r="C22" s="831">
        <v>42593</v>
      </c>
      <c r="D22" s="835">
        <v>46.94</v>
      </c>
      <c r="E22" s="831">
        <v>0</v>
      </c>
      <c r="F22" s="835">
        <v>0</v>
      </c>
      <c r="G22" s="831">
        <v>34541</v>
      </c>
      <c r="H22" s="835">
        <v>38.06</v>
      </c>
      <c r="I22" s="831">
        <v>13609</v>
      </c>
      <c r="J22" s="835">
        <v>15</v>
      </c>
      <c r="K22" s="831">
        <v>90743</v>
      </c>
      <c r="L22" s="831">
        <v>13705</v>
      </c>
      <c r="M22" s="831">
        <v>4</v>
      </c>
      <c r="N22" s="831">
        <v>55</v>
      </c>
      <c r="O22" s="831">
        <v>1493</v>
      </c>
      <c r="P22" s="831">
        <v>-2927</v>
      </c>
      <c r="Q22" s="831">
        <v>72559</v>
      </c>
      <c r="R22" s="831">
        <v>1717467</v>
      </c>
      <c r="S22" s="831">
        <v>0</v>
      </c>
      <c r="T22" s="275" t="s">
        <v>66</v>
      </c>
      <c r="U22" s="807">
        <v>14</v>
      </c>
    </row>
    <row r="23" spans="1:21" s="4" customFormat="1" ht="12.95" customHeight="1">
      <c r="A23" s="807">
        <v>15</v>
      </c>
      <c r="B23" s="275" t="s">
        <v>240</v>
      </c>
      <c r="C23" s="831">
        <v>336254</v>
      </c>
      <c r="D23" s="835">
        <v>57.28</v>
      </c>
      <c r="E23" s="831">
        <v>0</v>
      </c>
      <c r="F23" s="835">
        <v>0</v>
      </c>
      <c r="G23" s="831">
        <v>174579</v>
      </c>
      <c r="H23" s="835">
        <v>29.73</v>
      </c>
      <c r="I23" s="831">
        <v>76297</v>
      </c>
      <c r="J23" s="835">
        <v>12.99</v>
      </c>
      <c r="K23" s="831">
        <v>587130</v>
      </c>
      <c r="L23" s="831">
        <v>75794</v>
      </c>
      <c r="M23" s="831">
        <v>0</v>
      </c>
      <c r="N23" s="831">
        <v>14523</v>
      </c>
      <c r="O23" s="831">
        <v>57640</v>
      </c>
      <c r="P23" s="831">
        <v>-49213</v>
      </c>
      <c r="Q23" s="831">
        <v>389960</v>
      </c>
      <c r="R23" s="831">
        <v>12453834</v>
      </c>
      <c r="S23" s="831">
        <v>0</v>
      </c>
      <c r="T23" s="275" t="s">
        <v>240</v>
      </c>
      <c r="U23" s="807">
        <v>15</v>
      </c>
    </row>
    <row r="24" spans="1:21" s="4" customFormat="1" ht="12.95" customHeight="1">
      <c r="A24" s="807">
        <v>16</v>
      </c>
      <c r="B24" s="275" t="s">
        <v>68</v>
      </c>
      <c r="C24" s="831">
        <v>71635</v>
      </c>
      <c r="D24" s="835">
        <v>50.44</v>
      </c>
      <c r="E24" s="831">
        <v>0</v>
      </c>
      <c r="F24" s="835">
        <v>0</v>
      </c>
      <c r="G24" s="831">
        <v>43080</v>
      </c>
      <c r="H24" s="835">
        <v>30.33</v>
      </c>
      <c r="I24" s="831">
        <v>27318</v>
      </c>
      <c r="J24" s="835">
        <v>19.23</v>
      </c>
      <c r="K24" s="831">
        <v>142033</v>
      </c>
      <c r="L24" s="831">
        <v>18764</v>
      </c>
      <c r="M24" s="831">
        <v>0</v>
      </c>
      <c r="N24" s="831">
        <v>10</v>
      </c>
      <c r="O24" s="831">
        <v>6476</v>
      </c>
      <c r="P24" s="831">
        <v>-2446</v>
      </c>
      <c r="Q24" s="831">
        <v>114337</v>
      </c>
      <c r="R24" s="831">
        <v>3581739</v>
      </c>
      <c r="S24" s="831">
        <v>0</v>
      </c>
      <c r="T24" s="275" t="s">
        <v>68</v>
      </c>
      <c r="U24" s="807">
        <v>16</v>
      </c>
    </row>
    <row r="25" spans="1:21" s="4" customFormat="1" ht="12.95" customHeight="1">
      <c r="A25" s="807">
        <v>17</v>
      </c>
      <c r="B25" s="275" t="s">
        <v>69</v>
      </c>
      <c r="C25" s="831">
        <v>68745</v>
      </c>
      <c r="D25" s="835">
        <v>40.39</v>
      </c>
      <c r="E25" s="831">
        <v>0</v>
      </c>
      <c r="F25" s="835">
        <v>0</v>
      </c>
      <c r="G25" s="831">
        <v>72490</v>
      </c>
      <c r="H25" s="835">
        <v>42.6</v>
      </c>
      <c r="I25" s="831">
        <v>28945</v>
      </c>
      <c r="J25" s="835">
        <v>17.010000000000002</v>
      </c>
      <c r="K25" s="831">
        <v>170180</v>
      </c>
      <c r="L25" s="831">
        <v>32621</v>
      </c>
      <c r="M25" s="831">
        <v>0</v>
      </c>
      <c r="N25" s="831">
        <v>3527</v>
      </c>
      <c r="O25" s="831">
        <v>3157</v>
      </c>
      <c r="P25" s="831">
        <v>-5302</v>
      </c>
      <c r="Q25" s="831">
        <v>125573</v>
      </c>
      <c r="R25" s="831">
        <v>2794511</v>
      </c>
      <c r="S25" s="831">
        <v>0</v>
      </c>
      <c r="T25" s="275" t="s">
        <v>69</v>
      </c>
      <c r="U25" s="807">
        <v>17</v>
      </c>
    </row>
    <row r="26" spans="1:21" s="4" customFormat="1" ht="12.95" customHeight="1">
      <c r="A26" s="807">
        <v>18</v>
      </c>
      <c r="B26" s="275" t="s">
        <v>70</v>
      </c>
      <c r="C26" s="831">
        <v>175564</v>
      </c>
      <c r="D26" s="835">
        <v>51.42</v>
      </c>
      <c r="E26" s="831">
        <v>0</v>
      </c>
      <c r="F26" s="835">
        <v>0</v>
      </c>
      <c r="G26" s="831">
        <v>115211</v>
      </c>
      <c r="H26" s="835">
        <v>33.75</v>
      </c>
      <c r="I26" s="831">
        <v>50616</v>
      </c>
      <c r="J26" s="835">
        <v>14.83</v>
      </c>
      <c r="K26" s="831">
        <v>341391</v>
      </c>
      <c r="L26" s="831">
        <v>49505</v>
      </c>
      <c r="M26" s="831">
        <v>6</v>
      </c>
      <c r="N26" s="831">
        <v>384</v>
      </c>
      <c r="O26" s="831">
        <v>19854</v>
      </c>
      <c r="P26" s="831">
        <v>-18122</v>
      </c>
      <c r="Q26" s="831">
        <v>253520</v>
      </c>
      <c r="R26" s="831">
        <v>6700916</v>
      </c>
      <c r="S26" s="831">
        <v>0</v>
      </c>
      <c r="T26" s="275" t="s">
        <v>70</v>
      </c>
      <c r="U26" s="807">
        <v>18</v>
      </c>
    </row>
    <row r="27" spans="1:21" s="4" customFormat="1" ht="12.95" customHeight="1">
      <c r="A27" s="807">
        <v>19</v>
      </c>
      <c r="B27" s="275" t="s">
        <v>71</v>
      </c>
      <c r="C27" s="831">
        <v>50822</v>
      </c>
      <c r="D27" s="835">
        <v>53.69</v>
      </c>
      <c r="E27" s="831">
        <v>0</v>
      </c>
      <c r="F27" s="835">
        <v>0</v>
      </c>
      <c r="G27" s="831">
        <v>28031</v>
      </c>
      <c r="H27" s="835">
        <v>29.62</v>
      </c>
      <c r="I27" s="831">
        <v>15794</v>
      </c>
      <c r="J27" s="835">
        <v>16.690000000000001</v>
      </c>
      <c r="K27" s="831">
        <v>94647</v>
      </c>
      <c r="L27" s="831">
        <v>12520</v>
      </c>
      <c r="M27" s="831">
        <v>0</v>
      </c>
      <c r="N27" s="831">
        <v>13</v>
      </c>
      <c r="O27" s="831">
        <v>3986</v>
      </c>
      <c r="P27" s="831">
        <v>-2481</v>
      </c>
      <c r="Q27" s="831">
        <v>75647</v>
      </c>
      <c r="R27" s="831">
        <v>2117595</v>
      </c>
      <c r="S27" s="831">
        <v>0</v>
      </c>
      <c r="T27" s="275" t="s">
        <v>71</v>
      </c>
      <c r="U27" s="807">
        <v>19</v>
      </c>
    </row>
    <row r="28" spans="1:21" s="4" customFormat="1" ht="12.95" customHeight="1">
      <c r="A28" s="807">
        <v>20</v>
      </c>
      <c r="B28" s="275" t="s">
        <v>72</v>
      </c>
      <c r="C28" s="831">
        <v>105923</v>
      </c>
      <c r="D28" s="835">
        <v>52.03</v>
      </c>
      <c r="E28" s="831">
        <v>0</v>
      </c>
      <c r="F28" s="835">
        <v>0</v>
      </c>
      <c r="G28" s="831">
        <v>68172</v>
      </c>
      <c r="H28" s="835">
        <v>33.49</v>
      </c>
      <c r="I28" s="831">
        <v>29476</v>
      </c>
      <c r="J28" s="835">
        <v>14.48</v>
      </c>
      <c r="K28" s="831">
        <v>203571</v>
      </c>
      <c r="L28" s="831">
        <v>25919</v>
      </c>
      <c r="M28" s="831">
        <v>0</v>
      </c>
      <c r="N28" s="831">
        <v>142</v>
      </c>
      <c r="O28" s="831">
        <v>10431</v>
      </c>
      <c r="P28" s="831">
        <v>-11873</v>
      </c>
      <c r="Q28" s="831">
        <v>155206</v>
      </c>
      <c r="R28" s="831">
        <v>4253948</v>
      </c>
      <c r="S28" s="831">
        <v>0</v>
      </c>
      <c r="T28" s="275" t="s">
        <v>72</v>
      </c>
      <c r="U28" s="807">
        <v>20</v>
      </c>
    </row>
    <row r="29" spans="1:21" s="4" customFormat="1" ht="12.95" customHeight="1">
      <c r="A29" s="807">
        <v>21</v>
      </c>
      <c r="B29" s="275" t="s">
        <v>73</v>
      </c>
      <c r="C29" s="831">
        <v>49625</v>
      </c>
      <c r="D29" s="835">
        <v>52.86</v>
      </c>
      <c r="E29" s="831">
        <v>0</v>
      </c>
      <c r="F29" s="835">
        <v>0</v>
      </c>
      <c r="G29" s="831">
        <v>29520</v>
      </c>
      <c r="H29" s="835">
        <v>31.45</v>
      </c>
      <c r="I29" s="831">
        <v>14730</v>
      </c>
      <c r="J29" s="835">
        <v>15.69</v>
      </c>
      <c r="K29" s="831">
        <v>93875</v>
      </c>
      <c r="L29" s="831">
        <v>12512</v>
      </c>
      <c r="M29" s="831">
        <v>51</v>
      </c>
      <c r="N29" s="831">
        <v>0</v>
      </c>
      <c r="O29" s="831">
        <v>4334</v>
      </c>
      <c r="P29" s="831">
        <v>-4712</v>
      </c>
      <c r="Q29" s="831">
        <v>72266</v>
      </c>
      <c r="R29" s="831">
        <v>2157623</v>
      </c>
      <c r="S29" s="831">
        <v>0</v>
      </c>
      <c r="T29" s="275" t="s">
        <v>73</v>
      </c>
      <c r="U29" s="807">
        <v>21</v>
      </c>
    </row>
    <row r="30" spans="1:21" s="4" customFormat="1" ht="12.95" customHeight="1">
      <c r="A30" s="807">
        <v>22</v>
      </c>
      <c r="B30" s="275" t="s">
        <v>241</v>
      </c>
      <c r="C30" s="831">
        <v>31465</v>
      </c>
      <c r="D30" s="835">
        <v>51.75</v>
      </c>
      <c r="E30" s="831">
        <v>0</v>
      </c>
      <c r="F30" s="835">
        <v>0</v>
      </c>
      <c r="G30" s="831">
        <v>20447</v>
      </c>
      <c r="H30" s="835">
        <v>33.630000000000003</v>
      </c>
      <c r="I30" s="831">
        <v>8888</v>
      </c>
      <c r="J30" s="835">
        <v>14.62</v>
      </c>
      <c r="K30" s="831">
        <v>60800</v>
      </c>
      <c r="L30" s="831">
        <v>8019</v>
      </c>
      <c r="M30" s="831">
        <v>0</v>
      </c>
      <c r="N30" s="831">
        <v>230</v>
      </c>
      <c r="O30" s="831">
        <v>3034</v>
      </c>
      <c r="P30" s="831">
        <v>-3086</v>
      </c>
      <c r="Q30" s="831">
        <v>46431</v>
      </c>
      <c r="R30" s="831">
        <v>1283919</v>
      </c>
      <c r="S30" s="831">
        <v>0</v>
      </c>
      <c r="T30" s="275" t="s">
        <v>241</v>
      </c>
      <c r="U30" s="807">
        <v>22</v>
      </c>
    </row>
    <row r="31" spans="1:21" s="4" customFormat="1" ht="17.100000000000001" customHeight="1">
      <c r="A31" s="807">
        <v>24</v>
      </c>
      <c r="B31" s="275" t="s">
        <v>1158</v>
      </c>
      <c r="C31" s="831">
        <v>37534</v>
      </c>
      <c r="D31" s="835">
        <v>51.01</v>
      </c>
      <c r="E31" s="831">
        <v>0</v>
      </c>
      <c r="F31" s="835">
        <v>0</v>
      </c>
      <c r="G31" s="831">
        <v>24133</v>
      </c>
      <c r="H31" s="835">
        <v>32.79</v>
      </c>
      <c r="I31" s="831">
        <v>11922</v>
      </c>
      <c r="J31" s="835">
        <v>16.2</v>
      </c>
      <c r="K31" s="831">
        <v>73589</v>
      </c>
      <c r="L31" s="831">
        <v>9893</v>
      </c>
      <c r="M31" s="831">
        <v>0</v>
      </c>
      <c r="N31" s="831">
        <v>43</v>
      </c>
      <c r="O31" s="831">
        <v>4633</v>
      </c>
      <c r="P31" s="831">
        <v>-1585</v>
      </c>
      <c r="Q31" s="831">
        <v>57435</v>
      </c>
      <c r="R31" s="831">
        <v>1787323</v>
      </c>
      <c r="S31" s="831">
        <v>0</v>
      </c>
      <c r="T31" s="275" t="s">
        <v>75</v>
      </c>
      <c r="U31" s="807">
        <v>24</v>
      </c>
    </row>
    <row r="32" spans="1:21" s="4" customFormat="1" ht="12.95" customHeight="1">
      <c r="A32" s="807">
        <v>27</v>
      </c>
      <c r="B32" s="275" t="s">
        <v>1159</v>
      </c>
      <c r="C32" s="831">
        <v>23292</v>
      </c>
      <c r="D32" s="835">
        <v>52.4</v>
      </c>
      <c r="E32" s="831">
        <v>0</v>
      </c>
      <c r="F32" s="835">
        <v>0</v>
      </c>
      <c r="G32" s="831">
        <v>14893</v>
      </c>
      <c r="H32" s="835">
        <v>33.51</v>
      </c>
      <c r="I32" s="831">
        <v>6264</v>
      </c>
      <c r="J32" s="835">
        <v>14.09</v>
      </c>
      <c r="K32" s="831">
        <v>44449</v>
      </c>
      <c r="L32" s="831">
        <v>5278</v>
      </c>
      <c r="M32" s="831">
        <v>0</v>
      </c>
      <c r="N32" s="831">
        <v>0</v>
      </c>
      <c r="O32" s="831">
        <v>483</v>
      </c>
      <c r="P32" s="831">
        <v>-2400</v>
      </c>
      <c r="Q32" s="831">
        <v>36288</v>
      </c>
      <c r="R32" s="831">
        <v>1039806</v>
      </c>
      <c r="S32" s="831">
        <v>0</v>
      </c>
      <c r="T32" s="275" t="s">
        <v>76</v>
      </c>
      <c r="U32" s="807">
        <v>27</v>
      </c>
    </row>
    <row r="33" spans="1:21" s="4" customFormat="1" ht="12.95" customHeight="1">
      <c r="A33" s="807">
        <v>31</v>
      </c>
      <c r="B33" s="275" t="s">
        <v>77</v>
      </c>
      <c r="C33" s="831">
        <v>30269</v>
      </c>
      <c r="D33" s="835">
        <v>54.33</v>
      </c>
      <c r="E33" s="831">
        <v>0</v>
      </c>
      <c r="F33" s="835">
        <v>0</v>
      </c>
      <c r="G33" s="831">
        <v>18486</v>
      </c>
      <c r="H33" s="835">
        <v>33.18</v>
      </c>
      <c r="I33" s="831">
        <v>6960</v>
      </c>
      <c r="J33" s="835">
        <v>12.49</v>
      </c>
      <c r="K33" s="831">
        <v>55715</v>
      </c>
      <c r="L33" s="831">
        <v>7344</v>
      </c>
      <c r="M33" s="831">
        <v>0</v>
      </c>
      <c r="N33" s="831">
        <v>551</v>
      </c>
      <c r="O33" s="831">
        <v>2698</v>
      </c>
      <c r="P33" s="831">
        <v>-623</v>
      </c>
      <c r="Q33" s="831">
        <v>44499</v>
      </c>
      <c r="R33" s="831">
        <v>1316068</v>
      </c>
      <c r="S33" s="831">
        <v>0</v>
      </c>
      <c r="T33" s="275" t="s">
        <v>77</v>
      </c>
      <c r="U33" s="807">
        <v>31</v>
      </c>
    </row>
    <row r="34" spans="1:21" s="4" customFormat="1" ht="12.95" customHeight="1">
      <c r="A34" s="807">
        <v>32</v>
      </c>
      <c r="B34" s="275" t="s">
        <v>78</v>
      </c>
      <c r="C34" s="831">
        <v>31659</v>
      </c>
      <c r="D34" s="835">
        <v>53.89</v>
      </c>
      <c r="E34" s="831">
        <v>0</v>
      </c>
      <c r="F34" s="835">
        <v>0</v>
      </c>
      <c r="G34" s="831">
        <v>18891</v>
      </c>
      <c r="H34" s="835">
        <v>32.159999999999997</v>
      </c>
      <c r="I34" s="831">
        <v>8195</v>
      </c>
      <c r="J34" s="835">
        <v>13.95</v>
      </c>
      <c r="K34" s="831">
        <v>58745</v>
      </c>
      <c r="L34" s="831">
        <v>8439</v>
      </c>
      <c r="M34" s="831">
        <v>0</v>
      </c>
      <c r="N34" s="831">
        <v>1001</v>
      </c>
      <c r="O34" s="831">
        <v>4213</v>
      </c>
      <c r="P34" s="831">
        <v>-1744</v>
      </c>
      <c r="Q34" s="831">
        <v>43348</v>
      </c>
      <c r="R34" s="831">
        <v>1319149</v>
      </c>
      <c r="S34" s="831">
        <v>0</v>
      </c>
      <c r="T34" s="275" t="s">
        <v>78</v>
      </c>
      <c r="U34" s="807">
        <v>32</v>
      </c>
    </row>
    <row r="35" spans="1:21" s="4" customFormat="1" ht="12.95" customHeight="1">
      <c r="A35" s="807">
        <v>37</v>
      </c>
      <c r="B35" s="275" t="s">
        <v>79</v>
      </c>
      <c r="C35" s="831">
        <v>14858</v>
      </c>
      <c r="D35" s="835">
        <v>49.25</v>
      </c>
      <c r="E35" s="831">
        <v>0</v>
      </c>
      <c r="F35" s="835">
        <v>0</v>
      </c>
      <c r="G35" s="831">
        <v>10174</v>
      </c>
      <c r="H35" s="835">
        <v>33.72</v>
      </c>
      <c r="I35" s="831">
        <v>5138</v>
      </c>
      <c r="J35" s="835">
        <v>17.03</v>
      </c>
      <c r="K35" s="831">
        <v>30170</v>
      </c>
      <c r="L35" s="831">
        <v>4716</v>
      </c>
      <c r="M35" s="831">
        <v>0</v>
      </c>
      <c r="N35" s="831">
        <v>0</v>
      </c>
      <c r="O35" s="831">
        <v>877</v>
      </c>
      <c r="P35" s="831">
        <v>-1306</v>
      </c>
      <c r="Q35" s="831">
        <v>23271</v>
      </c>
      <c r="R35" s="831">
        <v>550297</v>
      </c>
      <c r="S35" s="831">
        <v>0</v>
      </c>
      <c r="T35" s="275" t="s">
        <v>79</v>
      </c>
      <c r="U35" s="807">
        <v>37</v>
      </c>
    </row>
    <row r="36" spans="1:21" s="4" customFormat="1" ht="12.95" customHeight="1">
      <c r="A36" s="807">
        <v>39</v>
      </c>
      <c r="B36" s="275" t="s">
        <v>80</v>
      </c>
      <c r="C36" s="831">
        <v>20509</v>
      </c>
      <c r="D36" s="835">
        <v>58.57</v>
      </c>
      <c r="E36" s="831">
        <v>0</v>
      </c>
      <c r="F36" s="835">
        <v>0</v>
      </c>
      <c r="G36" s="831">
        <v>10114</v>
      </c>
      <c r="H36" s="835">
        <v>28.88</v>
      </c>
      <c r="I36" s="831">
        <v>4396</v>
      </c>
      <c r="J36" s="835">
        <v>12.55</v>
      </c>
      <c r="K36" s="831">
        <v>35019</v>
      </c>
      <c r="L36" s="831">
        <v>3843</v>
      </c>
      <c r="M36" s="831">
        <v>0</v>
      </c>
      <c r="N36" s="831">
        <v>3</v>
      </c>
      <c r="O36" s="831">
        <v>2000</v>
      </c>
      <c r="P36" s="831">
        <v>-1398</v>
      </c>
      <c r="Q36" s="831">
        <v>27775</v>
      </c>
      <c r="R36" s="831">
        <v>788801</v>
      </c>
      <c r="S36" s="831">
        <v>0</v>
      </c>
      <c r="T36" s="275" t="s">
        <v>80</v>
      </c>
      <c r="U36" s="807">
        <v>39</v>
      </c>
    </row>
    <row r="37" spans="1:21" s="4" customFormat="1" ht="12.95" customHeight="1">
      <c r="A37" s="807">
        <v>40</v>
      </c>
      <c r="B37" s="275" t="s">
        <v>1160</v>
      </c>
      <c r="C37" s="831">
        <v>10769</v>
      </c>
      <c r="D37" s="835">
        <v>52.94</v>
      </c>
      <c r="E37" s="831">
        <v>0</v>
      </c>
      <c r="F37" s="835">
        <v>0</v>
      </c>
      <c r="G37" s="831">
        <v>6696</v>
      </c>
      <c r="H37" s="835">
        <v>32.92</v>
      </c>
      <c r="I37" s="831">
        <v>2876</v>
      </c>
      <c r="J37" s="835">
        <v>14.14</v>
      </c>
      <c r="K37" s="831">
        <v>20341</v>
      </c>
      <c r="L37" s="831">
        <v>2615</v>
      </c>
      <c r="M37" s="831">
        <v>0</v>
      </c>
      <c r="N37" s="831">
        <v>0</v>
      </c>
      <c r="O37" s="831">
        <v>531</v>
      </c>
      <c r="P37" s="831">
        <v>-1212</v>
      </c>
      <c r="Q37" s="831">
        <v>15983</v>
      </c>
      <c r="R37" s="831">
        <v>450570</v>
      </c>
      <c r="S37" s="831">
        <v>0</v>
      </c>
      <c r="T37" s="275" t="s">
        <v>242</v>
      </c>
      <c r="U37" s="807">
        <v>40</v>
      </c>
    </row>
    <row r="38" spans="1:21" s="4" customFormat="1" ht="12.95" customHeight="1">
      <c r="A38" s="807">
        <v>42</v>
      </c>
      <c r="B38" s="275" t="s">
        <v>81</v>
      </c>
      <c r="C38" s="831">
        <v>40001</v>
      </c>
      <c r="D38" s="835">
        <v>55.01</v>
      </c>
      <c r="E38" s="831">
        <v>0</v>
      </c>
      <c r="F38" s="835">
        <v>0</v>
      </c>
      <c r="G38" s="831">
        <v>22720</v>
      </c>
      <c r="H38" s="835">
        <v>31.24</v>
      </c>
      <c r="I38" s="831">
        <v>10002</v>
      </c>
      <c r="J38" s="835">
        <v>13.75</v>
      </c>
      <c r="K38" s="831">
        <v>72723</v>
      </c>
      <c r="L38" s="831">
        <v>9334</v>
      </c>
      <c r="M38" s="831">
        <v>0</v>
      </c>
      <c r="N38" s="831">
        <v>0</v>
      </c>
      <c r="O38" s="831">
        <v>5065</v>
      </c>
      <c r="P38" s="831">
        <v>-5270</v>
      </c>
      <c r="Q38" s="831">
        <v>53054</v>
      </c>
      <c r="R38" s="831">
        <v>1355601</v>
      </c>
      <c r="S38" s="831">
        <v>0</v>
      </c>
      <c r="T38" s="275" t="s">
        <v>81</v>
      </c>
      <c r="U38" s="807">
        <v>42</v>
      </c>
    </row>
    <row r="39" spans="1:21" s="4" customFormat="1" ht="12.95" customHeight="1">
      <c r="A39" s="807">
        <v>43</v>
      </c>
      <c r="B39" s="275" t="s">
        <v>1161</v>
      </c>
      <c r="C39" s="831">
        <v>89912</v>
      </c>
      <c r="D39" s="835">
        <v>52.23</v>
      </c>
      <c r="E39" s="831">
        <v>1119</v>
      </c>
      <c r="F39" s="835">
        <v>0.65</v>
      </c>
      <c r="G39" s="831">
        <v>56441</v>
      </c>
      <c r="H39" s="835">
        <v>32.78</v>
      </c>
      <c r="I39" s="831">
        <v>24696</v>
      </c>
      <c r="J39" s="835">
        <v>14.34</v>
      </c>
      <c r="K39" s="831">
        <v>172168</v>
      </c>
      <c r="L39" s="831">
        <v>23364</v>
      </c>
      <c r="M39" s="831">
        <v>0</v>
      </c>
      <c r="N39" s="831">
        <v>157</v>
      </c>
      <c r="O39" s="831">
        <v>12517</v>
      </c>
      <c r="P39" s="831">
        <v>-8062</v>
      </c>
      <c r="Q39" s="831">
        <v>128068</v>
      </c>
      <c r="R39" s="831">
        <v>3842406</v>
      </c>
      <c r="S39" s="831">
        <v>130158</v>
      </c>
      <c r="T39" s="275" t="s">
        <v>243</v>
      </c>
      <c r="U39" s="807">
        <v>43</v>
      </c>
    </row>
    <row r="40" spans="1:21" s="4" customFormat="1" ht="12.95" customHeight="1">
      <c r="A40" s="807">
        <v>45</v>
      </c>
      <c r="B40" s="275" t="s">
        <v>83</v>
      </c>
      <c r="C40" s="831">
        <v>12774</v>
      </c>
      <c r="D40" s="835">
        <v>46.18</v>
      </c>
      <c r="E40" s="831">
        <v>0</v>
      </c>
      <c r="F40" s="835">
        <v>0</v>
      </c>
      <c r="G40" s="831">
        <v>9867</v>
      </c>
      <c r="H40" s="835">
        <v>35.68</v>
      </c>
      <c r="I40" s="831">
        <v>5016</v>
      </c>
      <c r="J40" s="835">
        <v>18.14</v>
      </c>
      <c r="K40" s="831">
        <v>27657</v>
      </c>
      <c r="L40" s="831">
        <v>4717</v>
      </c>
      <c r="M40" s="831">
        <v>0</v>
      </c>
      <c r="N40" s="831">
        <v>4</v>
      </c>
      <c r="O40" s="831">
        <v>236</v>
      </c>
      <c r="P40" s="831">
        <v>-631</v>
      </c>
      <c r="Q40" s="831">
        <v>22069</v>
      </c>
      <c r="R40" s="831">
        <v>510950</v>
      </c>
      <c r="S40" s="831">
        <v>0</v>
      </c>
      <c r="T40" s="275" t="s">
        <v>83</v>
      </c>
      <c r="U40" s="807">
        <v>45</v>
      </c>
    </row>
    <row r="41" spans="1:21" s="4" customFormat="1" ht="17.100000000000001" customHeight="1">
      <c r="A41" s="807">
        <v>46</v>
      </c>
      <c r="B41" s="275" t="s">
        <v>84</v>
      </c>
      <c r="C41" s="831">
        <v>14989</v>
      </c>
      <c r="D41" s="835">
        <v>46.63</v>
      </c>
      <c r="E41" s="831">
        <v>1226</v>
      </c>
      <c r="F41" s="835">
        <v>3.81</v>
      </c>
      <c r="G41" s="831">
        <v>11213</v>
      </c>
      <c r="H41" s="835">
        <v>34.89</v>
      </c>
      <c r="I41" s="831">
        <v>4714</v>
      </c>
      <c r="J41" s="835">
        <v>14.67</v>
      </c>
      <c r="K41" s="831">
        <v>32142</v>
      </c>
      <c r="L41" s="831">
        <v>4530</v>
      </c>
      <c r="M41" s="831">
        <v>0</v>
      </c>
      <c r="N41" s="831">
        <v>3</v>
      </c>
      <c r="O41" s="831">
        <v>854</v>
      </c>
      <c r="P41" s="831">
        <v>-939</v>
      </c>
      <c r="Q41" s="831">
        <v>25816</v>
      </c>
      <c r="R41" s="831">
        <v>681304</v>
      </c>
      <c r="S41" s="831">
        <v>33138</v>
      </c>
      <c r="T41" s="275" t="s">
        <v>84</v>
      </c>
      <c r="U41" s="807">
        <v>46</v>
      </c>
    </row>
    <row r="42" spans="1:21" s="4" customFormat="1" ht="12.95" customHeight="1">
      <c r="A42" s="807">
        <v>50</v>
      </c>
      <c r="B42" s="275" t="s">
        <v>1162</v>
      </c>
      <c r="C42" s="831">
        <v>47047</v>
      </c>
      <c r="D42" s="835">
        <v>49.45</v>
      </c>
      <c r="E42" s="831">
        <v>1368</v>
      </c>
      <c r="F42" s="835">
        <v>1.44</v>
      </c>
      <c r="G42" s="831">
        <v>32387</v>
      </c>
      <c r="H42" s="835">
        <v>34.04</v>
      </c>
      <c r="I42" s="831">
        <v>14339</v>
      </c>
      <c r="J42" s="835">
        <v>15.07</v>
      </c>
      <c r="K42" s="831">
        <v>95141</v>
      </c>
      <c r="L42" s="831">
        <v>10943</v>
      </c>
      <c r="M42" s="831">
        <v>19</v>
      </c>
      <c r="N42" s="831">
        <v>9</v>
      </c>
      <c r="O42" s="831">
        <v>4199</v>
      </c>
      <c r="P42" s="831">
        <v>-1570</v>
      </c>
      <c r="Q42" s="831">
        <v>78401</v>
      </c>
      <c r="R42" s="831">
        <v>2658047</v>
      </c>
      <c r="S42" s="831">
        <v>88231</v>
      </c>
      <c r="T42" s="275" t="s">
        <v>85</v>
      </c>
      <c r="U42" s="807">
        <v>50</v>
      </c>
    </row>
    <row r="43" spans="1:21" s="4" customFormat="1" ht="12.95" customHeight="1">
      <c r="A43" s="807">
        <v>57</v>
      </c>
      <c r="B43" s="275" t="s">
        <v>1163</v>
      </c>
      <c r="C43" s="831">
        <v>32831</v>
      </c>
      <c r="D43" s="835">
        <v>54.71</v>
      </c>
      <c r="E43" s="831">
        <v>0</v>
      </c>
      <c r="F43" s="835">
        <v>0</v>
      </c>
      <c r="G43" s="831">
        <v>19005</v>
      </c>
      <c r="H43" s="835">
        <v>31.67</v>
      </c>
      <c r="I43" s="831">
        <v>8171</v>
      </c>
      <c r="J43" s="835">
        <v>13.62</v>
      </c>
      <c r="K43" s="831">
        <v>60007</v>
      </c>
      <c r="L43" s="831">
        <v>7356</v>
      </c>
      <c r="M43" s="831">
        <v>6</v>
      </c>
      <c r="N43" s="831">
        <v>5</v>
      </c>
      <c r="O43" s="831">
        <v>1846</v>
      </c>
      <c r="P43" s="831">
        <v>-4790</v>
      </c>
      <c r="Q43" s="831">
        <v>46004</v>
      </c>
      <c r="R43" s="831">
        <v>1098031</v>
      </c>
      <c r="S43" s="831">
        <v>0</v>
      </c>
      <c r="T43" s="275" t="s">
        <v>86</v>
      </c>
      <c r="U43" s="807">
        <v>57</v>
      </c>
    </row>
    <row r="44" spans="1:21" s="4" customFormat="1" ht="12.95" customHeight="1">
      <c r="A44" s="807">
        <v>62</v>
      </c>
      <c r="B44" s="275" t="s">
        <v>1179</v>
      </c>
      <c r="C44" s="831">
        <v>25098</v>
      </c>
      <c r="D44" s="835">
        <v>51.08</v>
      </c>
      <c r="E44" s="831">
        <v>0</v>
      </c>
      <c r="F44" s="835">
        <v>0</v>
      </c>
      <c r="G44" s="831">
        <v>16882</v>
      </c>
      <c r="H44" s="835">
        <v>34.35</v>
      </c>
      <c r="I44" s="831">
        <v>7160</v>
      </c>
      <c r="J44" s="835">
        <v>14.57</v>
      </c>
      <c r="K44" s="831">
        <v>49140</v>
      </c>
      <c r="L44" s="831">
        <v>6589</v>
      </c>
      <c r="M44" s="831">
        <v>0</v>
      </c>
      <c r="N44" s="831">
        <v>0</v>
      </c>
      <c r="O44" s="831">
        <v>2353</v>
      </c>
      <c r="P44" s="831">
        <v>-3436</v>
      </c>
      <c r="Q44" s="831">
        <v>36762</v>
      </c>
      <c r="R44" s="831">
        <v>845062</v>
      </c>
      <c r="S44" s="831">
        <v>0</v>
      </c>
      <c r="T44" s="275" t="s">
        <v>87</v>
      </c>
      <c r="U44" s="807">
        <v>62</v>
      </c>
    </row>
    <row r="45" spans="1:21" s="4" customFormat="1" ht="12.95" customHeight="1">
      <c r="A45" s="807">
        <v>65</v>
      </c>
      <c r="B45" s="275" t="s">
        <v>1184</v>
      </c>
      <c r="C45" s="831">
        <v>22125</v>
      </c>
      <c r="D45" s="835">
        <v>50.67</v>
      </c>
      <c r="E45" s="831">
        <v>909</v>
      </c>
      <c r="F45" s="835">
        <v>2.08</v>
      </c>
      <c r="G45" s="831">
        <v>14474</v>
      </c>
      <c r="H45" s="835">
        <v>33.15</v>
      </c>
      <c r="I45" s="831">
        <v>6158</v>
      </c>
      <c r="J45" s="835">
        <v>14.1</v>
      </c>
      <c r="K45" s="831">
        <v>43666</v>
      </c>
      <c r="L45" s="831">
        <v>6115</v>
      </c>
      <c r="M45" s="831">
        <v>0</v>
      </c>
      <c r="N45" s="831">
        <v>36</v>
      </c>
      <c r="O45" s="831">
        <v>1361</v>
      </c>
      <c r="P45" s="831">
        <v>-1118</v>
      </c>
      <c r="Q45" s="831">
        <v>35036</v>
      </c>
      <c r="R45" s="831">
        <v>1048590</v>
      </c>
      <c r="S45" s="831">
        <v>29812</v>
      </c>
      <c r="T45" s="275" t="s">
        <v>244</v>
      </c>
      <c r="U45" s="807">
        <v>65</v>
      </c>
    </row>
    <row r="46" spans="1:21" s="4" customFormat="1" ht="12.95" customHeight="1">
      <c r="A46" s="807">
        <v>70</v>
      </c>
      <c r="B46" s="275" t="s">
        <v>1166</v>
      </c>
      <c r="C46" s="831">
        <v>32525</v>
      </c>
      <c r="D46" s="835">
        <v>47.29</v>
      </c>
      <c r="E46" s="831">
        <v>1496</v>
      </c>
      <c r="F46" s="835">
        <v>2.1800000000000002</v>
      </c>
      <c r="G46" s="831">
        <v>22528</v>
      </c>
      <c r="H46" s="835">
        <v>32.76</v>
      </c>
      <c r="I46" s="831">
        <v>12219</v>
      </c>
      <c r="J46" s="835">
        <v>17.77</v>
      </c>
      <c r="K46" s="831">
        <v>68768</v>
      </c>
      <c r="L46" s="831">
        <v>9862</v>
      </c>
      <c r="M46" s="831">
        <v>0</v>
      </c>
      <c r="N46" s="831">
        <v>2</v>
      </c>
      <c r="O46" s="831">
        <v>1336</v>
      </c>
      <c r="P46" s="831">
        <v>-4035</v>
      </c>
      <c r="Q46" s="831">
        <v>53533</v>
      </c>
      <c r="R46" s="831">
        <v>1301002</v>
      </c>
      <c r="S46" s="831">
        <v>45348</v>
      </c>
      <c r="T46" s="275" t="s">
        <v>89</v>
      </c>
      <c r="U46" s="807">
        <v>70</v>
      </c>
    </row>
    <row r="47" spans="1:21" s="4" customFormat="1" ht="12.95" customHeight="1">
      <c r="A47" s="807">
        <v>73</v>
      </c>
      <c r="B47" s="275" t="s">
        <v>1185</v>
      </c>
      <c r="C47" s="831">
        <v>74647</v>
      </c>
      <c r="D47" s="835">
        <v>52.61</v>
      </c>
      <c r="E47" s="831">
        <v>0</v>
      </c>
      <c r="F47" s="835">
        <v>0</v>
      </c>
      <c r="G47" s="831">
        <v>47128</v>
      </c>
      <c r="H47" s="835">
        <v>33.21</v>
      </c>
      <c r="I47" s="831">
        <v>20126</v>
      </c>
      <c r="J47" s="835">
        <v>14.18</v>
      </c>
      <c r="K47" s="831">
        <v>141901</v>
      </c>
      <c r="L47" s="831">
        <v>18748</v>
      </c>
      <c r="M47" s="831">
        <v>0</v>
      </c>
      <c r="N47" s="831">
        <v>170</v>
      </c>
      <c r="O47" s="831">
        <v>4302</v>
      </c>
      <c r="P47" s="831">
        <v>-8143</v>
      </c>
      <c r="Q47" s="831">
        <v>110538</v>
      </c>
      <c r="R47" s="831">
        <v>2816898</v>
      </c>
      <c r="S47" s="831">
        <v>0</v>
      </c>
      <c r="T47" s="275" t="s">
        <v>245</v>
      </c>
      <c r="U47" s="807">
        <v>73</v>
      </c>
    </row>
    <row r="48" spans="1:21" s="4" customFormat="1" ht="12.95" customHeight="1">
      <c r="A48" s="807">
        <v>79</v>
      </c>
      <c r="B48" s="275" t="s">
        <v>1239</v>
      </c>
      <c r="C48" s="831">
        <v>45650</v>
      </c>
      <c r="D48" s="835">
        <v>52.43</v>
      </c>
      <c r="E48" s="831">
        <v>0</v>
      </c>
      <c r="F48" s="835">
        <v>0</v>
      </c>
      <c r="G48" s="831">
        <v>28906</v>
      </c>
      <c r="H48" s="835">
        <v>33.200000000000003</v>
      </c>
      <c r="I48" s="831">
        <v>12514</v>
      </c>
      <c r="J48" s="835">
        <v>14.37</v>
      </c>
      <c r="K48" s="831">
        <v>87070</v>
      </c>
      <c r="L48" s="831">
        <v>12266</v>
      </c>
      <c r="M48" s="831">
        <v>0</v>
      </c>
      <c r="N48" s="831">
        <v>15</v>
      </c>
      <c r="O48" s="831">
        <v>2785</v>
      </c>
      <c r="P48" s="831">
        <v>-4577</v>
      </c>
      <c r="Q48" s="831">
        <v>67427</v>
      </c>
      <c r="R48" s="831">
        <v>1684507</v>
      </c>
      <c r="S48" s="831">
        <v>0</v>
      </c>
      <c r="T48" s="275" t="s">
        <v>246</v>
      </c>
      <c r="U48" s="807">
        <v>79</v>
      </c>
    </row>
    <row r="49" spans="1:21" s="4" customFormat="1" ht="12.95" customHeight="1">
      <c r="A49" s="807">
        <v>86</v>
      </c>
      <c r="B49" s="275" t="s">
        <v>1170</v>
      </c>
      <c r="C49" s="831">
        <v>78918</v>
      </c>
      <c r="D49" s="835">
        <v>56.57</v>
      </c>
      <c r="E49" s="831">
        <v>0</v>
      </c>
      <c r="F49" s="835">
        <v>0</v>
      </c>
      <c r="G49" s="831">
        <v>40102</v>
      </c>
      <c r="H49" s="835">
        <v>28.74</v>
      </c>
      <c r="I49" s="831">
        <v>20497</v>
      </c>
      <c r="J49" s="835">
        <v>14.69</v>
      </c>
      <c r="K49" s="831">
        <v>139517</v>
      </c>
      <c r="L49" s="831">
        <v>16417</v>
      </c>
      <c r="M49" s="831">
        <v>0</v>
      </c>
      <c r="N49" s="831">
        <v>113</v>
      </c>
      <c r="O49" s="831">
        <v>9134</v>
      </c>
      <c r="P49" s="831">
        <v>-3333</v>
      </c>
      <c r="Q49" s="831">
        <v>110520</v>
      </c>
      <c r="R49" s="831">
        <v>3945880</v>
      </c>
      <c r="S49" s="831">
        <v>0</v>
      </c>
      <c r="T49" s="275" t="s">
        <v>91</v>
      </c>
      <c r="U49" s="807">
        <v>86</v>
      </c>
    </row>
    <row r="50" spans="1:21" s="4" customFormat="1" ht="12.95" customHeight="1">
      <c r="A50" s="807">
        <v>93</v>
      </c>
      <c r="B50" s="275" t="s">
        <v>1172</v>
      </c>
      <c r="C50" s="831">
        <v>87892</v>
      </c>
      <c r="D50" s="835">
        <v>60.37</v>
      </c>
      <c r="E50" s="831">
        <v>3655</v>
      </c>
      <c r="F50" s="835">
        <v>2.5099999999999998</v>
      </c>
      <c r="G50" s="831">
        <v>38568</v>
      </c>
      <c r="H50" s="835">
        <v>26.49</v>
      </c>
      <c r="I50" s="831">
        <v>15469</v>
      </c>
      <c r="J50" s="835">
        <v>10.63</v>
      </c>
      <c r="K50" s="831">
        <v>145584</v>
      </c>
      <c r="L50" s="831">
        <v>13028</v>
      </c>
      <c r="M50" s="831">
        <v>0</v>
      </c>
      <c r="N50" s="831">
        <v>33</v>
      </c>
      <c r="O50" s="831">
        <v>11158</v>
      </c>
      <c r="P50" s="831">
        <v>-4143</v>
      </c>
      <c r="Q50" s="831">
        <v>117222</v>
      </c>
      <c r="R50" s="831">
        <v>4394548</v>
      </c>
      <c r="S50" s="831">
        <v>146218</v>
      </c>
      <c r="T50" s="275" t="s">
        <v>248</v>
      </c>
      <c r="U50" s="807">
        <v>93</v>
      </c>
    </row>
    <row r="51" spans="1:21" s="4" customFormat="1" ht="17.100000000000001" customHeight="1">
      <c r="A51" s="807">
        <v>95</v>
      </c>
      <c r="B51" s="275" t="s">
        <v>249</v>
      </c>
      <c r="C51" s="831">
        <v>113102</v>
      </c>
      <c r="D51" s="835">
        <v>48.72</v>
      </c>
      <c r="E51" s="831">
        <v>10303</v>
      </c>
      <c r="F51" s="835">
        <v>4.4400000000000004</v>
      </c>
      <c r="G51" s="831">
        <v>78290</v>
      </c>
      <c r="H51" s="835">
        <v>33.729999999999997</v>
      </c>
      <c r="I51" s="831">
        <v>30425</v>
      </c>
      <c r="J51" s="835">
        <v>13.11</v>
      </c>
      <c r="K51" s="831">
        <v>232120</v>
      </c>
      <c r="L51" s="831">
        <v>30450</v>
      </c>
      <c r="M51" s="831">
        <v>0</v>
      </c>
      <c r="N51" s="831">
        <v>103</v>
      </c>
      <c r="O51" s="831">
        <v>4433</v>
      </c>
      <c r="P51" s="831">
        <v>-8574</v>
      </c>
      <c r="Q51" s="831">
        <v>188560</v>
      </c>
      <c r="R51" s="831">
        <v>4188969</v>
      </c>
      <c r="S51" s="831">
        <v>142304</v>
      </c>
      <c r="T51" s="275" t="s">
        <v>249</v>
      </c>
      <c r="U51" s="807">
        <v>95</v>
      </c>
    </row>
    <row r="52" spans="1:21" s="4" customFormat="1" ht="17.100000000000001" customHeight="1">
      <c r="A52" s="212" t="s">
        <v>622</v>
      </c>
      <c r="B52" s="275" t="s">
        <v>111</v>
      </c>
      <c r="C52" s="814" t="s">
        <v>42</v>
      </c>
      <c r="D52" s="815" t="s">
        <v>42</v>
      </c>
      <c r="E52" s="814" t="s">
        <v>42</v>
      </c>
      <c r="F52" s="815" t="s">
        <v>42</v>
      </c>
      <c r="G52" s="814" t="s">
        <v>42</v>
      </c>
      <c r="H52" s="815" t="s">
        <v>42</v>
      </c>
      <c r="I52" s="814" t="s">
        <v>42</v>
      </c>
      <c r="J52" s="815" t="s">
        <v>42</v>
      </c>
      <c r="K52" s="814" t="s">
        <v>42</v>
      </c>
      <c r="L52" s="814" t="s">
        <v>42</v>
      </c>
      <c r="M52" s="814" t="s">
        <v>42</v>
      </c>
      <c r="N52" s="814" t="s">
        <v>42</v>
      </c>
      <c r="O52" s="814" t="s">
        <v>42</v>
      </c>
      <c r="P52" s="814" t="s">
        <v>42</v>
      </c>
      <c r="Q52" s="831">
        <v>13978</v>
      </c>
      <c r="R52" s="814" t="s">
        <v>42</v>
      </c>
      <c r="S52" s="814" t="s">
        <v>42</v>
      </c>
      <c r="T52" s="275" t="s">
        <v>111</v>
      </c>
      <c r="U52" s="212" t="s">
        <v>622</v>
      </c>
    </row>
    <row r="53" spans="1:21" s="4" customFormat="1" ht="12.95" customHeight="1">
      <c r="A53" s="212" t="s">
        <v>623</v>
      </c>
      <c r="B53" s="275" t="s">
        <v>116</v>
      </c>
      <c r="C53" s="814" t="s">
        <v>42</v>
      </c>
      <c r="D53" s="815" t="s">
        <v>42</v>
      </c>
      <c r="E53" s="814" t="s">
        <v>42</v>
      </c>
      <c r="F53" s="815" t="s">
        <v>42</v>
      </c>
      <c r="G53" s="814" t="s">
        <v>42</v>
      </c>
      <c r="H53" s="815" t="s">
        <v>42</v>
      </c>
      <c r="I53" s="814" t="s">
        <v>42</v>
      </c>
      <c r="J53" s="815" t="s">
        <v>42</v>
      </c>
      <c r="K53" s="814" t="s">
        <v>42</v>
      </c>
      <c r="L53" s="814" t="s">
        <v>42</v>
      </c>
      <c r="M53" s="814" t="s">
        <v>42</v>
      </c>
      <c r="N53" s="814" t="s">
        <v>42</v>
      </c>
      <c r="O53" s="814" t="s">
        <v>42</v>
      </c>
      <c r="P53" s="814" t="s">
        <v>42</v>
      </c>
      <c r="Q53" s="831">
        <v>27740</v>
      </c>
      <c r="R53" s="814" t="s">
        <v>42</v>
      </c>
      <c r="S53" s="814" t="s">
        <v>42</v>
      </c>
      <c r="T53" s="275" t="s">
        <v>116</v>
      </c>
      <c r="U53" s="212" t="s">
        <v>623</v>
      </c>
    </row>
    <row r="54" spans="1:21" s="4" customFormat="1" ht="12.95" customHeight="1">
      <c r="A54" s="212" t="s">
        <v>624</v>
      </c>
      <c r="B54" s="275" t="s">
        <v>122</v>
      </c>
      <c r="C54" s="814" t="s">
        <v>42</v>
      </c>
      <c r="D54" s="815" t="s">
        <v>42</v>
      </c>
      <c r="E54" s="814" t="s">
        <v>42</v>
      </c>
      <c r="F54" s="815" t="s">
        <v>42</v>
      </c>
      <c r="G54" s="814" t="s">
        <v>42</v>
      </c>
      <c r="H54" s="815" t="s">
        <v>42</v>
      </c>
      <c r="I54" s="814" t="s">
        <v>42</v>
      </c>
      <c r="J54" s="815" t="s">
        <v>42</v>
      </c>
      <c r="K54" s="814" t="s">
        <v>42</v>
      </c>
      <c r="L54" s="814" t="s">
        <v>42</v>
      </c>
      <c r="M54" s="814" t="s">
        <v>42</v>
      </c>
      <c r="N54" s="814" t="s">
        <v>42</v>
      </c>
      <c r="O54" s="814" t="s">
        <v>42</v>
      </c>
      <c r="P54" s="814" t="s">
        <v>42</v>
      </c>
      <c r="Q54" s="831">
        <v>265595</v>
      </c>
      <c r="R54" s="814" t="s">
        <v>42</v>
      </c>
      <c r="S54" s="814" t="s">
        <v>42</v>
      </c>
      <c r="T54" s="275" t="s">
        <v>122</v>
      </c>
      <c r="U54" s="212" t="s">
        <v>624</v>
      </c>
    </row>
    <row r="55" spans="1:21" s="4" customFormat="1" ht="12.95" customHeight="1">
      <c r="A55" s="212" t="s">
        <v>625</v>
      </c>
      <c r="B55" s="275" t="s">
        <v>126</v>
      </c>
      <c r="C55" s="814" t="s">
        <v>42</v>
      </c>
      <c r="D55" s="815" t="s">
        <v>42</v>
      </c>
      <c r="E55" s="814" t="s">
        <v>42</v>
      </c>
      <c r="F55" s="815" t="s">
        <v>42</v>
      </c>
      <c r="G55" s="814" t="s">
        <v>42</v>
      </c>
      <c r="H55" s="815" t="s">
        <v>42</v>
      </c>
      <c r="I55" s="814" t="s">
        <v>42</v>
      </c>
      <c r="J55" s="815" t="s">
        <v>42</v>
      </c>
      <c r="K55" s="814" t="s">
        <v>42</v>
      </c>
      <c r="L55" s="814" t="s">
        <v>42</v>
      </c>
      <c r="M55" s="814" t="s">
        <v>42</v>
      </c>
      <c r="N55" s="814" t="s">
        <v>42</v>
      </c>
      <c r="O55" s="814" t="s">
        <v>42</v>
      </c>
      <c r="P55" s="814" t="s">
        <v>42</v>
      </c>
      <c r="Q55" s="831">
        <v>503507</v>
      </c>
      <c r="R55" s="814" t="s">
        <v>42</v>
      </c>
      <c r="S55" s="814" t="s">
        <v>42</v>
      </c>
      <c r="T55" s="275" t="s">
        <v>126</v>
      </c>
      <c r="U55" s="212" t="s">
        <v>625</v>
      </c>
    </row>
    <row r="56" spans="1:21" s="4" customFormat="1" ht="12.95" customHeight="1">
      <c r="A56" s="212" t="s">
        <v>626</v>
      </c>
      <c r="B56" s="275" t="s">
        <v>138</v>
      </c>
      <c r="C56" s="814" t="s">
        <v>42</v>
      </c>
      <c r="D56" s="815" t="s">
        <v>42</v>
      </c>
      <c r="E56" s="814" t="s">
        <v>42</v>
      </c>
      <c r="F56" s="815" t="s">
        <v>42</v>
      </c>
      <c r="G56" s="814" t="s">
        <v>42</v>
      </c>
      <c r="H56" s="815" t="s">
        <v>42</v>
      </c>
      <c r="I56" s="814" t="s">
        <v>42</v>
      </c>
      <c r="J56" s="815" t="s">
        <v>42</v>
      </c>
      <c r="K56" s="814" t="s">
        <v>42</v>
      </c>
      <c r="L56" s="814" t="s">
        <v>42</v>
      </c>
      <c r="M56" s="814" t="s">
        <v>42</v>
      </c>
      <c r="N56" s="814" t="s">
        <v>42</v>
      </c>
      <c r="O56" s="814" t="s">
        <v>42</v>
      </c>
      <c r="P56" s="814" t="s">
        <v>42</v>
      </c>
      <c r="Q56" s="831">
        <v>73977</v>
      </c>
      <c r="R56" s="814" t="s">
        <v>42</v>
      </c>
      <c r="S56" s="814" t="s">
        <v>42</v>
      </c>
      <c r="T56" s="275" t="s">
        <v>138</v>
      </c>
      <c r="U56" s="212" t="s">
        <v>626</v>
      </c>
    </row>
    <row r="57" spans="1:21" s="4" customFormat="1" ht="12.95" customHeight="1">
      <c r="A57" s="810" t="s">
        <v>627</v>
      </c>
      <c r="B57" s="816" t="s">
        <v>140</v>
      </c>
      <c r="C57" s="817" t="s">
        <v>42</v>
      </c>
      <c r="D57" s="818" t="s">
        <v>42</v>
      </c>
      <c r="E57" s="817" t="s">
        <v>42</v>
      </c>
      <c r="F57" s="817" t="s">
        <v>42</v>
      </c>
      <c r="G57" s="817" t="s">
        <v>42</v>
      </c>
      <c r="H57" s="818" t="s">
        <v>42</v>
      </c>
      <c r="I57" s="817" t="s">
        <v>42</v>
      </c>
      <c r="J57" s="818" t="s">
        <v>42</v>
      </c>
      <c r="K57" s="817" t="s">
        <v>42</v>
      </c>
      <c r="L57" s="817" t="s">
        <v>42</v>
      </c>
      <c r="M57" s="817" t="s">
        <v>42</v>
      </c>
      <c r="N57" s="817" t="s">
        <v>42</v>
      </c>
      <c r="O57" s="817" t="s">
        <v>42</v>
      </c>
      <c r="P57" s="817" t="s">
        <v>42</v>
      </c>
      <c r="Q57" s="836">
        <v>1064824</v>
      </c>
      <c r="R57" s="817" t="s">
        <v>42</v>
      </c>
      <c r="S57" s="817" t="s">
        <v>42</v>
      </c>
      <c r="T57" s="816" t="s">
        <v>140</v>
      </c>
      <c r="U57" s="810" t="s">
        <v>627</v>
      </c>
    </row>
    <row r="58" spans="1:21" s="4" customFormat="1" ht="16.5" customHeight="1">
      <c r="A58" s="1967" t="s">
        <v>632</v>
      </c>
      <c r="B58" s="1967"/>
      <c r="C58" s="1967"/>
      <c r="D58" s="1967"/>
      <c r="E58" s="1967"/>
      <c r="F58" s="1967"/>
      <c r="G58" s="1967"/>
      <c r="H58" s="1967"/>
      <c r="I58" s="1967"/>
      <c r="J58" s="1967"/>
      <c r="K58" s="1967"/>
    </row>
    <row r="59" spans="1:21" s="4" customFormat="1" ht="33.75" customHeight="1">
      <c r="A59" s="1968"/>
      <c r="B59" s="1969"/>
      <c r="C59" s="1969"/>
      <c r="D59" s="1969"/>
      <c r="E59" s="1969"/>
      <c r="F59" s="1969"/>
      <c r="G59" s="1969"/>
      <c r="H59" s="1969"/>
      <c r="I59" s="1969"/>
      <c r="J59" s="1969"/>
      <c r="K59" s="1969"/>
    </row>
  </sheetData>
  <mergeCells count="2">
    <mergeCell ref="A58:K58"/>
    <mergeCell ref="A59:K59"/>
  </mergeCells>
  <phoneticPr fontId="5"/>
  <printOptions horizontalCentered="1"/>
  <pageMargins left="0" right="0" top="0.59055118110236227" bottom="0.19685039370078741" header="0.35" footer="0.51181102362204722"/>
  <pageSetup paperSize="9" scale="64" pageOrder="overThenDown" orientation="landscape" blackAndWhite="1" r:id="rId1"/>
  <headerFooter alignWithMargins="0">
    <oddHeader>&amp;F</oddHeader>
    <oddFooter>&amp;A</oddFooter>
  </headerFooter>
  <colBreaks count="1" manualBreakCount="1">
    <brk id="11" max="89"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D3913-D91B-44B3-9990-6F5603081D6E}">
  <sheetPr codeName="Sheet21"/>
  <dimension ref="A1:M127"/>
  <sheetViews>
    <sheetView view="pageBreakPreview" zoomScaleNormal="100" zoomScaleSheetLayoutView="100" workbookViewId="0"/>
  </sheetViews>
  <sheetFormatPr defaultRowHeight="12"/>
  <cols>
    <col min="1" max="1" width="4.125" style="1" customWidth="1"/>
    <col min="2" max="2" width="14.125" style="1" customWidth="1"/>
    <col min="3" max="10" width="7.25" style="4" customWidth="1"/>
    <col min="11" max="11" width="8.5" style="4" customWidth="1"/>
    <col min="12" max="12" width="8.375" style="4" customWidth="1"/>
    <col min="13" max="13" width="3.625" style="1" customWidth="1"/>
    <col min="14" max="232" width="9" style="1"/>
    <col min="233" max="233" width="4.125" style="1" customWidth="1"/>
    <col min="234" max="234" width="14.125" style="1" customWidth="1"/>
    <col min="235" max="242" width="7.25" style="1" customWidth="1"/>
    <col min="243" max="243" width="8.5" style="1" customWidth="1"/>
    <col min="244" max="244" width="8.375" style="1" customWidth="1"/>
    <col min="245" max="245" width="3.625" style="1" customWidth="1"/>
    <col min="246" max="246" width="3.5" style="1" customWidth="1"/>
    <col min="247" max="247" width="9.875" style="1" customWidth="1"/>
    <col min="248" max="249" width="14.625" style="1" customWidth="1"/>
    <col min="250" max="250" width="11.75" style="1" customWidth="1"/>
    <col min="251" max="252" width="14.625" style="1" customWidth="1"/>
    <col min="253" max="253" width="9.25" style="1" customWidth="1"/>
    <col min="254" max="255" width="15.5" style="1" customWidth="1"/>
    <col min="256" max="256" width="12" style="1" customWidth="1"/>
    <col min="257" max="257" width="15.75" style="1" customWidth="1"/>
    <col min="258" max="258" width="15" style="1" customWidth="1"/>
    <col min="259" max="259" width="15.625" style="1" customWidth="1"/>
    <col min="260" max="260" width="11.125" style="1" customWidth="1"/>
    <col min="261" max="261" width="15.375" style="1" customWidth="1"/>
    <col min="262" max="262" width="13.625" style="1" customWidth="1"/>
    <col min="263" max="263" width="8.75" style="1" customWidth="1"/>
    <col min="264" max="264" width="13.875" style="1" customWidth="1"/>
    <col min="265" max="265" width="14.375" style="1" customWidth="1"/>
    <col min="266" max="266" width="12.875" style="1" customWidth="1"/>
    <col min="267" max="267" width="17.5" style="1" customWidth="1"/>
    <col min="268" max="268" width="14.125" style="1" customWidth="1"/>
    <col min="269" max="269" width="13.5" style="1" customWidth="1"/>
    <col min="270" max="488" width="9" style="1"/>
    <col min="489" max="489" width="4.125" style="1" customWidth="1"/>
    <col min="490" max="490" width="14.125" style="1" customWidth="1"/>
    <col min="491" max="498" width="7.25" style="1" customWidth="1"/>
    <col min="499" max="499" width="8.5" style="1" customWidth="1"/>
    <col min="500" max="500" width="8.375" style="1" customWidth="1"/>
    <col min="501" max="501" width="3.625" style="1" customWidth="1"/>
    <col min="502" max="502" width="3.5" style="1" customWidth="1"/>
    <col min="503" max="503" width="9.875" style="1" customWidth="1"/>
    <col min="504" max="505" width="14.625" style="1" customWidth="1"/>
    <col min="506" max="506" width="11.75" style="1" customWidth="1"/>
    <col min="507" max="508" width="14.625" style="1" customWidth="1"/>
    <col min="509" max="509" width="9.25" style="1" customWidth="1"/>
    <col min="510" max="511" width="15.5" style="1" customWidth="1"/>
    <col min="512" max="512" width="12" style="1" customWidth="1"/>
    <col min="513" max="513" width="15.75" style="1" customWidth="1"/>
    <col min="514" max="514" width="15" style="1" customWidth="1"/>
    <col min="515" max="515" width="15.625" style="1" customWidth="1"/>
    <col min="516" max="516" width="11.125" style="1" customWidth="1"/>
    <col min="517" max="517" width="15.375" style="1" customWidth="1"/>
    <col min="518" max="518" width="13.625" style="1" customWidth="1"/>
    <col min="519" max="519" width="8.75" style="1" customWidth="1"/>
    <col min="520" max="520" width="13.875" style="1" customWidth="1"/>
    <col min="521" max="521" width="14.375" style="1" customWidth="1"/>
    <col min="522" max="522" width="12.875" style="1" customWidth="1"/>
    <col min="523" max="523" width="17.5" style="1" customWidth="1"/>
    <col min="524" max="524" width="14.125" style="1" customWidth="1"/>
    <col min="525" max="525" width="13.5" style="1" customWidth="1"/>
    <col min="526" max="744" width="9" style="1"/>
    <col min="745" max="745" width="4.125" style="1" customWidth="1"/>
    <col min="746" max="746" width="14.125" style="1" customWidth="1"/>
    <col min="747" max="754" width="7.25" style="1" customWidth="1"/>
    <col min="755" max="755" width="8.5" style="1" customWidth="1"/>
    <col min="756" max="756" width="8.375" style="1" customWidth="1"/>
    <col min="757" max="757" width="3.625" style="1" customWidth="1"/>
    <col min="758" max="758" width="3.5" style="1" customWidth="1"/>
    <col min="759" max="759" width="9.875" style="1" customWidth="1"/>
    <col min="760" max="761" width="14.625" style="1" customWidth="1"/>
    <col min="762" max="762" width="11.75" style="1" customWidth="1"/>
    <col min="763" max="764" width="14.625" style="1" customWidth="1"/>
    <col min="765" max="765" width="9.25" style="1" customWidth="1"/>
    <col min="766" max="767" width="15.5" style="1" customWidth="1"/>
    <col min="768" max="768" width="12" style="1" customWidth="1"/>
    <col min="769" max="769" width="15.75" style="1" customWidth="1"/>
    <col min="770" max="770" width="15" style="1" customWidth="1"/>
    <col min="771" max="771" width="15.625" style="1" customWidth="1"/>
    <col min="772" max="772" width="11.125" style="1" customWidth="1"/>
    <col min="773" max="773" width="15.375" style="1" customWidth="1"/>
    <col min="774" max="774" width="13.625" style="1" customWidth="1"/>
    <col min="775" max="775" width="8.75" style="1" customWidth="1"/>
    <col min="776" max="776" width="13.875" style="1" customWidth="1"/>
    <col min="777" max="777" width="14.375" style="1" customWidth="1"/>
    <col min="778" max="778" width="12.875" style="1" customWidth="1"/>
    <col min="779" max="779" width="17.5" style="1" customWidth="1"/>
    <col min="780" max="780" width="14.125" style="1" customWidth="1"/>
    <col min="781" max="781" width="13.5" style="1" customWidth="1"/>
    <col min="782" max="1000" width="9" style="1"/>
    <col min="1001" max="1001" width="4.125" style="1" customWidth="1"/>
    <col min="1002" max="1002" width="14.125" style="1" customWidth="1"/>
    <col min="1003" max="1010" width="7.25" style="1" customWidth="1"/>
    <col min="1011" max="1011" width="8.5" style="1" customWidth="1"/>
    <col min="1012" max="1012" width="8.375" style="1" customWidth="1"/>
    <col min="1013" max="1013" width="3.625" style="1" customWidth="1"/>
    <col min="1014" max="1014" width="3.5" style="1" customWidth="1"/>
    <col min="1015" max="1015" width="9.875" style="1" customWidth="1"/>
    <col min="1016" max="1017" width="14.625" style="1" customWidth="1"/>
    <col min="1018" max="1018" width="11.75" style="1" customWidth="1"/>
    <col min="1019" max="1020" width="14.625" style="1" customWidth="1"/>
    <col min="1021" max="1021" width="9.25" style="1" customWidth="1"/>
    <col min="1022" max="1023" width="15.5" style="1" customWidth="1"/>
    <col min="1024" max="1024" width="12" style="1" customWidth="1"/>
    <col min="1025" max="1025" width="15.75" style="1" customWidth="1"/>
    <col min="1026" max="1026" width="15" style="1" customWidth="1"/>
    <col min="1027" max="1027" width="15.625" style="1" customWidth="1"/>
    <col min="1028" max="1028" width="11.125" style="1" customWidth="1"/>
    <col min="1029" max="1029" width="15.375" style="1" customWidth="1"/>
    <col min="1030" max="1030" width="13.625" style="1" customWidth="1"/>
    <col min="1031" max="1031" width="8.75" style="1" customWidth="1"/>
    <col min="1032" max="1032" width="13.875" style="1" customWidth="1"/>
    <col min="1033" max="1033" width="14.375" style="1" customWidth="1"/>
    <col min="1034" max="1034" width="12.875" style="1" customWidth="1"/>
    <col min="1035" max="1035" width="17.5" style="1" customWidth="1"/>
    <col min="1036" max="1036" width="14.125" style="1" customWidth="1"/>
    <col min="1037" max="1037" width="13.5" style="1" customWidth="1"/>
    <col min="1038" max="1256" width="9" style="1"/>
    <col min="1257" max="1257" width="4.125" style="1" customWidth="1"/>
    <col min="1258" max="1258" width="14.125" style="1" customWidth="1"/>
    <col min="1259" max="1266" width="7.25" style="1" customWidth="1"/>
    <col min="1267" max="1267" width="8.5" style="1" customWidth="1"/>
    <col min="1268" max="1268" width="8.375" style="1" customWidth="1"/>
    <col min="1269" max="1269" width="3.625" style="1" customWidth="1"/>
    <col min="1270" max="1270" width="3.5" style="1" customWidth="1"/>
    <col min="1271" max="1271" width="9.875" style="1" customWidth="1"/>
    <col min="1272" max="1273" width="14.625" style="1" customWidth="1"/>
    <col min="1274" max="1274" width="11.75" style="1" customWidth="1"/>
    <col min="1275" max="1276" width="14.625" style="1" customWidth="1"/>
    <col min="1277" max="1277" width="9.25" style="1" customWidth="1"/>
    <col min="1278" max="1279" width="15.5" style="1" customWidth="1"/>
    <col min="1280" max="1280" width="12" style="1" customWidth="1"/>
    <col min="1281" max="1281" width="15.75" style="1" customWidth="1"/>
    <col min="1282" max="1282" width="15" style="1" customWidth="1"/>
    <col min="1283" max="1283" width="15.625" style="1" customWidth="1"/>
    <col min="1284" max="1284" width="11.125" style="1" customWidth="1"/>
    <col min="1285" max="1285" width="15.375" style="1" customWidth="1"/>
    <col min="1286" max="1286" width="13.625" style="1" customWidth="1"/>
    <col min="1287" max="1287" width="8.75" style="1" customWidth="1"/>
    <col min="1288" max="1288" width="13.875" style="1" customWidth="1"/>
    <col min="1289" max="1289" width="14.375" style="1" customWidth="1"/>
    <col min="1290" max="1290" width="12.875" style="1" customWidth="1"/>
    <col min="1291" max="1291" width="17.5" style="1" customWidth="1"/>
    <col min="1292" max="1292" width="14.125" style="1" customWidth="1"/>
    <col min="1293" max="1293" width="13.5" style="1" customWidth="1"/>
    <col min="1294" max="1512" width="9" style="1"/>
    <col min="1513" max="1513" width="4.125" style="1" customWidth="1"/>
    <col min="1514" max="1514" width="14.125" style="1" customWidth="1"/>
    <col min="1515" max="1522" width="7.25" style="1" customWidth="1"/>
    <col min="1523" max="1523" width="8.5" style="1" customWidth="1"/>
    <col min="1524" max="1524" width="8.375" style="1" customWidth="1"/>
    <col min="1525" max="1525" width="3.625" style="1" customWidth="1"/>
    <col min="1526" max="1526" width="3.5" style="1" customWidth="1"/>
    <col min="1527" max="1527" width="9.875" style="1" customWidth="1"/>
    <col min="1528" max="1529" width="14.625" style="1" customWidth="1"/>
    <col min="1530" max="1530" width="11.75" style="1" customWidth="1"/>
    <col min="1531" max="1532" width="14.625" style="1" customWidth="1"/>
    <col min="1533" max="1533" width="9.25" style="1" customWidth="1"/>
    <col min="1534" max="1535" width="15.5" style="1" customWidth="1"/>
    <col min="1536" max="1536" width="12" style="1" customWidth="1"/>
    <col min="1537" max="1537" width="15.75" style="1" customWidth="1"/>
    <col min="1538" max="1538" width="15" style="1" customWidth="1"/>
    <col min="1539" max="1539" width="15.625" style="1" customWidth="1"/>
    <col min="1540" max="1540" width="11.125" style="1" customWidth="1"/>
    <col min="1541" max="1541" width="15.375" style="1" customWidth="1"/>
    <col min="1542" max="1542" width="13.625" style="1" customWidth="1"/>
    <col min="1543" max="1543" width="8.75" style="1" customWidth="1"/>
    <col min="1544" max="1544" width="13.875" style="1" customWidth="1"/>
    <col min="1545" max="1545" width="14.375" style="1" customWidth="1"/>
    <col min="1546" max="1546" width="12.875" style="1" customWidth="1"/>
    <col min="1547" max="1547" width="17.5" style="1" customWidth="1"/>
    <col min="1548" max="1548" width="14.125" style="1" customWidth="1"/>
    <col min="1549" max="1549" width="13.5" style="1" customWidth="1"/>
    <col min="1550" max="1768" width="9" style="1"/>
    <col min="1769" max="1769" width="4.125" style="1" customWidth="1"/>
    <col min="1770" max="1770" width="14.125" style="1" customWidth="1"/>
    <col min="1771" max="1778" width="7.25" style="1" customWidth="1"/>
    <col min="1779" max="1779" width="8.5" style="1" customWidth="1"/>
    <col min="1780" max="1780" width="8.375" style="1" customWidth="1"/>
    <col min="1781" max="1781" width="3.625" style="1" customWidth="1"/>
    <col min="1782" max="1782" width="3.5" style="1" customWidth="1"/>
    <col min="1783" max="1783" width="9.875" style="1" customWidth="1"/>
    <col min="1784" max="1785" width="14.625" style="1" customWidth="1"/>
    <col min="1786" max="1786" width="11.75" style="1" customWidth="1"/>
    <col min="1787" max="1788" width="14.625" style="1" customWidth="1"/>
    <col min="1789" max="1789" width="9.25" style="1" customWidth="1"/>
    <col min="1790" max="1791" width="15.5" style="1" customWidth="1"/>
    <col min="1792" max="1792" width="12" style="1" customWidth="1"/>
    <col min="1793" max="1793" width="15.75" style="1" customWidth="1"/>
    <col min="1794" max="1794" width="15" style="1" customWidth="1"/>
    <col min="1795" max="1795" width="15.625" style="1" customWidth="1"/>
    <col min="1796" max="1796" width="11.125" style="1" customWidth="1"/>
    <col min="1797" max="1797" width="15.375" style="1" customWidth="1"/>
    <col min="1798" max="1798" width="13.625" style="1" customWidth="1"/>
    <col min="1799" max="1799" width="8.75" style="1" customWidth="1"/>
    <col min="1800" max="1800" width="13.875" style="1" customWidth="1"/>
    <col min="1801" max="1801" width="14.375" style="1" customWidth="1"/>
    <col min="1802" max="1802" width="12.875" style="1" customWidth="1"/>
    <col min="1803" max="1803" width="17.5" style="1" customWidth="1"/>
    <col min="1804" max="1804" width="14.125" style="1" customWidth="1"/>
    <col min="1805" max="1805" width="13.5" style="1" customWidth="1"/>
    <col min="1806" max="2024" width="9" style="1"/>
    <col min="2025" max="2025" width="4.125" style="1" customWidth="1"/>
    <col min="2026" max="2026" width="14.125" style="1" customWidth="1"/>
    <col min="2027" max="2034" width="7.25" style="1" customWidth="1"/>
    <col min="2035" max="2035" width="8.5" style="1" customWidth="1"/>
    <col min="2036" max="2036" width="8.375" style="1" customWidth="1"/>
    <col min="2037" max="2037" width="3.625" style="1" customWidth="1"/>
    <col min="2038" max="2038" width="3.5" style="1" customWidth="1"/>
    <col min="2039" max="2039" width="9.875" style="1" customWidth="1"/>
    <col min="2040" max="2041" width="14.625" style="1" customWidth="1"/>
    <col min="2042" max="2042" width="11.75" style="1" customWidth="1"/>
    <col min="2043" max="2044" width="14.625" style="1" customWidth="1"/>
    <col min="2045" max="2045" width="9.25" style="1" customWidth="1"/>
    <col min="2046" max="2047" width="15.5" style="1" customWidth="1"/>
    <col min="2048" max="2048" width="12" style="1" customWidth="1"/>
    <col min="2049" max="2049" width="15.75" style="1" customWidth="1"/>
    <col min="2050" max="2050" width="15" style="1" customWidth="1"/>
    <col min="2051" max="2051" width="15.625" style="1" customWidth="1"/>
    <col min="2052" max="2052" width="11.125" style="1" customWidth="1"/>
    <col min="2053" max="2053" width="15.375" style="1" customWidth="1"/>
    <col min="2054" max="2054" width="13.625" style="1" customWidth="1"/>
    <col min="2055" max="2055" width="8.75" style="1" customWidth="1"/>
    <col min="2056" max="2056" width="13.875" style="1" customWidth="1"/>
    <col min="2057" max="2057" width="14.375" style="1" customWidth="1"/>
    <col min="2058" max="2058" width="12.875" style="1" customWidth="1"/>
    <col min="2059" max="2059" width="17.5" style="1" customWidth="1"/>
    <col min="2060" max="2060" width="14.125" style="1" customWidth="1"/>
    <col min="2061" max="2061" width="13.5" style="1" customWidth="1"/>
    <col min="2062" max="2280" width="9" style="1"/>
    <col min="2281" max="2281" width="4.125" style="1" customWidth="1"/>
    <col min="2282" max="2282" width="14.125" style="1" customWidth="1"/>
    <col min="2283" max="2290" width="7.25" style="1" customWidth="1"/>
    <col min="2291" max="2291" width="8.5" style="1" customWidth="1"/>
    <col min="2292" max="2292" width="8.375" style="1" customWidth="1"/>
    <col min="2293" max="2293" width="3.625" style="1" customWidth="1"/>
    <col min="2294" max="2294" width="3.5" style="1" customWidth="1"/>
    <col min="2295" max="2295" width="9.875" style="1" customWidth="1"/>
    <col min="2296" max="2297" width="14.625" style="1" customWidth="1"/>
    <col min="2298" max="2298" width="11.75" style="1" customWidth="1"/>
    <col min="2299" max="2300" width="14.625" style="1" customWidth="1"/>
    <col min="2301" max="2301" width="9.25" style="1" customWidth="1"/>
    <col min="2302" max="2303" width="15.5" style="1" customWidth="1"/>
    <col min="2304" max="2304" width="12" style="1" customWidth="1"/>
    <col min="2305" max="2305" width="15.75" style="1" customWidth="1"/>
    <col min="2306" max="2306" width="15" style="1" customWidth="1"/>
    <col min="2307" max="2307" width="15.625" style="1" customWidth="1"/>
    <col min="2308" max="2308" width="11.125" style="1" customWidth="1"/>
    <col min="2309" max="2309" width="15.375" style="1" customWidth="1"/>
    <col min="2310" max="2310" width="13.625" style="1" customWidth="1"/>
    <col min="2311" max="2311" width="8.75" style="1" customWidth="1"/>
    <col min="2312" max="2312" width="13.875" style="1" customWidth="1"/>
    <col min="2313" max="2313" width="14.375" style="1" customWidth="1"/>
    <col min="2314" max="2314" width="12.875" style="1" customWidth="1"/>
    <col min="2315" max="2315" width="17.5" style="1" customWidth="1"/>
    <col min="2316" max="2316" width="14.125" style="1" customWidth="1"/>
    <col min="2317" max="2317" width="13.5" style="1" customWidth="1"/>
    <col min="2318" max="2536" width="9" style="1"/>
    <col min="2537" max="2537" width="4.125" style="1" customWidth="1"/>
    <col min="2538" max="2538" width="14.125" style="1" customWidth="1"/>
    <col min="2539" max="2546" width="7.25" style="1" customWidth="1"/>
    <col min="2547" max="2547" width="8.5" style="1" customWidth="1"/>
    <col min="2548" max="2548" width="8.375" style="1" customWidth="1"/>
    <col min="2549" max="2549" width="3.625" style="1" customWidth="1"/>
    <col min="2550" max="2550" width="3.5" style="1" customWidth="1"/>
    <col min="2551" max="2551" width="9.875" style="1" customWidth="1"/>
    <col min="2552" max="2553" width="14.625" style="1" customWidth="1"/>
    <col min="2554" max="2554" width="11.75" style="1" customWidth="1"/>
    <col min="2555" max="2556" width="14.625" style="1" customWidth="1"/>
    <col min="2557" max="2557" width="9.25" style="1" customWidth="1"/>
    <col min="2558" max="2559" width="15.5" style="1" customWidth="1"/>
    <col min="2560" max="2560" width="12" style="1" customWidth="1"/>
    <col min="2561" max="2561" width="15.75" style="1" customWidth="1"/>
    <col min="2562" max="2562" width="15" style="1" customWidth="1"/>
    <col min="2563" max="2563" width="15.625" style="1" customWidth="1"/>
    <col min="2564" max="2564" width="11.125" style="1" customWidth="1"/>
    <col min="2565" max="2565" width="15.375" style="1" customWidth="1"/>
    <col min="2566" max="2566" width="13.625" style="1" customWidth="1"/>
    <col min="2567" max="2567" width="8.75" style="1" customWidth="1"/>
    <col min="2568" max="2568" width="13.875" style="1" customWidth="1"/>
    <col min="2569" max="2569" width="14.375" style="1" customWidth="1"/>
    <col min="2570" max="2570" width="12.875" style="1" customWidth="1"/>
    <col min="2571" max="2571" width="17.5" style="1" customWidth="1"/>
    <col min="2572" max="2572" width="14.125" style="1" customWidth="1"/>
    <col min="2573" max="2573" width="13.5" style="1" customWidth="1"/>
    <col min="2574" max="2792" width="9" style="1"/>
    <col min="2793" max="2793" width="4.125" style="1" customWidth="1"/>
    <col min="2794" max="2794" width="14.125" style="1" customWidth="1"/>
    <col min="2795" max="2802" width="7.25" style="1" customWidth="1"/>
    <col min="2803" max="2803" width="8.5" style="1" customWidth="1"/>
    <col min="2804" max="2804" width="8.375" style="1" customWidth="1"/>
    <col min="2805" max="2805" width="3.625" style="1" customWidth="1"/>
    <col min="2806" max="2806" width="3.5" style="1" customWidth="1"/>
    <col min="2807" max="2807" width="9.875" style="1" customWidth="1"/>
    <col min="2808" max="2809" width="14.625" style="1" customWidth="1"/>
    <col min="2810" max="2810" width="11.75" style="1" customWidth="1"/>
    <col min="2811" max="2812" width="14.625" style="1" customWidth="1"/>
    <col min="2813" max="2813" width="9.25" style="1" customWidth="1"/>
    <col min="2814" max="2815" width="15.5" style="1" customWidth="1"/>
    <col min="2816" max="2816" width="12" style="1" customWidth="1"/>
    <col min="2817" max="2817" width="15.75" style="1" customWidth="1"/>
    <col min="2818" max="2818" width="15" style="1" customWidth="1"/>
    <col min="2819" max="2819" width="15.625" style="1" customWidth="1"/>
    <col min="2820" max="2820" width="11.125" style="1" customWidth="1"/>
    <col min="2821" max="2821" width="15.375" style="1" customWidth="1"/>
    <col min="2822" max="2822" width="13.625" style="1" customWidth="1"/>
    <col min="2823" max="2823" width="8.75" style="1" customWidth="1"/>
    <col min="2824" max="2824" width="13.875" style="1" customWidth="1"/>
    <col min="2825" max="2825" width="14.375" style="1" customWidth="1"/>
    <col min="2826" max="2826" width="12.875" style="1" customWidth="1"/>
    <col min="2827" max="2827" width="17.5" style="1" customWidth="1"/>
    <col min="2828" max="2828" width="14.125" style="1" customWidth="1"/>
    <col min="2829" max="2829" width="13.5" style="1" customWidth="1"/>
    <col min="2830" max="3048" width="9" style="1"/>
    <col min="3049" max="3049" width="4.125" style="1" customWidth="1"/>
    <col min="3050" max="3050" width="14.125" style="1" customWidth="1"/>
    <col min="3051" max="3058" width="7.25" style="1" customWidth="1"/>
    <col min="3059" max="3059" width="8.5" style="1" customWidth="1"/>
    <col min="3060" max="3060" width="8.375" style="1" customWidth="1"/>
    <col min="3061" max="3061" width="3.625" style="1" customWidth="1"/>
    <col min="3062" max="3062" width="3.5" style="1" customWidth="1"/>
    <col min="3063" max="3063" width="9.875" style="1" customWidth="1"/>
    <col min="3064" max="3065" width="14.625" style="1" customWidth="1"/>
    <col min="3066" max="3066" width="11.75" style="1" customWidth="1"/>
    <col min="3067" max="3068" width="14.625" style="1" customWidth="1"/>
    <col min="3069" max="3069" width="9.25" style="1" customWidth="1"/>
    <col min="3070" max="3071" width="15.5" style="1" customWidth="1"/>
    <col min="3072" max="3072" width="12" style="1" customWidth="1"/>
    <col min="3073" max="3073" width="15.75" style="1" customWidth="1"/>
    <col min="3074" max="3074" width="15" style="1" customWidth="1"/>
    <col min="3075" max="3075" width="15.625" style="1" customWidth="1"/>
    <col min="3076" max="3076" width="11.125" style="1" customWidth="1"/>
    <col min="3077" max="3077" width="15.375" style="1" customWidth="1"/>
    <col min="3078" max="3078" width="13.625" style="1" customWidth="1"/>
    <col min="3079" max="3079" width="8.75" style="1" customWidth="1"/>
    <col min="3080" max="3080" width="13.875" style="1" customWidth="1"/>
    <col min="3081" max="3081" width="14.375" style="1" customWidth="1"/>
    <col min="3082" max="3082" width="12.875" style="1" customWidth="1"/>
    <col min="3083" max="3083" width="17.5" style="1" customWidth="1"/>
    <col min="3084" max="3084" width="14.125" style="1" customWidth="1"/>
    <col min="3085" max="3085" width="13.5" style="1" customWidth="1"/>
    <col min="3086" max="3304" width="9" style="1"/>
    <col min="3305" max="3305" width="4.125" style="1" customWidth="1"/>
    <col min="3306" max="3306" width="14.125" style="1" customWidth="1"/>
    <col min="3307" max="3314" width="7.25" style="1" customWidth="1"/>
    <col min="3315" max="3315" width="8.5" style="1" customWidth="1"/>
    <col min="3316" max="3316" width="8.375" style="1" customWidth="1"/>
    <col min="3317" max="3317" width="3.625" style="1" customWidth="1"/>
    <col min="3318" max="3318" width="3.5" style="1" customWidth="1"/>
    <col min="3319" max="3319" width="9.875" style="1" customWidth="1"/>
    <col min="3320" max="3321" width="14.625" style="1" customWidth="1"/>
    <col min="3322" max="3322" width="11.75" style="1" customWidth="1"/>
    <col min="3323" max="3324" width="14.625" style="1" customWidth="1"/>
    <col min="3325" max="3325" width="9.25" style="1" customWidth="1"/>
    <col min="3326" max="3327" width="15.5" style="1" customWidth="1"/>
    <col min="3328" max="3328" width="12" style="1" customWidth="1"/>
    <col min="3329" max="3329" width="15.75" style="1" customWidth="1"/>
    <col min="3330" max="3330" width="15" style="1" customWidth="1"/>
    <col min="3331" max="3331" width="15.625" style="1" customWidth="1"/>
    <col min="3332" max="3332" width="11.125" style="1" customWidth="1"/>
    <col min="3333" max="3333" width="15.375" style="1" customWidth="1"/>
    <col min="3334" max="3334" width="13.625" style="1" customWidth="1"/>
    <col min="3335" max="3335" width="8.75" style="1" customWidth="1"/>
    <col min="3336" max="3336" width="13.875" style="1" customWidth="1"/>
    <col min="3337" max="3337" width="14.375" style="1" customWidth="1"/>
    <col min="3338" max="3338" width="12.875" style="1" customWidth="1"/>
    <col min="3339" max="3339" width="17.5" style="1" customWidth="1"/>
    <col min="3340" max="3340" width="14.125" style="1" customWidth="1"/>
    <col min="3341" max="3341" width="13.5" style="1" customWidth="1"/>
    <col min="3342" max="3560" width="9" style="1"/>
    <col min="3561" max="3561" width="4.125" style="1" customWidth="1"/>
    <col min="3562" max="3562" width="14.125" style="1" customWidth="1"/>
    <col min="3563" max="3570" width="7.25" style="1" customWidth="1"/>
    <col min="3571" max="3571" width="8.5" style="1" customWidth="1"/>
    <col min="3572" max="3572" width="8.375" style="1" customWidth="1"/>
    <col min="3573" max="3573" width="3.625" style="1" customWidth="1"/>
    <col min="3574" max="3574" width="3.5" style="1" customWidth="1"/>
    <col min="3575" max="3575" width="9.875" style="1" customWidth="1"/>
    <col min="3576" max="3577" width="14.625" style="1" customWidth="1"/>
    <col min="3578" max="3578" width="11.75" style="1" customWidth="1"/>
    <col min="3579" max="3580" width="14.625" style="1" customWidth="1"/>
    <col min="3581" max="3581" width="9.25" style="1" customWidth="1"/>
    <col min="3582" max="3583" width="15.5" style="1" customWidth="1"/>
    <col min="3584" max="3584" width="12" style="1" customWidth="1"/>
    <col min="3585" max="3585" width="15.75" style="1" customWidth="1"/>
    <col min="3586" max="3586" width="15" style="1" customWidth="1"/>
    <col min="3587" max="3587" width="15.625" style="1" customWidth="1"/>
    <col min="3588" max="3588" width="11.125" style="1" customWidth="1"/>
    <col min="3589" max="3589" width="15.375" style="1" customWidth="1"/>
    <col min="3590" max="3590" width="13.625" style="1" customWidth="1"/>
    <col min="3591" max="3591" width="8.75" style="1" customWidth="1"/>
    <col min="3592" max="3592" width="13.875" style="1" customWidth="1"/>
    <col min="3593" max="3593" width="14.375" style="1" customWidth="1"/>
    <col min="3594" max="3594" width="12.875" style="1" customWidth="1"/>
    <col min="3595" max="3595" width="17.5" style="1" customWidth="1"/>
    <col min="3596" max="3596" width="14.125" style="1" customWidth="1"/>
    <col min="3597" max="3597" width="13.5" style="1" customWidth="1"/>
    <col min="3598" max="3816" width="9" style="1"/>
    <col min="3817" max="3817" width="4.125" style="1" customWidth="1"/>
    <col min="3818" max="3818" width="14.125" style="1" customWidth="1"/>
    <col min="3819" max="3826" width="7.25" style="1" customWidth="1"/>
    <col min="3827" max="3827" width="8.5" style="1" customWidth="1"/>
    <col min="3828" max="3828" width="8.375" style="1" customWidth="1"/>
    <col min="3829" max="3829" width="3.625" style="1" customWidth="1"/>
    <col min="3830" max="3830" width="3.5" style="1" customWidth="1"/>
    <col min="3831" max="3831" width="9.875" style="1" customWidth="1"/>
    <col min="3832" max="3833" width="14.625" style="1" customWidth="1"/>
    <col min="3834" max="3834" width="11.75" style="1" customWidth="1"/>
    <col min="3835" max="3836" width="14.625" style="1" customWidth="1"/>
    <col min="3837" max="3837" width="9.25" style="1" customWidth="1"/>
    <col min="3838" max="3839" width="15.5" style="1" customWidth="1"/>
    <col min="3840" max="3840" width="12" style="1" customWidth="1"/>
    <col min="3841" max="3841" width="15.75" style="1" customWidth="1"/>
    <col min="3842" max="3842" width="15" style="1" customWidth="1"/>
    <col min="3843" max="3843" width="15.625" style="1" customWidth="1"/>
    <col min="3844" max="3844" width="11.125" style="1" customWidth="1"/>
    <col min="3845" max="3845" width="15.375" style="1" customWidth="1"/>
    <col min="3846" max="3846" width="13.625" style="1" customWidth="1"/>
    <col min="3847" max="3847" width="8.75" style="1" customWidth="1"/>
    <col min="3848" max="3848" width="13.875" style="1" customWidth="1"/>
    <col min="3849" max="3849" width="14.375" style="1" customWidth="1"/>
    <col min="3850" max="3850" width="12.875" style="1" customWidth="1"/>
    <col min="3851" max="3851" width="17.5" style="1" customWidth="1"/>
    <col min="3852" max="3852" width="14.125" style="1" customWidth="1"/>
    <col min="3853" max="3853" width="13.5" style="1" customWidth="1"/>
    <col min="3854" max="4072" width="9" style="1"/>
    <col min="4073" max="4073" width="4.125" style="1" customWidth="1"/>
    <col min="4074" max="4074" width="14.125" style="1" customWidth="1"/>
    <col min="4075" max="4082" width="7.25" style="1" customWidth="1"/>
    <col min="4083" max="4083" width="8.5" style="1" customWidth="1"/>
    <col min="4084" max="4084" width="8.375" style="1" customWidth="1"/>
    <col min="4085" max="4085" width="3.625" style="1" customWidth="1"/>
    <col min="4086" max="4086" width="3.5" style="1" customWidth="1"/>
    <col min="4087" max="4087" width="9.875" style="1" customWidth="1"/>
    <col min="4088" max="4089" width="14.625" style="1" customWidth="1"/>
    <col min="4090" max="4090" width="11.75" style="1" customWidth="1"/>
    <col min="4091" max="4092" width="14.625" style="1" customWidth="1"/>
    <col min="4093" max="4093" width="9.25" style="1" customWidth="1"/>
    <col min="4094" max="4095" width="15.5" style="1" customWidth="1"/>
    <col min="4096" max="4096" width="12" style="1" customWidth="1"/>
    <col min="4097" max="4097" width="15.75" style="1" customWidth="1"/>
    <col min="4098" max="4098" width="15" style="1" customWidth="1"/>
    <col min="4099" max="4099" width="15.625" style="1" customWidth="1"/>
    <col min="4100" max="4100" width="11.125" style="1" customWidth="1"/>
    <col min="4101" max="4101" width="15.375" style="1" customWidth="1"/>
    <col min="4102" max="4102" width="13.625" style="1" customWidth="1"/>
    <col min="4103" max="4103" width="8.75" style="1" customWidth="1"/>
    <col min="4104" max="4104" width="13.875" style="1" customWidth="1"/>
    <col min="4105" max="4105" width="14.375" style="1" customWidth="1"/>
    <col min="4106" max="4106" width="12.875" style="1" customWidth="1"/>
    <col min="4107" max="4107" width="17.5" style="1" customWidth="1"/>
    <col min="4108" max="4108" width="14.125" style="1" customWidth="1"/>
    <col min="4109" max="4109" width="13.5" style="1" customWidth="1"/>
    <col min="4110" max="4328" width="9" style="1"/>
    <col min="4329" max="4329" width="4.125" style="1" customWidth="1"/>
    <col min="4330" max="4330" width="14.125" style="1" customWidth="1"/>
    <col min="4331" max="4338" width="7.25" style="1" customWidth="1"/>
    <col min="4339" max="4339" width="8.5" style="1" customWidth="1"/>
    <col min="4340" max="4340" width="8.375" style="1" customWidth="1"/>
    <col min="4341" max="4341" width="3.625" style="1" customWidth="1"/>
    <col min="4342" max="4342" width="3.5" style="1" customWidth="1"/>
    <col min="4343" max="4343" width="9.875" style="1" customWidth="1"/>
    <col min="4344" max="4345" width="14.625" style="1" customWidth="1"/>
    <col min="4346" max="4346" width="11.75" style="1" customWidth="1"/>
    <col min="4347" max="4348" width="14.625" style="1" customWidth="1"/>
    <col min="4349" max="4349" width="9.25" style="1" customWidth="1"/>
    <col min="4350" max="4351" width="15.5" style="1" customWidth="1"/>
    <col min="4352" max="4352" width="12" style="1" customWidth="1"/>
    <col min="4353" max="4353" width="15.75" style="1" customWidth="1"/>
    <col min="4354" max="4354" width="15" style="1" customWidth="1"/>
    <col min="4355" max="4355" width="15.625" style="1" customWidth="1"/>
    <col min="4356" max="4356" width="11.125" style="1" customWidth="1"/>
    <col min="4357" max="4357" width="15.375" style="1" customWidth="1"/>
    <col min="4358" max="4358" width="13.625" style="1" customWidth="1"/>
    <col min="4359" max="4359" width="8.75" style="1" customWidth="1"/>
    <col min="4360" max="4360" width="13.875" style="1" customWidth="1"/>
    <col min="4361" max="4361" width="14.375" style="1" customWidth="1"/>
    <col min="4362" max="4362" width="12.875" style="1" customWidth="1"/>
    <col min="4363" max="4363" width="17.5" style="1" customWidth="1"/>
    <col min="4364" max="4364" width="14.125" style="1" customWidth="1"/>
    <col min="4365" max="4365" width="13.5" style="1" customWidth="1"/>
    <col min="4366" max="4584" width="9" style="1"/>
    <col min="4585" max="4585" width="4.125" style="1" customWidth="1"/>
    <col min="4586" max="4586" width="14.125" style="1" customWidth="1"/>
    <col min="4587" max="4594" width="7.25" style="1" customWidth="1"/>
    <col min="4595" max="4595" width="8.5" style="1" customWidth="1"/>
    <col min="4596" max="4596" width="8.375" style="1" customWidth="1"/>
    <col min="4597" max="4597" width="3.625" style="1" customWidth="1"/>
    <col min="4598" max="4598" width="3.5" style="1" customWidth="1"/>
    <col min="4599" max="4599" width="9.875" style="1" customWidth="1"/>
    <col min="4600" max="4601" width="14.625" style="1" customWidth="1"/>
    <col min="4602" max="4602" width="11.75" style="1" customWidth="1"/>
    <col min="4603" max="4604" width="14.625" style="1" customWidth="1"/>
    <col min="4605" max="4605" width="9.25" style="1" customWidth="1"/>
    <col min="4606" max="4607" width="15.5" style="1" customWidth="1"/>
    <col min="4608" max="4608" width="12" style="1" customWidth="1"/>
    <col min="4609" max="4609" width="15.75" style="1" customWidth="1"/>
    <col min="4610" max="4610" width="15" style="1" customWidth="1"/>
    <col min="4611" max="4611" width="15.625" style="1" customWidth="1"/>
    <col min="4612" max="4612" width="11.125" style="1" customWidth="1"/>
    <col min="4613" max="4613" width="15.375" style="1" customWidth="1"/>
    <col min="4614" max="4614" width="13.625" style="1" customWidth="1"/>
    <col min="4615" max="4615" width="8.75" style="1" customWidth="1"/>
    <col min="4616" max="4616" width="13.875" style="1" customWidth="1"/>
    <col min="4617" max="4617" width="14.375" style="1" customWidth="1"/>
    <col min="4618" max="4618" width="12.875" style="1" customWidth="1"/>
    <col min="4619" max="4619" width="17.5" style="1" customWidth="1"/>
    <col min="4620" max="4620" width="14.125" style="1" customWidth="1"/>
    <col min="4621" max="4621" width="13.5" style="1" customWidth="1"/>
    <col min="4622" max="4840" width="9" style="1"/>
    <col min="4841" max="4841" width="4.125" style="1" customWidth="1"/>
    <col min="4842" max="4842" width="14.125" style="1" customWidth="1"/>
    <col min="4843" max="4850" width="7.25" style="1" customWidth="1"/>
    <col min="4851" max="4851" width="8.5" style="1" customWidth="1"/>
    <col min="4852" max="4852" width="8.375" style="1" customWidth="1"/>
    <col min="4853" max="4853" width="3.625" style="1" customWidth="1"/>
    <col min="4854" max="4854" width="3.5" style="1" customWidth="1"/>
    <col min="4855" max="4855" width="9.875" style="1" customWidth="1"/>
    <col min="4856" max="4857" width="14.625" style="1" customWidth="1"/>
    <col min="4858" max="4858" width="11.75" style="1" customWidth="1"/>
    <col min="4859" max="4860" width="14.625" style="1" customWidth="1"/>
    <col min="4861" max="4861" width="9.25" style="1" customWidth="1"/>
    <col min="4862" max="4863" width="15.5" style="1" customWidth="1"/>
    <col min="4864" max="4864" width="12" style="1" customWidth="1"/>
    <col min="4865" max="4865" width="15.75" style="1" customWidth="1"/>
    <col min="4866" max="4866" width="15" style="1" customWidth="1"/>
    <col min="4867" max="4867" width="15.625" style="1" customWidth="1"/>
    <col min="4868" max="4868" width="11.125" style="1" customWidth="1"/>
    <col min="4869" max="4869" width="15.375" style="1" customWidth="1"/>
    <col min="4870" max="4870" width="13.625" style="1" customWidth="1"/>
    <col min="4871" max="4871" width="8.75" style="1" customWidth="1"/>
    <col min="4872" max="4872" width="13.875" style="1" customWidth="1"/>
    <col min="4873" max="4873" width="14.375" style="1" customWidth="1"/>
    <col min="4874" max="4874" width="12.875" style="1" customWidth="1"/>
    <col min="4875" max="4875" width="17.5" style="1" customWidth="1"/>
    <col min="4876" max="4876" width="14.125" style="1" customWidth="1"/>
    <col min="4877" max="4877" width="13.5" style="1" customWidth="1"/>
    <col min="4878" max="5096" width="9" style="1"/>
    <col min="5097" max="5097" width="4.125" style="1" customWidth="1"/>
    <col min="5098" max="5098" width="14.125" style="1" customWidth="1"/>
    <col min="5099" max="5106" width="7.25" style="1" customWidth="1"/>
    <col min="5107" max="5107" width="8.5" style="1" customWidth="1"/>
    <col min="5108" max="5108" width="8.375" style="1" customWidth="1"/>
    <col min="5109" max="5109" width="3.625" style="1" customWidth="1"/>
    <col min="5110" max="5110" width="3.5" style="1" customWidth="1"/>
    <col min="5111" max="5111" width="9.875" style="1" customWidth="1"/>
    <col min="5112" max="5113" width="14.625" style="1" customWidth="1"/>
    <col min="5114" max="5114" width="11.75" style="1" customWidth="1"/>
    <col min="5115" max="5116" width="14.625" style="1" customWidth="1"/>
    <col min="5117" max="5117" width="9.25" style="1" customWidth="1"/>
    <col min="5118" max="5119" width="15.5" style="1" customWidth="1"/>
    <col min="5120" max="5120" width="12" style="1" customWidth="1"/>
    <col min="5121" max="5121" width="15.75" style="1" customWidth="1"/>
    <col min="5122" max="5122" width="15" style="1" customWidth="1"/>
    <col min="5123" max="5123" width="15.625" style="1" customWidth="1"/>
    <col min="5124" max="5124" width="11.125" style="1" customWidth="1"/>
    <col min="5125" max="5125" width="15.375" style="1" customWidth="1"/>
    <col min="5126" max="5126" width="13.625" style="1" customWidth="1"/>
    <col min="5127" max="5127" width="8.75" style="1" customWidth="1"/>
    <col min="5128" max="5128" width="13.875" style="1" customWidth="1"/>
    <col min="5129" max="5129" width="14.375" style="1" customWidth="1"/>
    <col min="5130" max="5130" width="12.875" style="1" customWidth="1"/>
    <col min="5131" max="5131" width="17.5" style="1" customWidth="1"/>
    <col min="5132" max="5132" width="14.125" style="1" customWidth="1"/>
    <col min="5133" max="5133" width="13.5" style="1" customWidth="1"/>
    <col min="5134" max="5352" width="9" style="1"/>
    <col min="5353" max="5353" width="4.125" style="1" customWidth="1"/>
    <col min="5354" max="5354" width="14.125" style="1" customWidth="1"/>
    <col min="5355" max="5362" width="7.25" style="1" customWidth="1"/>
    <col min="5363" max="5363" width="8.5" style="1" customWidth="1"/>
    <col min="5364" max="5364" width="8.375" style="1" customWidth="1"/>
    <col min="5365" max="5365" width="3.625" style="1" customWidth="1"/>
    <col min="5366" max="5366" width="3.5" style="1" customWidth="1"/>
    <col min="5367" max="5367" width="9.875" style="1" customWidth="1"/>
    <col min="5368" max="5369" width="14.625" style="1" customWidth="1"/>
    <col min="5370" max="5370" width="11.75" style="1" customWidth="1"/>
    <col min="5371" max="5372" width="14.625" style="1" customWidth="1"/>
    <col min="5373" max="5373" width="9.25" style="1" customWidth="1"/>
    <col min="5374" max="5375" width="15.5" style="1" customWidth="1"/>
    <col min="5376" max="5376" width="12" style="1" customWidth="1"/>
    <col min="5377" max="5377" width="15.75" style="1" customWidth="1"/>
    <col min="5378" max="5378" width="15" style="1" customWidth="1"/>
    <col min="5379" max="5379" width="15.625" style="1" customWidth="1"/>
    <col min="5380" max="5380" width="11.125" style="1" customWidth="1"/>
    <col min="5381" max="5381" width="15.375" style="1" customWidth="1"/>
    <col min="5382" max="5382" width="13.625" style="1" customWidth="1"/>
    <col min="5383" max="5383" width="8.75" style="1" customWidth="1"/>
    <col min="5384" max="5384" width="13.875" style="1" customWidth="1"/>
    <col min="5385" max="5385" width="14.375" style="1" customWidth="1"/>
    <col min="5386" max="5386" width="12.875" style="1" customWidth="1"/>
    <col min="5387" max="5387" width="17.5" style="1" customWidth="1"/>
    <col min="5388" max="5388" width="14.125" style="1" customWidth="1"/>
    <col min="5389" max="5389" width="13.5" style="1" customWidth="1"/>
    <col min="5390" max="5608" width="9" style="1"/>
    <col min="5609" max="5609" width="4.125" style="1" customWidth="1"/>
    <col min="5610" max="5610" width="14.125" style="1" customWidth="1"/>
    <col min="5611" max="5618" width="7.25" style="1" customWidth="1"/>
    <col min="5619" max="5619" width="8.5" style="1" customWidth="1"/>
    <col min="5620" max="5620" width="8.375" style="1" customWidth="1"/>
    <col min="5621" max="5621" width="3.625" style="1" customWidth="1"/>
    <col min="5622" max="5622" width="3.5" style="1" customWidth="1"/>
    <col min="5623" max="5623" width="9.875" style="1" customWidth="1"/>
    <col min="5624" max="5625" width="14.625" style="1" customWidth="1"/>
    <col min="5626" max="5626" width="11.75" style="1" customWidth="1"/>
    <col min="5627" max="5628" width="14.625" style="1" customWidth="1"/>
    <col min="5629" max="5629" width="9.25" style="1" customWidth="1"/>
    <col min="5630" max="5631" width="15.5" style="1" customWidth="1"/>
    <col min="5632" max="5632" width="12" style="1" customWidth="1"/>
    <col min="5633" max="5633" width="15.75" style="1" customWidth="1"/>
    <col min="5634" max="5634" width="15" style="1" customWidth="1"/>
    <col min="5635" max="5635" width="15.625" style="1" customWidth="1"/>
    <col min="5636" max="5636" width="11.125" style="1" customWidth="1"/>
    <col min="5637" max="5637" width="15.375" style="1" customWidth="1"/>
    <col min="5638" max="5638" width="13.625" style="1" customWidth="1"/>
    <col min="5639" max="5639" width="8.75" style="1" customWidth="1"/>
    <col min="5640" max="5640" width="13.875" style="1" customWidth="1"/>
    <col min="5641" max="5641" width="14.375" style="1" customWidth="1"/>
    <col min="5642" max="5642" width="12.875" style="1" customWidth="1"/>
    <col min="5643" max="5643" width="17.5" style="1" customWidth="1"/>
    <col min="5644" max="5644" width="14.125" style="1" customWidth="1"/>
    <col min="5645" max="5645" width="13.5" style="1" customWidth="1"/>
    <col min="5646" max="5864" width="9" style="1"/>
    <col min="5865" max="5865" width="4.125" style="1" customWidth="1"/>
    <col min="5866" max="5866" width="14.125" style="1" customWidth="1"/>
    <col min="5867" max="5874" width="7.25" style="1" customWidth="1"/>
    <col min="5875" max="5875" width="8.5" style="1" customWidth="1"/>
    <col min="5876" max="5876" width="8.375" style="1" customWidth="1"/>
    <col min="5877" max="5877" width="3.625" style="1" customWidth="1"/>
    <col min="5878" max="5878" width="3.5" style="1" customWidth="1"/>
    <col min="5879" max="5879" width="9.875" style="1" customWidth="1"/>
    <col min="5880" max="5881" width="14.625" style="1" customWidth="1"/>
    <col min="5882" max="5882" width="11.75" style="1" customWidth="1"/>
    <col min="5883" max="5884" width="14.625" style="1" customWidth="1"/>
    <col min="5885" max="5885" width="9.25" style="1" customWidth="1"/>
    <col min="5886" max="5887" width="15.5" style="1" customWidth="1"/>
    <col min="5888" max="5888" width="12" style="1" customWidth="1"/>
    <col min="5889" max="5889" width="15.75" style="1" customWidth="1"/>
    <col min="5890" max="5890" width="15" style="1" customWidth="1"/>
    <col min="5891" max="5891" width="15.625" style="1" customWidth="1"/>
    <col min="5892" max="5892" width="11.125" style="1" customWidth="1"/>
    <col min="5893" max="5893" width="15.375" style="1" customWidth="1"/>
    <col min="5894" max="5894" width="13.625" style="1" customWidth="1"/>
    <col min="5895" max="5895" width="8.75" style="1" customWidth="1"/>
    <col min="5896" max="5896" width="13.875" style="1" customWidth="1"/>
    <col min="5897" max="5897" width="14.375" style="1" customWidth="1"/>
    <col min="5898" max="5898" width="12.875" style="1" customWidth="1"/>
    <col min="5899" max="5899" width="17.5" style="1" customWidth="1"/>
    <col min="5900" max="5900" width="14.125" style="1" customWidth="1"/>
    <col min="5901" max="5901" width="13.5" style="1" customWidth="1"/>
    <col min="5902" max="6120" width="9" style="1"/>
    <col min="6121" max="6121" width="4.125" style="1" customWidth="1"/>
    <col min="6122" max="6122" width="14.125" style="1" customWidth="1"/>
    <col min="6123" max="6130" width="7.25" style="1" customWidth="1"/>
    <col min="6131" max="6131" width="8.5" style="1" customWidth="1"/>
    <col min="6132" max="6132" width="8.375" style="1" customWidth="1"/>
    <col min="6133" max="6133" width="3.625" style="1" customWidth="1"/>
    <col min="6134" max="6134" width="3.5" style="1" customWidth="1"/>
    <col min="6135" max="6135" width="9.875" style="1" customWidth="1"/>
    <col min="6136" max="6137" width="14.625" style="1" customWidth="1"/>
    <col min="6138" max="6138" width="11.75" style="1" customWidth="1"/>
    <col min="6139" max="6140" width="14.625" style="1" customWidth="1"/>
    <col min="6141" max="6141" width="9.25" style="1" customWidth="1"/>
    <col min="6142" max="6143" width="15.5" style="1" customWidth="1"/>
    <col min="6144" max="6144" width="12" style="1" customWidth="1"/>
    <col min="6145" max="6145" width="15.75" style="1" customWidth="1"/>
    <col min="6146" max="6146" width="15" style="1" customWidth="1"/>
    <col min="6147" max="6147" width="15.625" style="1" customWidth="1"/>
    <col min="6148" max="6148" width="11.125" style="1" customWidth="1"/>
    <col min="6149" max="6149" width="15.375" style="1" customWidth="1"/>
    <col min="6150" max="6150" width="13.625" style="1" customWidth="1"/>
    <col min="6151" max="6151" width="8.75" style="1" customWidth="1"/>
    <col min="6152" max="6152" width="13.875" style="1" customWidth="1"/>
    <col min="6153" max="6153" width="14.375" style="1" customWidth="1"/>
    <col min="6154" max="6154" width="12.875" style="1" customWidth="1"/>
    <col min="6155" max="6155" width="17.5" style="1" customWidth="1"/>
    <col min="6156" max="6156" width="14.125" style="1" customWidth="1"/>
    <col min="6157" max="6157" width="13.5" style="1" customWidth="1"/>
    <col min="6158" max="6376" width="9" style="1"/>
    <col min="6377" max="6377" width="4.125" style="1" customWidth="1"/>
    <col min="6378" max="6378" width="14.125" style="1" customWidth="1"/>
    <col min="6379" max="6386" width="7.25" style="1" customWidth="1"/>
    <col min="6387" max="6387" width="8.5" style="1" customWidth="1"/>
    <col min="6388" max="6388" width="8.375" style="1" customWidth="1"/>
    <col min="6389" max="6389" width="3.625" style="1" customWidth="1"/>
    <col min="6390" max="6390" width="3.5" style="1" customWidth="1"/>
    <col min="6391" max="6391" width="9.875" style="1" customWidth="1"/>
    <col min="6392" max="6393" width="14.625" style="1" customWidth="1"/>
    <col min="6394" max="6394" width="11.75" style="1" customWidth="1"/>
    <col min="6395" max="6396" width="14.625" style="1" customWidth="1"/>
    <col min="6397" max="6397" width="9.25" style="1" customWidth="1"/>
    <col min="6398" max="6399" width="15.5" style="1" customWidth="1"/>
    <col min="6400" max="6400" width="12" style="1" customWidth="1"/>
    <col min="6401" max="6401" width="15.75" style="1" customWidth="1"/>
    <col min="6402" max="6402" width="15" style="1" customWidth="1"/>
    <col min="6403" max="6403" width="15.625" style="1" customWidth="1"/>
    <col min="6404" max="6404" width="11.125" style="1" customWidth="1"/>
    <col min="6405" max="6405" width="15.375" style="1" customWidth="1"/>
    <col min="6406" max="6406" width="13.625" style="1" customWidth="1"/>
    <col min="6407" max="6407" width="8.75" style="1" customWidth="1"/>
    <col min="6408" max="6408" width="13.875" style="1" customWidth="1"/>
    <col min="6409" max="6409" width="14.375" style="1" customWidth="1"/>
    <col min="6410" max="6410" width="12.875" style="1" customWidth="1"/>
    <col min="6411" max="6411" width="17.5" style="1" customWidth="1"/>
    <col min="6412" max="6412" width="14.125" style="1" customWidth="1"/>
    <col min="6413" max="6413" width="13.5" style="1" customWidth="1"/>
    <col min="6414" max="6632" width="9" style="1"/>
    <col min="6633" max="6633" width="4.125" style="1" customWidth="1"/>
    <col min="6634" max="6634" width="14.125" style="1" customWidth="1"/>
    <col min="6635" max="6642" width="7.25" style="1" customWidth="1"/>
    <col min="6643" max="6643" width="8.5" style="1" customWidth="1"/>
    <col min="6644" max="6644" width="8.375" style="1" customWidth="1"/>
    <col min="6645" max="6645" width="3.625" style="1" customWidth="1"/>
    <col min="6646" max="6646" width="3.5" style="1" customWidth="1"/>
    <col min="6647" max="6647" width="9.875" style="1" customWidth="1"/>
    <col min="6648" max="6649" width="14.625" style="1" customWidth="1"/>
    <col min="6650" max="6650" width="11.75" style="1" customWidth="1"/>
    <col min="6651" max="6652" width="14.625" style="1" customWidth="1"/>
    <col min="6653" max="6653" width="9.25" style="1" customWidth="1"/>
    <col min="6654" max="6655" width="15.5" style="1" customWidth="1"/>
    <col min="6656" max="6656" width="12" style="1" customWidth="1"/>
    <col min="6657" max="6657" width="15.75" style="1" customWidth="1"/>
    <col min="6658" max="6658" width="15" style="1" customWidth="1"/>
    <col min="6659" max="6659" width="15.625" style="1" customWidth="1"/>
    <col min="6660" max="6660" width="11.125" style="1" customWidth="1"/>
    <col min="6661" max="6661" width="15.375" style="1" customWidth="1"/>
    <col min="6662" max="6662" width="13.625" style="1" customWidth="1"/>
    <col min="6663" max="6663" width="8.75" style="1" customWidth="1"/>
    <col min="6664" max="6664" width="13.875" style="1" customWidth="1"/>
    <col min="6665" max="6665" width="14.375" style="1" customWidth="1"/>
    <col min="6666" max="6666" width="12.875" style="1" customWidth="1"/>
    <col min="6667" max="6667" width="17.5" style="1" customWidth="1"/>
    <col min="6668" max="6668" width="14.125" style="1" customWidth="1"/>
    <col min="6669" max="6669" width="13.5" style="1" customWidth="1"/>
    <col min="6670" max="6888" width="9" style="1"/>
    <col min="6889" max="6889" width="4.125" style="1" customWidth="1"/>
    <col min="6890" max="6890" width="14.125" style="1" customWidth="1"/>
    <col min="6891" max="6898" width="7.25" style="1" customWidth="1"/>
    <col min="6899" max="6899" width="8.5" style="1" customWidth="1"/>
    <col min="6900" max="6900" width="8.375" style="1" customWidth="1"/>
    <col min="6901" max="6901" width="3.625" style="1" customWidth="1"/>
    <col min="6902" max="6902" width="3.5" style="1" customWidth="1"/>
    <col min="6903" max="6903" width="9.875" style="1" customWidth="1"/>
    <col min="6904" max="6905" width="14.625" style="1" customWidth="1"/>
    <col min="6906" max="6906" width="11.75" style="1" customWidth="1"/>
    <col min="6907" max="6908" width="14.625" style="1" customWidth="1"/>
    <col min="6909" max="6909" width="9.25" style="1" customWidth="1"/>
    <col min="6910" max="6911" width="15.5" style="1" customWidth="1"/>
    <col min="6912" max="6912" width="12" style="1" customWidth="1"/>
    <col min="6913" max="6913" width="15.75" style="1" customWidth="1"/>
    <col min="6914" max="6914" width="15" style="1" customWidth="1"/>
    <col min="6915" max="6915" width="15.625" style="1" customWidth="1"/>
    <col min="6916" max="6916" width="11.125" style="1" customWidth="1"/>
    <col min="6917" max="6917" width="15.375" style="1" customWidth="1"/>
    <col min="6918" max="6918" width="13.625" style="1" customWidth="1"/>
    <col min="6919" max="6919" width="8.75" style="1" customWidth="1"/>
    <col min="6920" max="6920" width="13.875" style="1" customWidth="1"/>
    <col min="6921" max="6921" width="14.375" style="1" customWidth="1"/>
    <col min="6922" max="6922" width="12.875" style="1" customWidth="1"/>
    <col min="6923" max="6923" width="17.5" style="1" customWidth="1"/>
    <col min="6924" max="6924" width="14.125" style="1" customWidth="1"/>
    <col min="6925" max="6925" width="13.5" style="1" customWidth="1"/>
    <col min="6926" max="7144" width="9" style="1"/>
    <col min="7145" max="7145" width="4.125" style="1" customWidth="1"/>
    <col min="7146" max="7146" width="14.125" style="1" customWidth="1"/>
    <col min="7147" max="7154" width="7.25" style="1" customWidth="1"/>
    <col min="7155" max="7155" width="8.5" style="1" customWidth="1"/>
    <col min="7156" max="7156" width="8.375" style="1" customWidth="1"/>
    <col min="7157" max="7157" width="3.625" style="1" customWidth="1"/>
    <col min="7158" max="7158" width="3.5" style="1" customWidth="1"/>
    <col min="7159" max="7159" width="9.875" style="1" customWidth="1"/>
    <col min="7160" max="7161" width="14.625" style="1" customWidth="1"/>
    <col min="7162" max="7162" width="11.75" style="1" customWidth="1"/>
    <col min="7163" max="7164" width="14.625" style="1" customWidth="1"/>
    <col min="7165" max="7165" width="9.25" style="1" customWidth="1"/>
    <col min="7166" max="7167" width="15.5" style="1" customWidth="1"/>
    <col min="7168" max="7168" width="12" style="1" customWidth="1"/>
    <col min="7169" max="7169" width="15.75" style="1" customWidth="1"/>
    <col min="7170" max="7170" width="15" style="1" customWidth="1"/>
    <col min="7171" max="7171" width="15.625" style="1" customWidth="1"/>
    <col min="7172" max="7172" width="11.125" style="1" customWidth="1"/>
    <col min="7173" max="7173" width="15.375" style="1" customWidth="1"/>
    <col min="7174" max="7174" width="13.625" style="1" customWidth="1"/>
    <col min="7175" max="7175" width="8.75" style="1" customWidth="1"/>
    <col min="7176" max="7176" width="13.875" style="1" customWidth="1"/>
    <col min="7177" max="7177" width="14.375" style="1" customWidth="1"/>
    <col min="7178" max="7178" width="12.875" style="1" customWidth="1"/>
    <col min="7179" max="7179" width="17.5" style="1" customWidth="1"/>
    <col min="7180" max="7180" width="14.125" style="1" customWidth="1"/>
    <col min="7181" max="7181" width="13.5" style="1" customWidth="1"/>
    <col min="7182" max="7400" width="9" style="1"/>
    <col min="7401" max="7401" width="4.125" style="1" customWidth="1"/>
    <col min="7402" max="7402" width="14.125" style="1" customWidth="1"/>
    <col min="7403" max="7410" width="7.25" style="1" customWidth="1"/>
    <col min="7411" max="7411" width="8.5" style="1" customWidth="1"/>
    <col min="7412" max="7412" width="8.375" style="1" customWidth="1"/>
    <col min="7413" max="7413" width="3.625" style="1" customWidth="1"/>
    <col min="7414" max="7414" width="3.5" style="1" customWidth="1"/>
    <col min="7415" max="7415" width="9.875" style="1" customWidth="1"/>
    <col min="7416" max="7417" width="14.625" style="1" customWidth="1"/>
    <col min="7418" max="7418" width="11.75" style="1" customWidth="1"/>
    <col min="7419" max="7420" width="14.625" style="1" customWidth="1"/>
    <col min="7421" max="7421" width="9.25" style="1" customWidth="1"/>
    <col min="7422" max="7423" width="15.5" style="1" customWidth="1"/>
    <col min="7424" max="7424" width="12" style="1" customWidth="1"/>
    <col min="7425" max="7425" width="15.75" style="1" customWidth="1"/>
    <col min="7426" max="7426" width="15" style="1" customWidth="1"/>
    <col min="7427" max="7427" width="15.625" style="1" customWidth="1"/>
    <col min="7428" max="7428" width="11.125" style="1" customWidth="1"/>
    <col min="7429" max="7429" width="15.375" style="1" customWidth="1"/>
    <col min="7430" max="7430" width="13.625" style="1" customWidth="1"/>
    <col min="7431" max="7431" width="8.75" style="1" customWidth="1"/>
    <col min="7432" max="7432" width="13.875" style="1" customWidth="1"/>
    <col min="7433" max="7433" width="14.375" style="1" customWidth="1"/>
    <col min="7434" max="7434" width="12.875" style="1" customWidth="1"/>
    <col min="7435" max="7435" width="17.5" style="1" customWidth="1"/>
    <col min="7436" max="7436" width="14.125" style="1" customWidth="1"/>
    <col min="7437" max="7437" width="13.5" style="1" customWidth="1"/>
    <col min="7438" max="7656" width="9" style="1"/>
    <col min="7657" max="7657" width="4.125" style="1" customWidth="1"/>
    <col min="7658" max="7658" width="14.125" style="1" customWidth="1"/>
    <col min="7659" max="7666" width="7.25" style="1" customWidth="1"/>
    <col min="7667" max="7667" width="8.5" style="1" customWidth="1"/>
    <col min="7668" max="7668" width="8.375" style="1" customWidth="1"/>
    <col min="7669" max="7669" width="3.625" style="1" customWidth="1"/>
    <col min="7670" max="7670" width="3.5" style="1" customWidth="1"/>
    <col min="7671" max="7671" width="9.875" style="1" customWidth="1"/>
    <col min="7672" max="7673" width="14.625" style="1" customWidth="1"/>
    <col min="7674" max="7674" width="11.75" style="1" customWidth="1"/>
    <col min="7675" max="7676" width="14.625" style="1" customWidth="1"/>
    <col min="7677" max="7677" width="9.25" style="1" customWidth="1"/>
    <col min="7678" max="7679" width="15.5" style="1" customWidth="1"/>
    <col min="7680" max="7680" width="12" style="1" customWidth="1"/>
    <col min="7681" max="7681" width="15.75" style="1" customWidth="1"/>
    <col min="7682" max="7682" width="15" style="1" customWidth="1"/>
    <col min="7683" max="7683" width="15.625" style="1" customWidth="1"/>
    <col min="7684" max="7684" width="11.125" style="1" customWidth="1"/>
    <col min="7685" max="7685" width="15.375" style="1" customWidth="1"/>
    <col min="7686" max="7686" width="13.625" style="1" customWidth="1"/>
    <col min="7687" max="7687" width="8.75" style="1" customWidth="1"/>
    <col min="7688" max="7688" width="13.875" style="1" customWidth="1"/>
    <col min="7689" max="7689" width="14.375" style="1" customWidth="1"/>
    <col min="7690" max="7690" width="12.875" style="1" customWidth="1"/>
    <col min="7691" max="7691" width="17.5" style="1" customWidth="1"/>
    <col min="7692" max="7692" width="14.125" style="1" customWidth="1"/>
    <col min="7693" max="7693" width="13.5" style="1" customWidth="1"/>
    <col min="7694" max="7912" width="9" style="1"/>
    <col min="7913" max="7913" width="4.125" style="1" customWidth="1"/>
    <col min="7914" max="7914" width="14.125" style="1" customWidth="1"/>
    <col min="7915" max="7922" width="7.25" style="1" customWidth="1"/>
    <col min="7923" max="7923" width="8.5" style="1" customWidth="1"/>
    <col min="7924" max="7924" width="8.375" style="1" customWidth="1"/>
    <col min="7925" max="7925" width="3.625" style="1" customWidth="1"/>
    <col min="7926" max="7926" width="3.5" style="1" customWidth="1"/>
    <col min="7927" max="7927" width="9.875" style="1" customWidth="1"/>
    <col min="7928" max="7929" width="14.625" style="1" customWidth="1"/>
    <col min="7930" max="7930" width="11.75" style="1" customWidth="1"/>
    <col min="7931" max="7932" width="14.625" style="1" customWidth="1"/>
    <col min="7933" max="7933" width="9.25" style="1" customWidth="1"/>
    <col min="7934" max="7935" width="15.5" style="1" customWidth="1"/>
    <col min="7936" max="7936" width="12" style="1" customWidth="1"/>
    <col min="7937" max="7937" width="15.75" style="1" customWidth="1"/>
    <col min="7938" max="7938" width="15" style="1" customWidth="1"/>
    <col min="7939" max="7939" width="15.625" style="1" customWidth="1"/>
    <col min="7940" max="7940" width="11.125" style="1" customWidth="1"/>
    <col min="7941" max="7941" width="15.375" style="1" customWidth="1"/>
    <col min="7942" max="7942" width="13.625" style="1" customWidth="1"/>
    <col min="7943" max="7943" width="8.75" style="1" customWidth="1"/>
    <col min="7944" max="7944" width="13.875" style="1" customWidth="1"/>
    <col min="7945" max="7945" width="14.375" style="1" customWidth="1"/>
    <col min="7946" max="7946" width="12.875" style="1" customWidth="1"/>
    <col min="7947" max="7947" width="17.5" style="1" customWidth="1"/>
    <col min="7948" max="7948" width="14.125" style="1" customWidth="1"/>
    <col min="7949" max="7949" width="13.5" style="1" customWidth="1"/>
    <col min="7950" max="8168" width="9" style="1"/>
    <col min="8169" max="8169" width="4.125" style="1" customWidth="1"/>
    <col min="8170" max="8170" width="14.125" style="1" customWidth="1"/>
    <col min="8171" max="8178" width="7.25" style="1" customWidth="1"/>
    <col min="8179" max="8179" width="8.5" style="1" customWidth="1"/>
    <col min="8180" max="8180" width="8.375" style="1" customWidth="1"/>
    <col min="8181" max="8181" width="3.625" style="1" customWidth="1"/>
    <col min="8182" max="8182" width="3.5" style="1" customWidth="1"/>
    <col min="8183" max="8183" width="9.875" style="1" customWidth="1"/>
    <col min="8184" max="8185" width="14.625" style="1" customWidth="1"/>
    <col min="8186" max="8186" width="11.75" style="1" customWidth="1"/>
    <col min="8187" max="8188" width="14.625" style="1" customWidth="1"/>
    <col min="8189" max="8189" width="9.25" style="1" customWidth="1"/>
    <col min="8190" max="8191" width="15.5" style="1" customWidth="1"/>
    <col min="8192" max="8192" width="12" style="1" customWidth="1"/>
    <col min="8193" max="8193" width="15.75" style="1" customWidth="1"/>
    <col min="8194" max="8194" width="15" style="1" customWidth="1"/>
    <col min="8195" max="8195" width="15.625" style="1" customWidth="1"/>
    <col min="8196" max="8196" width="11.125" style="1" customWidth="1"/>
    <col min="8197" max="8197" width="15.375" style="1" customWidth="1"/>
    <col min="8198" max="8198" width="13.625" style="1" customWidth="1"/>
    <col min="8199" max="8199" width="8.75" style="1" customWidth="1"/>
    <col min="8200" max="8200" width="13.875" style="1" customWidth="1"/>
    <col min="8201" max="8201" width="14.375" style="1" customWidth="1"/>
    <col min="8202" max="8202" width="12.875" style="1" customWidth="1"/>
    <col min="8203" max="8203" width="17.5" style="1" customWidth="1"/>
    <col min="8204" max="8204" width="14.125" style="1" customWidth="1"/>
    <col min="8205" max="8205" width="13.5" style="1" customWidth="1"/>
    <col min="8206" max="8424" width="9" style="1"/>
    <col min="8425" max="8425" width="4.125" style="1" customWidth="1"/>
    <col min="8426" max="8426" width="14.125" style="1" customWidth="1"/>
    <col min="8427" max="8434" width="7.25" style="1" customWidth="1"/>
    <col min="8435" max="8435" width="8.5" style="1" customWidth="1"/>
    <col min="8436" max="8436" width="8.375" style="1" customWidth="1"/>
    <col min="8437" max="8437" width="3.625" style="1" customWidth="1"/>
    <col min="8438" max="8438" width="3.5" style="1" customWidth="1"/>
    <col min="8439" max="8439" width="9.875" style="1" customWidth="1"/>
    <col min="8440" max="8441" width="14.625" style="1" customWidth="1"/>
    <col min="8442" max="8442" width="11.75" style="1" customWidth="1"/>
    <col min="8443" max="8444" width="14.625" style="1" customWidth="1"/>
    <col min="8445" max="8445" width="9.25" style="1" customWidth="1"/>
    <col min="8446" max="8447" width="15.5" style="1" customWidth="1"/>
    <col min="8448" max="8448" width="12" style="1" customWidth="1"/>
    <col min="8449" max="8449" width="15.75" style="1" customWidth="1"/>
    <col min="8450" max="8450" width="15" style="1" customWidth="1"/>
    <col min="8451" max="8451" width="15.625" style="1" customWidth="1"/>
    <col min="8452" max="8452" width="11.125" style="1" customWidth="1"/>
    <col min="8453" max="8453" width="15.375" style="1" customWidth="1"/>
    <col min="8454" max="8454" width="13.625" style="1" customWidth="1"/>
    <col min="8455" max="8455" width="8.75" style="1" customWidth="1"/>
    <col min="8456" max="8456" width="13.875" style="1" customWidth="1"/>
    <col min="8457" max="8457" width="14.375" style="1" customWidth="1"/>
    <col min="8458" max="8458" width="12.875" style="1" customWidth="1"/>
    <col min="8459" max="8459" width="17.5" style="1" customWidth="1"/>
    <col min="8460" max="8460" width="14.125" style="1" customWidth="1"/>
    <col min="8461" max="8461" width="13.5" style="1" customWidth="1"/>
    <col min="8462" max="8680" width="9" style="1"/>
    <col min="8681" max="8681" width="4.125" style="1" customWidth="1"/>
    <col min="8682" max="8682" width="14.125" style="1" customWidth="1"/>
    <col min="8683" max="8690" width="7.25" style="1" customWidth="1"/>
    <col min="8691" max="8691" width="8.5" style="1" customWidth="1"/>
    <col min="8692" max="8692" width="8.375" style="1" customWidth="1"/>
    <col min="8693" max="8693" width="3.625" style="1" customWidth="1"/>
    <col min="8694" max="8694" width="3.5" style="1" customWidth="1"/>
    <col min="8695" max="8695" width="9.875" style="1" customWidth="1"/>
    <col min="8696" max="8697" width="14.625" style="1" customWidth="1"/>
    <col min="8698" max="8698" width="11.75" style="1" customWidth="1"/>
    <col min="8699" max="8700" width="14.625" style="1" customWidth="1"/>
    <col min="8701" max="8701" width="9.25" style="1" customWidth="1"/>
    <col min="8702" max="8703" width="15.5" style="1" customWidth="1"/>
    <col min="8704" max="8704" width="12" style="1" customWidth="1"/>
    <col min="8705" max="8705" width="15.75" style="1" customWidth="1"/>
    <col min="8706" max="8706" width="15" style="1" customWidth="1"/>
    <col min="8707" max="8707" width="15.625" style="1" customWidth="1"/>
    <col min="8708" max="8708" width="11.125" style="1" customWidth="1"/>
    <col min="8709" max="8709" width="15.375" style="1" customWidth="1"/>
    <col min="8710" max="8710" width="13.625" style="1" customWidth="1"/>
    <col min="8711" max="8711" width="8.75" style="1" customWidth="1"/>
    <col min="8712" max="8712" width="13.875" style="1" customWidth="1"/>
    <col min="8713" max="8713" width="14.375" style="1" customWidth="1"/>
    <col min="8714" max="8714" width="12.875" style="1" customWidth="1"/>
    <col min="8715" max="8715" width="17.5" style="1" customWidth="1"/>
    <col min="8716" max="8716" width="14.125" style="1" customWidth="1"/>
    <col min="8717" max="8717" width="13.5" style="1" customWidth="1"/>
    <col min="8718" max="8936" width="9" style="1"/>
    <col min="8937" max="8937" width="4.125" style="1" customWidth="1"/>
    <col min="8938" max="8938" width="14.125" style="1" customWidth="1"/>
    <col min="8939" max="8946" width="7.25" style="1" customWidth="1"/>
    <col min="8947" max="8947" width="8.5" style="1" customWidth="1"/>
    <col min="8948" max="8948" width="8.375" style="1" customWidth="1"/>
    <col min="8949" max="8949" width="3.625" style="1" customWidth="1"/>
    <col min="8950" max="8950" width="3.5" style="1" customWidth="1"/>
    <col min="8951" max="8951" width="9.875" style="1" customWidth="1"/>
    <col min="8952" max="8953" width="14.625" style="1" customWidth="1"/>
    <col min="8954" max="8954" width="11.75" style="1" customWidth="1"/>
    <col min="8955" max="8956" width="14.625" style="1" customWidth="1"/>
    <col min="8957" max="8957" width="9.25" style="1" customWidth="1"/>
    <col min="8958" max="8959" width="15.5" style="1" customWidth="1"/>
    <col min="8960" max="8960" width="12" style="1" customWidth="1"/>
    <col min="8961" max="8961" width="15.75" style="1" customWidth="1"/>
    <col min="8962" max="8962" width="15" style="1" customWidth="1"/>
    <col min="8963" max="8963" width="15.625" style="1" customWidth="1"/>
    <col min="8964" max="8964" width="11.125" style="1" customWidth="1"/>
    <col min="8965" max="8965" width="15.375" style="1" customWidth="1"/>
    <col min="8966" max="8966" width="13.625" style="1" customWidth="1"/>
    <col min="8967" max="8967" width="8.75" style="1" customWidth="1"/>
    <col min="8968" max="8968" width="13.875" style="1" customWidth="1"/>
    <col min="8969" max="8969" width="14.375" style="1" customWidth="1"/>
    <col min="8970" max="8970" width="12.875" style="1" customWidth="1"/>
    <col min="8971" max="8971" width="17.5" style="1" customWidth="1"/>
    <col min="8972" max="8972" width="14.125" style="1" customWidth="1"/>
    <col min="8973" max="8973" width="13.5" style="1" customWidth="1"/>
    <col min="8974" max="9192" width="9" style="1"/>
    <col min="9193" max="9193" width="4.125" style="1" customWidth="1"/>
    <col min="9194" max="9194" width="14.125" style="1" customWidth="1"/>
    <col min="9195" max="9202" width="7.25" style="1" customWidth="1"/>
    <col min="9203" max="9203" width="8.5" style="1" customWidth="1"/>
    <col min="9204" max="9204" width="8.375" style="1" customWidth="1"/>
    <col min="9205" max="9205" width="3.625" style="1" customWidth="1"/>
    <col min="9206" max="9206" width="3.5" style="1" customWidth="1"/>
    <col min="9207" max="9207" width="9.875" style="1" customWidth="1"/>
    <col min="9208" max="9209" width="14.625" style="1" customWidth="1"/>
    <col min="9210" max="9210" width="11.75" style="1" customWidth="1"/>
    <col min="9211" max="9212" width="14.625" style="1" customWidth="1"/>
    <col min="9213" max="9213" width="9.25" style="1" customWidth="1"/>
    <col min="9214" max="9215" width="15.5" style="1" customWidth="1"/>
    <col min="9216" max="9216" width="12" style="1" customWidth="1"/>
    <col min="9217" max="9217" width="15.75" style="1" customWidth="1"/>
    <col min="9218" max="9218" width="15" style="1" customWidth="1"/>
    <col min="9219" max="9219" width="15.625" style="1" customWidth="1"/>
    <col min="9220" max="9220" width="11.125" style="1" customWidth="1"/>
    <col min="9221" max="9221" width="15.375" style="1" customWidth="1"/>
    <col min="9222" max="9222" width="13.625" style="1" customWidth="1"/>
    <col min="9223" max="9223" width="8.75" style="1" customWidth="1"/>
    <col min="9224" max="9224" width="13.875" style="1" customWidth="1"/>
    <col min="9225" max="9225" width="14.375" style="1" customWidth="1"/>
    <col min="9226" max="9226" width="12.875" style="1" customWidth="1"/>
    <col min="9227" max="9227" width="17.5" style="1" customWidth="1"/>
    <col min="9228" max="9228" width="14.125" style="1" customWidth="1"/>
    <col min="9229" max="9229" width="13.5" style="1" customWidth="1"/>
    <col min="9230" max="9448" width="9" style="1"/>
    <col min="9449" max="9449" width="4.125" style="1" customWidth="1"/>
    <col min="9450" max="9450" width="14.125" style="1" customWidth="1"/>
    <col min="9451" max="9458" width="7.25" style="1" customWidth="1"/>
    <col min="9459" max="9459" width="8.5" style="1" customWidth="1"/>
    <col min="9460" max="9460" width="8.375" style="1" customWidth="1"/>
    <col min="9461" max="9461" width="3.625" style="1" customWidth="1"/>
    <col min="9462" max="9462" width="3.5" style="1" customWidth="1"/>
    <col min="9463" max="9463" width="9.875" style="1" customWidth="1"/>
    <col min="9464" max="9465" width="14.625" style="1" customWidth="1"/>
    <col min="9466" max="9466" width="11.75" style="1" customWidth="1"/>
    <col min="9467" max="9468" width="14.625" style="1" customWidth="1"/>
    <col min="9469" max="9469" width="9.25" style="1" customWidth="1"/>
    <col min="9470" max="9471" width="15.5" style="1" customWidth="1"/>
    <col min="9472" max="9472" width="12" style="1" customWidth="1"/>
    <col min="9473" max="9473" width="15.75" style="1" customWidth="1"/>
    <col min="9474" max="9474" width="15" style="1" customWidth="1"/>
    <col min="9475" max="9475" width="15.625" style="1" customWidth="1"/>
    <col min="9476" max="9476" width="11.125" style="1" customWidth="1"/>
    <col min="9477" max="9477" width="15.375" style="1" customWidth="1"/>
    <col min="9478" max="9478" width="13.625" style="1" customWidth="1"/>
    <col min="9479" max="9479" width="8.75" style="1" customWidth="1"/>
    <col min="9480" max="9480" width="13.875" style="1" customWidth="1"/>
    <col min="9481" max="9481" width="14.375" style="1" customWidth="1"/>
    <col min="9482" max="9482" width="12.875" style="1" customWidth="1"/>
    <col min="9483" max="9483" width="17.5" style="1" customWidth="1"/>
    <col min="9484" max="9484" width="14.125" style="1" customWidth="1"/>
    <col min="9485" max="9485" width="13.5" style="1" customWidth="1"/>
    <col min="9486" max="9704" width="9" style="1"/>
    <col min="9705" max="9705" width="4.125" style="1" customWidth="1"/>
    <col min="9706" max="9706" width="14.125" style="1" customWidth="1"/>
    <col min="9707" max="9714" width="7.25" style="1" customWidth="1"/>
    <col min="9715" max="9715" width="8.5" style="1" customWidth="1"/>
    <col min="9716" max="9716" width="8.375" style="1" customWidth="1"/>
    <col min="9717" max="9717" width="3.625" style="1" customWidth="1"/>
    <col min="9718" max="9718" width="3.5" style="1" customWidth="1"/>
    <col min="9719" max="9719" width="9.875" style="1" customWidth="1"/>
    <col min="9720" max="9721" width="14.625" style="1" customWidth="1"/>
    <col min="9722" max="9722" width="11.75" style="1" customWidth="1"/>
    <col min="9723" max="9724" width="14.625" style="1" customWidth="1"/>
    <col min="9725" max="9725" width="9.25" style="1" customWidth="1"/>
    <col min="9726" max="9727" width="15.5" style="1" customWidth="1"/>
    <col min="9728" max="9728" width="12" style="1" customWidth="1"/>
    <col min="9729" max="9729" width="15.75" style="1" customWidth="1"/>
    <col min="9730" max="9730" width="15" style="1" customWidth="1"/>
    <col min="9731" max="9731" width="15.625" style="1" customWidth="1"/>
    <col min="9732" max="9732" width="11.125" style="1" customWidth="1"/>
    <col min="9733" max="9733" width="15.375" style="1" customWidth="1"/>
    <col min="9734" max="9734" width="13.625" style="1" customWidth="1"/>
    <col min="9735" max="9735" width="8.75" style="1" customWidth="1"/>
    <col min="9736" max="9736" width="13.875" style="1" customWidth="1"/>
    <col min="9737" max="9737" width="14.375" style="1" customWidth="1"/>
    <col min="9738" max="9738" width="12.875" style="1" customWidth="1"/>
    <col min="9739" max="9739" width="17.5" style="1" customWidth="1"/>
    <col min="9740" max="9740" width="14.125" style="1" customWidth="1"/>
    <col min="9741" max="9741" width="13.5" style="1" customWidth="1"/>
    <col min="9742" max="9960" width="9" style="1"/>
    <col min="9961" max="9961" width="4.125" style="1" customWidth="1"/>
    <col min="9962" max="9962" width="14.125" style="1" customWidth="1"/>
    <col min="9963" max="9970" width="7.25" style="1" customWidth="1"/>
    <col min="9971" max="9971" width="8.5" style="1" customWidth="1"/>
    <col min="9972" max="9972" width="8.375" style="1" customWidth="1"/>
    <col min="9973" max="9973" width="3.625" style="1" customWidth="1"/>
    <col min="9974" max="9974" width="3.5" style="1" customWidth="1"/>
    <col min="9975" max="9975" width="9.875" style="1" customWidth="1"/>
    <col min="9976" max="9977" width="14.625" style="1" customWidth="1"/>
    <col min="9978" max="9978" width="11.75" style="1" customWidth="1"/>
    <col min="9979" max="9980" width="14.625" style="1" customWidth="1"/>
    <col min="9981" max="9981" width="9.25" style="1" customWidth="1"/>
    <col min="9982" max="9983" width="15.5" style="1" customWidth="1"/>
    <col min="9984" max="9984" width="12" style="1" customWidth="1"/>
    <col min="9985" max="9985" width="15.75" style="1" customWidth="1"/>
    <col min="9986" max="9986" width="15" style="1" customWidth="1"/>
    <col min="9987" max="9987" width="15.625" style="1" customWidth="1"/>
    <col min="9988" max="9988" width="11.125" style="1" customWidth="1"/>
    <col min="9989" max="9989" width="15.375" style="1" customWidth="1"/>
    <col min="9990" max="9990" width="13.625" style="1" customWidth="1"/>
    <col min="9991" max="9991" width="8.75" style="1" customWidth="1"/>
    <col min="9992" max="9992" width="13.875" style="1" customWidth="1"/>
    <col min="9993" max="9993" width="14.375" style="1" customWidth="1"/>
    <col min="9994" max="9994" width="12.875" style="1" customWidth="1"/>
    <col min="9995" max="9995" width="17.5" style="1" customWidth="1"/>
    <col min="9996" max="9996" width="14.125" style="1" customWidth="1"/>
    <col min="9997" max="9997" width="13.5" style="1" customWidth="1"/>
    <col min="9998" max="10216" width="9" style="1"/>
    <col min="10217" max="10217" width="4.125" style="1" customWidth="1"/>
    <col min="10218" max="10218" width="14.125" style="1" customWidth="1"/>
    <col min="10219" max="10226" width="7.25" style="1" customWidth="1"/>
    <col min="10227" max="10227" width="8.5" style="1" customWidth="1"/>
    <col min="10228" max="10228" width="8.375" style="1" customWidth="1"/>
    <col min="10229" max="10229" width="3.625" style="1" customWidth="1"/>
    <col min="10230" max="10230" width="3.5" style="1" customWidth="1"/>
    <col min="10231" max="10231" width="9.875" style="1" customWidth="1"/>
    <col min="10232" max="10233" width="14.625" style="1" customWidth="1"/>
    <col min="10234" max="10234" width="11.75" style="1" customWidth="1"/>
    <col min="10235" max="10236" width="14.625" style="1" customWidth="1"/>
    <col min="10237" max="10237" width="9.25" style="1" customWidth="1"/>
    <col min="10238" max="10239" width="15.5" style="1" customWidth="1"/>
    <col min="10240" max="10240" width="12" style="1" customWidth="1"/>
    <col min="10241" max="10241" width="15.75" style="1" customWidth="1"/>
    <col min="10242" max="10242" width="15" style="1" customWidth="1"/>
    <col min="10243" max="10243" width="15.625" style="1" customWidth="1"/>
    <col min="10244" max="10244" width="11.125" style="1" customWidth="1"/>
    <col min="10245" max="10245" width="15.375" style="1" customWidth="1"/>
    <col min="10246" max="10246" width="13.625" style="1" customWidth="1"/>
    <col min="10247" max="10247" width="8.75" style="1" customWidth="1"/>
    <col min="10248" max="10248" width="13.875" style="1" customWidth="1"/>
    <col min="10249" max="10249" width="14.375" style="1" customWidth="1"/>
    <col min="10250" max="10250" width="12.875" style="1" customWidth="1"/>
    <col min="10251" max="10251" width="17.5" style="1" customWidth="1"/>
    <col min="10252" max="10252" width="14.125" style="1" customWidth="1"/>
    <col min="10253" max="10253" width="13.5" style="1" customWidth="1"/>
    <col min="10254" max="10472" width="9" style="1"/>
    <col min="10473" max="10473" width="4.125" style="1" customWidth="1"/>
    <col min="10474" max="10474" width="14.125" style="1" customWidth="1"/>
    <col min="10475" max="10482" width="7.25" style="1" customWidth="1"/>
    <col min="10483" max="10483" width="8.5" style="1" customWidth="1"/>
    <col min="10484" max="10484" width="8.375" style="1" customWidth="1"/>
    <col min="10485" max="10485" width="3.625" style="1" customWidth="1"/>
    <col min="10486" max="10486" width="3.5" style="1" customWidth="1"/>
    <col min="10487" max="10487" width="9.875" style="1" customWidth="1"/>
    <col min="10488" max="10489" width="14.625" style="1" customWidth="1"/>
    <col min="10490" max="10490" width="11.75" style="1" customWidth="1"/>
    <col min="10491" max="10492" width="14.625" style="1" customWidth="1"/>
    <col min="10493" max="10493" width="9.25" style="1" customWidth="1"/>
    <col min="10494" max="10495" width="15.5" style="1" customWidth="1"/>
    <col min="10496" max="10496" width="12" style="1" customWidth="1"/>
    <col min="10497" max="10497" width="15.75" style="1" customWidth="1"/>
    <col min="10498" max="10498" width="15" style="1" customWidth="1"/>
    <col min="10499" max="10499" width="15.625" style="1" customWidth="1"/>
    <col min="10500" max="10500" width="11.125" style="1" customWidth="1"/>
    <col min="10501" max="10501" width="15.375" style="1" customWidth="1"/>
    <col min="10502" max="10502" width="13.625" style="1" customWidth="1"/>
    <col min="10503" max="10503" width="8.75" style="1" customWidth="1"/>
    <col min="10504" max="10504" width="13.875" style="1" customWidth="1"/>
    <col min="10505" max="10505" width="14.375" style="1" customWidth="1"/>
    <col min="10506" max="10506" width="12.875" style="1" customWidth="1"/>
    <col min="10507" max="10507" width="17.5" style="1" customWidth="1"/>
    <col min="10508" max="10508" width="14.125" style="1" customWidth="1"/>
    <col min="10509" max="10509" width="13.5" style="1" customWidth="1"/>
    <col min="10510" max="10728" width="9" style="1"/>
    <col min="10729" max="10729" width="4.125" style="1" customWidth="1"/>
    <col min="10730" max="10730" width="14.125" style="1" customWidth="1"/>
    <col min="10731" max="10738" width="7.25" style="1" customWidth="1"/>
    <col min="10739" max="10739" width="8.5" style="1" customWidth="1"/>
    <col min="10740" max="10740" width="8.375" style="1" customWidth="1"/>
    <col min="10741" max="10741" width="3.625" style="1" customWidth="1"/>
    <col min="10742" max="10742" width="3.5" style="1" customWidth="1"/>
    <col min="10743" max="10743" width="9.875" style="1" customWidth="1"/>
    <col min="10744" max="10745" width="14.625" style="1" customWidth="1"/>
    <col min="10746" max="10746" width="11.75" style="1" customWidth="1"/>
    <col min="10747" max="10748" width="14.625" style="1" customWidth="1"/>
    <col min="10749" max="10749" width="9.25" style="1" customWidth="1"/>
    <col min="10750" max="10751" width="15.5" style="1" customWidth="1"/>
    <col min="10752" max="10752" width="12" style="1" customWidth="1"/>
    <col min="10753" max="10753" width="15.75" style="1" customWidth="1"/>
    <col min="10754" max="10754" width="15" style="1" customWidth="1"/>
    <col min="10755" max="10755" width="15.625" style="1" customWidth="1"/>
    <col min="10756" max="10756" width="11.125" style="1" customWidth="1"/>
    <col min="10757" max="10757" width="15.375" style="1" customWidth="1"/>
    <col min="10758" max="10758" width="13.625" style="1" customWidth="1"/>
    <col min="10759" max="10759" width="8.75" style="1" customWidth="1"/>
    <col min="10760" max="10760" width="13.875" style="1" customWidth="1"/>
    <col min="10761" max="10761" width="14.375" style="1" customWidth="1"/>
    <col min="10762" max="10762" width="12.875" style="1" customWidth="1"/>
    <col min="10763" max="10763" width="17.5" style="1" customWidth="1"/>
    <col min="10764" max="10764" width="14.125" style="1" customWidth="1"/>
    <col min="10765" max="10765" width="13.5" style="1" customWidth="1"/>
    <col min="10766" max="10984" width="9" style="1"/>
    <col min="10985" max="10985" width="4.125" style="1" customWidth="1"/>
    <col min="10986" max="10986" width="14.125" style="1" customWidth="1"/>
    <col min="10987" max="10994" width="7.25" style="1" customWidth="1"/>
    <col min="10995" max="10995" width="8.5" style="1" customWidth="1"/>
    <col min="10996" max="10996" width="8.375" style="1" customWidth="1"/>
    <col min="10997" max="10997" width="3.625" style="1" customWidth="1"/>
    <col min="10998" max="10998" width="3.5" style="1" customWidth="1"/>
    <col min="10999" max="10999" width="9.875" style="1" customWidth="1"/>
    <col min="11000" max="11001" width="14.625" style="1" customWidth="1"/>
    <col min="11002" max="11002" width="11.75" style="1" customWidth="1"/>
    <col min="11003" max="11004" width="14.625" style="1" customWidth="1"/>
    <col min="11005" max="11005" width="9.25" style="1" customWidth="1"/>
    <col min="11006" max="11007" width="15.5" style="1" customWidth="1"/>
    <col min="11008" max="11008" width="12" style="1" customWidth="1"/>
    <col min="11009" max="11009" width="15.75" style="1" customWidth="1"/>
    <col min="11010" max="11010" width="15" style="1" customWidth="1"/>
    <col min="11011" max="11011" width="15.625" style="1" customWidth="1"/>
    <col min="11012" max="11012" width="11.125" style="1" customWidth="1"/>
    <col min="11013" max="11013" width="15.375" style="1" customWidth="1"/>
    <col min="11014" max="11014" width="13.625" style="1" customWidth="1"/>
    <col min="11015" max="11015" width="8.75" style="1" customWidth="1"/>
    <col min="11016" max="11016" width="13.875" style="1" customWidth="1"/>
    <col min="11017" max="11017" width="14.375" style="1" customWidth="1"/>
    <col min="11018" max="11018" width="12.875" style="1" customWidth="1"/>
    <col min="11019" max="11019" width="17.5" style="1" customWidth="1"/>
    <col min="11020" max="11020" width="14.125" style="1" customWidth="1"/>
    <col min="11021" max="11021" width="13.5" style="1" customWidth="1"/>
    <col min="11022" max="11240" width="9" style="1"/>
    <col min="11241" max="11241" width="4.125" style="1" customWidth="1"/>
    <col min="11242" max="11242" width="14.125" style="1" customWidth="1"/>
    <col min="11243" max="11250" width="7.25" style="1" customWidth="1"/>
    <col min="11251" max="11251" width="8.5" style="1" customWidth="1"/>
    <col min="11252" max="11252" width="8.375" style="1" customWidth="1"/>
    <col min="11253" max="11253" width="3.625" style="1" customWidth="1"/>
    <col min="11254" max="11254" width="3.5" style="1" customWidth="1"/>
    <col min="11255" max="11255" width="9.875" style="1" customWidth="1"/>
    <col min="11256" max="11257" width="14.625" style="1" customWidth="1"/>
    <col min="11258" max="11258" width="11.75" style="1" customWidth="1"/>
    <col min="11259" max="11260" width="14.625" style="1" customWidth="1"/>
    <col min="11261" max="11261" width="9.25" style="1" customWidth="1"/>
    <col min="11262" max="11263" width="15.5" style="1" customWidth="1"/>
    <col min="11264" max="11264" width="12" style="1" customWidth="1"/>
    <col min="11265" max="11265" width="15.75" style="1" customWidth="1"/>
    <col min="11266" max="11266" width="15" style="1" customWidth="1"/>
    <col min="11267" max="11267" width="15.625" style="1" customWidth="1"/>
    <col min="11268" max="11268" width="11.125" style="1" customWidth="1"/>
    <col min="11269" max="11269" width="15.375" style="1" customWidth="1"/>
    <col min="11270" max="11270" width="13.625" style="1" customWidth="1"/>
    <col min="11271" max="11271" width="8.75" style="1" customWidth="1"/>
    <col min="11272" max="11272" width="13.875" style="1" customWidth="1"/>
    <col min="11273" max="11273" width="14.375" style="1" customWidth="1"/>
    <col min="11274" max="11274" width="12.875" style="1" customWidth="1"/>
    <col min="11275" max="11275" width="17.5" style="1" customWidth="1"/>
    <col min="11276" max="11276" width="14.125" style="1" customWidth="1"/>
    <col min="11277" max="11277" width="13.5" style="1" customWidth="1"/>
    <col min="11278" max="11496" width="9" style="1"/>
    <col min="11497" max="11497" width="4.125" style="1" customWidth="1"/>
    <col min="11498" max="11498" width="14.125" style="1" customWidth="1"/>
    <col min="11499" max="11506" width="7.25" style="1" customWidth="1"/>
    <col min="11507" max="11507" width="8.5" style="1" customWidth="1"/>
    <col min="11508" max="11508" width="8.375" style="1" customWidth="1"/>
    <col min="11509" max="11509" width="3.625" style="1" customWidth="1"/>
    <col min="11510" max="11510" width="3.5" style="1" customWidth="1"/>
    <col min="11511" max="11511" width="9.875" style="1" customWidth="1"/>
    <col min="11512" max="11513" width="14.625" style="1" customWidth="1"/>
    <col min="11514" max="11514" width="11.75" style="1" customWidth="1"/>
    <col min="11515" max="11516" width="14.625" style="1" customWidth="1"/>
    <col min="11517" max="11517" width="9.25" style="1" customWidth="1"/>
    <col min="11518" max="11519" width="15.5" style="1" customWidth="1"/>
    <col min="11520" max="11520" width="12" style="1" customWidth="1"/>
    <col min="11521" max="11521" width="15.75" style="1" customWidth="1"/>
    <col min="11522" max="11522" width="15" style="1" customWidth="1"/>
    <col min="11523" max="11523" width="15.625" style="1" customWidth="1"/>
    <col min="11524" max="11524" width="11.125" style="1" customWidth="1"/>
    <col min="11525" max="11525" width="15.375" style="1" customWidth="1"/>
    <col min="11526" max="11526" width="13.625" style="1" customWidth="1"/>
    <col min="11527" max="11527" width="8.75" style="1" customWidth="1"/>
    <col min="11528" max="11528" width="13.875" style="1" customWidth="1"/>
    <col min="11529" max="11529" width="14.375" style="1" customWidth="1"/>
    <col min="11530" max="11530" width="12.875" style="1" customWidth="1"/>
    <col min="11531" max="11531" width="17.5" style="1" customWidth="1"/>
    <col min="11532" max="11532" width="14.125" style="1" customWidth="1"/>
    <col min="11533" max="11533" width="13.5" style="1" customWidth="1"/>
    <col min="11534" max="11752" width="9" style="1"/>
    <col min="11753" max="11753" width="4.125" style="1" customWidth="1"/>
    <col min="11754" max="11754" width="14.125" style="1" customWidth="1"/>
    <col min="11755" max="11762" width="7.25" style="1" customWidth="1"/>
    <col min="11763" max="11763" width="8.5" style="1" customWidth="1"/>
    <col min="11764" max="11764" width="8.375" style="1" customWidth="1"/>
    <col min="11765" max="11765" width="3.625" style="1" customWidth="1"/>
    <col min="11766" max="11766" width="3.5" style="1" customWidth="1"/>
    <col min="11767" max="11767" width="9.875" style="1" customWidth="1"/>
    <col min="11768" max="11769" width="14.625" style="1" customWidth="1"/>
    <col min="11770" max="11770" width="11.75" style="1" customWidth="1"/>
    <col min="11771" max="11772" width="14.625" style="1" customWidth="1"/>
    <col min="11773" max="11773" width="9.25" style="1" customWidth="1"/>
    <col min="11774" max="11775" width="15.5" style="1" customWidth="1"/>
    <col min="11776" max="11776" width="12" style="1" customWidth="1"/>
    <col min="11777" max="11777" width="15.75" style="1" customWidth="1"/>
    <col min="11778" max="11778" width="15" style="1" customWidth="1"/>
    <col min="11779" max="11779" width="15.625" style="1" customWidth="1"/>
    <col min="11780" max="11780" width="11.125" style="1" customWidth="1"/>
    <col min="11781" max="11781" width="15.375" style="1" customWidth="1"/>
    <col min="11782" max="11782" width="13.625" style="1" customWidth="1"/>
    <col min="11783" max="11783" width="8.75" style="1" customWidth="1"/>
    <col min="11784" max="11784" width="13.875" style="1" customWidth="1"/>
    <col min="11785" max="11785" width="14.375" style="1" customWidth="1"/>
    <col min="11786" max="11786" width="12.875" style="1" customWidth="1"/>
    <col min="11787" max="11787" width="17.5" style="1" customWidth="1"/>
    <col min="11788" max="11788" width="14.125" style="1" customWidth="1"/>
    <col min="11789" max="11789" width="13.5" style="1" customWidth="1"/>
    <col min="11790" max="12008" width="9" style="1"/>
    <col min="12009" max="12009" width="4.125" style="1" customWidth="1"/>
    <col min="12010" max="12010" width="14.125" style="1" customWidth="1"/>
    <col min="12011" max="12018" width="7.25" style="1" customWidth="1"/>
    <col min="12019" max="12019" width="8.5" style="1" customWidth="1"/>
    <col min="12020" max="12020" width="8.375" style="1" customWidth="1"/>
    <col min="12021" max="12021" width="3.625" style="1" customWidth="1"/>
    <col min="12022" max="12022" width="3.5" style="1" customWidth="1"/>
    <col min="12023" max="12023" width="9.875" style="1" customWidth="1"/>
    <col min="12024" max="12025" width="14.625" style="1" customWidth="1"/>
    <col min="12026" max="12026" width="11.75" style="1" customWidth="1"/>
    <col min="12027" max="12028" width="14.625" style="1" customWidth="1"/>
    <col min="12029" max="12029" width="9.25" style="1" customWidth="1"/>
    <col min="12030" max="12031" width="15.5" style="1" customWidth="1"/>
    <col min="12032" max="12032" width="12" style="1" customWidth="1"/>
    <col min="12033" max="12033" width="15.75" style="1" customWidth="1"/>
    <col min="12034" max="12034" width="15" style="1" customWidth="1"/>
    <col min="12035" max="12035" width="15.625" style="1" customWidth="1"/>
    <col min="12036" max="12036" width="11.125" style="1" customWidth="1"/>
    <col min="12037" max="12037" width="15.375" style="1" customWidth="1"/>
    <col min="12038" max="12038" width="13.625" style="1" customWidth="1"/>
    <col min="12039" max="12039" width="8.75" style="1" customWidth="1"/>
    <col min="12040" max="12040" width="13.875" style="1" customWidth="1"/>
    <col min="12041" max="12041" width="14.375" style="1" customWidth="1"/>
    <col min="12042" max="12042" width="12.875" style="1" customWidth="1"/>
    <col min="12043" max="12043" width="17.5" style="1" customWidth="1"/>
    <col min="12044" max="12044" width="14.125" style="1" customWidth="1"/>
    <col min="12045" max="12045" width="13.5" style="1" customWidth="1"/>
    <col min="12046" max="12264" width="9" style="1"/>
    <col min="12265" max="12265" width="4.125" style="1" customWidth="1"/>
    <col min="12266" max="12266" width="14.125" style="1" customWidth="1"/>
    <col min="12267" max="12274" width="7.25" style="1" customWidth="1"/>
    <col min="12275" max="12275" width="8.5" style="1" customWidth="1"/>
    <col min="12276" max="12276" width="8.375" style="1" customWidth="1"/>
    <col min="12277" max="12277" width="3.625" style="1" customWidth="1"/>
    <col min="12278" max="12278" width="3.5" style="1" customWidth="1"/>
    <col min="12279" max="12279" width="9.875" style="1" customWidth="1"/>
    <col min="12280" max="12281" width="14.625" style="1" customWidth="1"/>
    <col min="12282" max="12282" width="11.75" style="1" customWidth="1"/>
    <col min="12283" max="12284" width="14.625" style="1" customWidth="1"/>
    <col min="12285" max="12285" width="9.25" style="1" customWidth="1"/>
    <col min="12286" max="12287" width="15.5" style="1" customWidth="1"/>
    <col min="12288" max="12288" width="12" style="1" customWidth="1"/>
    <col min="12289" max="12289" width="15.75" style="1" customWidth="1"/>
    <col min="12290" max="12290" width="15" style="1" customWidth="1"/>
    <col min="12291" max="12291" width="15.625" style="1" customWidth="1"/>
    <col min="12292" max="12292" width="11.125" style="1" customWidth="1"/>
    <col min="12293" max="12293" width="15.375" style="1" customWidth="1"/>
    <col min="12294" max="12294" width="13.625" style="1" customWidth="1"/>
    <col min="12295" max="12295" width="8.75" style="1" customWidth="1"/>
    <col min="12296" max="12296" width="13.875" style="1" customWidth="1"/>
    <col min="12297" max="12297" width="14.375" style="1" customWidth="1"/>
    <col min="12298" max="12298" width="12.875" style="1" customWidth="1"/>
    <col min="12299" max="12299" width="17.5" style="1" customWidth="1"/>
    <col min="12300" max="12300" width="14.125" style="1" customWidth="1"/>
    <col min="12301" max="12301" width="13.5" style="1" customWidth="1"/>
    <col min="12302" max="12520" width="9" style="1"/>
    <col min="12521" max="12521" width="4.125" style="1" customWidth="1"/>
    <col min="12522" max="12522" width="14.125" style="1" customWidth="1"/>
    <col min="12523" max="12530" width="7.25" style="1" customWidth="1"/>
    <col min="12531" max="12531" width="8.5" style="1" customWidth="1"/>
    <col min="12532" max="12532" width="8.375" style="1" customWidth="1"/>
    <col min="12533" max="12533" width="3.625" style="1" customWidth="1"/>
    <col min="12534" max="12534" width="3.5" style="1" customWidth="1"/>
    <col min="12535" max="12535" width="9.875" style="1" customWidth="1"/>
    <col min="12536" max="12537" width="14.625" style="1" customWidth="1"/>
    <col min="12538" max="12538" width="11.75" style="1" customWidth="1"/>
    <col min="12539" max="12540" width="14.625" style="1" customWidth="1"/>
    <col min="12541" max="12541" width="9.25" style="1" customWidth="1"/>
    <col min="12542" max="12543" width="15.5" style="1" customWidth="1"/>
    <col min="12544" max="12544" width="12" style="1" customWidth="1"/>
    <col min="12545" max="12545" width="15.75" style="1" customWidth="1"/>
    <col min="12546" max="12546" width="15" style="1" customWidth="1"/>
    <col min="12547" max="12547" width="15.625" style="1" customWidth="1"/>
    <col min="12548" max="12548" width="11.125" style="1" customWidth="1"/>
    <col min="12549" max="12549" width="15.375" style="1" customWidth="1"/>
    <col min="12550" max="12550" width="13.625" style="1" customWidth="1"/>
    <col min="12551" max="12551" width="8.75" style="1" customWidth="1"/>
    <col min="12552" max="12552" width="13.875" style="1" customWidth="1"/>
    <col min="12553" max="12553" width="14.375" style="1" customWidth="1"/>
    <col min="12554" max="12554" width="12.875" style="1" customWidth="1"/>
    <col min="12555" max="12555" width="17.5" style="1" customWidth="1"/>
    <col min="12556" max="12556" width="14.125" style="1" customWidth="1"/>
    <col min="12557" max="12557" width="13.5" style="1" customWidth="1"/>
    <col min="12558" max="12776" width="9" style="1"/>
    <col min="12777" max="12777" width="4.125" style="1" customWidth="1"/>
    <col min="12778" max="12778" width="14.125" style="1" customWidth="1"/>
    <col min="12779" max="12786" width="7.25" style="1" customWidth="1"/>
    <col min="12787" max="12787" width="8.5" style="1" customWidth="1"/>
    <col min="12788" max="12788" width="8.375" style="1" customWidth="1"/>
    <col min="12789" max="12789" width="3.625" style="1" customWidth="1"/>
    <col min="12790" max="12790" width="3.5" style="1" customWidth="1"/>
    <col min="12791" max="12791" width="9.875" style="1" customWidth="1"/>
    <col min="12792" max="12793" width="14.625" style="1" customWidth="1"/>
    <col min="12794" max="12794" width="11.75" style="1" customWidth="1"/>
    <col min="12795" max="12796" width="14.625" style="1" customWidth="1"/>
    <col min="12797" max="12797" width="9.25" style="1" customWidth="1"/>
    <col min="12798" max="12799" width="15.5" style="1" customWidth="1"/>
    <col min="12800" max="12800" width="12" style="1" customWidth="1"/>
    <col min="12801" max="12801" width="15.75" style="1" customWidth="1"/>
    <col min="12802" max="12802" width="15" style="1" customWidth="1"/>
    <col min="12803" max="12803" width="15.625" style="1" customWidth="1"/>
    <col min="12804" max="12804" width="11.125" style="1" customWidth="1"/>
    <col min="12805" max="12805" width="15.375" style="1" customWidth="1"/>
    <col min="12806" max="12806" width="13.625" style="1" customWidth="1"/>
    <col min="12807" max="12807" width="8.75" style="1" customWidth="1"/>
    <col min="12808" max="12808" width="13.875" style="1" customWidth="1"/>
    <col min="12809" max="12809" width="14.375" style="1" customWidth="1"/>
    <col min="12810" max="12810" width="12.875" style="1" customWidth="1"/>
    <col min="12811" max="12811" width="17.5" style="1" customWidth="1"/>
    <col min="12812" max="12812" width="14.125" style="1" customWidth="1"/>
    <col min="12813" max="12813" width="13.5" style="1" customWidth="1"/>
    <col min="12814" max="13032" width="9" style="1"/>
    <col min="13033" max="13033" width="4.125" style="1" customWidth="1"/>
    <col min="13034" max="13034" width="14.125" style="1" customWidth="1"/>
    <col min="13035" max="13042" width="7.25" style="1" customWidth="1"/>
    <col min="13043" max="13043" width="8.5" style="1" customWidth="1"/>
    <col min="13044" max="13044" width="8.375" style="1" customWidth="1"/>
    <col min="13045" max="13045" width="3.625" style="1" customWidth="1"/>
    <col min="13046" max="13046" width="3.5" style="1" customWidth="1"/>
    <col min="13047" max="13047" width="9.875" style="1" customWidth="1"/>
    <col min="13048" max="13049" width="14.625" style="1" customWidth="1"/>
    <col min="13050" max="13050" width="11.75" style="1" customWidth="1"/>
    <col min="13051" max="13052" width="14.625" style="1" customWidth="1"/>
    <col min="13053" max="13053" width="9.25" style="1" customWidth="1"/>
    <col min="13054" max="13055" width="15.5" style="1" customWidth="1"/>
    <col min="13056" max="13056" width="12" style="1" customWidth="1"/>
    <col min="13057" max="13057" width="15.75" style="1" customWidth="1"/>
    <col min="13058" max="13058" width="15" style="1" customWidth="1"/>
    <col min="13059" max="13059" width="15.625" style="1" customWidth="1"/>
    <col min="13060" max="13060" width="11.125" style="1" customWidth="1"/>
    <col min="13061" max="13061" width="15.375" style="1" customWidth="1"/>
    <col min="13062" max="13062" width="13.625" style="1" customWidth="1"/>
    <col min="13063" max="13063" width="8.75" style="1" customWidth="1"/>
    <col min="13064" max="13064" width="13.875" style="1" customWidth="1"/>
    <col min="13065" max="13065" width="14.375" style="1" customWidth="1"/>
    <col min="13066" max="13066" width="12.875" style="1" customWidth="1"/>
    <col min="13067" max="13067" width="17.5" style="1" customWidth="1"/>
    <col min="13068" max="13068" width="14.125" style="1" customWidth="1"/>
    <col min="13069" max="13069" width="13.5" style="1" customWidth="1"/>
    <col min="13070" max="13288" width="9" style="1"/>
    <col min="13289" max="13289" width="4.125" style="1" customWidth="1"/>
    <col min="13290" max="13290" width="14.125" style="1" customWidth="1"/>
    <col min="13291" max="13298" width="7.25" style="1" customWidth="1"/>
    <col min="13299" max="13299" width="8.5" style="1" customWidth="1"/>
    <col min="13300" max="13300" width="8.375" style="1" customWidth="1"/>
    <col min="13301" max="13301" width="3.625" style="1" customWidth="1"/>
    <col min="13302" max="13302" width="3.5" style="1" customWidth="1"/>
    <col min="13303" max="13303" width="9.875" style="1" customWidth="1"/>
    <col min="13304" max="13305" width="14.625" style="1" customWidth="1"/>
    <col min="13306" max="13306" width="11.75" style="1" customWidth="1"/>
    <col min="13307" max="13308" width="14.625" style="1" customWidth="1"/>
    <col min="13309" max="13309" width="9.25" style="1" customWidth="1"/>
    <col min="13310" max="13311" width="15.5" style="1" customWidth="1"/>
    <col min="13312" max="13312" width="12" style="1" customWidth="1"/>
    <col min="13313" max="13313" width="15.75" style="1" customWidth="1"/>
    <col min="13314" max="13314" width="15" style="1" customWidth="1"/>
    <col min="13315" max="13315" width="15.625" style="1" customWidth="1"/>
    <col min="13316" max="13316" width="11.125" style="1" customWidth="1"/>
    <col min="13317" max="13317" width="15.375" style="1" customWidth="1"/>
    <col min="13318" max="13318" width="13.625" style="1" customWidth="1"/>
    <col min="13319" max="13319" width="8.75" style="1" customWidth="1"/>
    <col min="13320" max="13320" width="13.875" style="1" customWidth="1"/>
    <col min="13321" max="13321" width="14.375" style="1" customWidth="1"/>
    <col min="13322" max="13322" width="12.875" style="1" customWidth="1"/>
    <col min="13323" max="13323" width="17.5" style="1" customWidth="1"/>
    <col min="13324" max="13324" width="14.125" style="1" customWidth="1"/>
    <col min="13325" max="13325" width="13.5" style="1" customWidth="1"/>
    <col min="13326" max="13544" width="9" style="1"/>
    <col min="13545" max="13545" width="4.125" style="1" customWidth="1"/>
    <col min="13546" max="13546" width="14.125" style="1" customWidth="1"/>
    <col min="13547" max="13554" width="7.25" style="1" customWidth="1"/>
    <col min="13555" max="13555" width="8.5" style="1" customWidth="1"/>
    <col min="13556" max="13556" width="8.375" style="1" customWidth="1"/>
    <col min="13557" max="13557" width="3.625" style="1" customWidth="1"/>
    <col min="13558" max="13558" width="3.5" style="1" customWidth="1"/>
    <col min="13559" max="13559" width="9.875" style="1" customWidth="1"/>
    <col min="13560" max="13561" width="14.625" style="1" customWidth="1"/>
    <col min="13562" max="13562" width="11.75" style="1" customWidth="1"/>
    <col min="13563" max="13564" width="14.625" style="1" customWidth="1"/>
    <col min="13565" max="13565" width="9.25" style="1" customWidth="1"/>
    <col min="13566" max="13567" width="15.5" style="1" customWidth="1"/>
    <col min="13568" max="13568" width="12" style="1" customWidth="1"/>
    <col min="13569" max="13569" width="15.75" style="1" customWidth="1"/>
    <col min="13570" max="13570" width="15" style="1" customWidth="1"/>
    <col min="13571" max="13571" width="15.625" style="1" customWidth="1"/>
    <col min="13572" max="13572" width="11.125" style="1" customWidth="1"/>
    <col min="13573" max="13573" width="15.375" style="1" customWidth="1"/>
    <col min="13574" max="13574" width="13.625" style="1" customWidth="1"/>
    <col min="13575" max="13575" width="8.75" style="1" customWidth="1"/>
    <col min="13576" max="13576" width="13.875" style="1" customWidth="1"/>
    <col min="13577" max="13577" width="14.375" style="1" customWidth="1"/>
    <col min="13578" max="13578" width="12.875" style="1" customWidth="1"/>
    <col min="13579" max="13579" width="17.5" style="1" customWidth="1"/>
    <col min="13580" max="13580" width="14.125" style="1" customWidth="1"/>
    <col min="13581" max="13581" width="13.5" style="1" customWidth="1"/>
    <col min="13582" max="13800" width="9" style="1"/>
    <col min="13801" max="13801" width="4.125" style="1" customWidth="1"/>
    <col min="13802" max="13802" width="14.125" style="1" customWidth="1"/>
    <col min="13803" max="13810" width="7.25" style="1" customWidth="1"/>
    <col min="13811" max="13811" width="8.5" style="1" customWidth="1"/>
    <col min="13812" max="13812" width="8.375" style="1" customWidth="1"/>
    <col min="13813" max="13813" width="3.625" style="1" customWidth="1"/>
    <col min="13814" max="13814" width="3.5" style="1" customWidth="1"/>
    <col min="13815" max="13815" width="9.875" style="1" customWidth="1"/>
    <col min="13816" max="13817" width="14.625" style="1" customWidth="1"/>
    <col min="13818" max="13818" width="11.75" style="1" customWidth="1"/>
    <col min="13819" max="13820" width="14.625" style="1" customWidth="1"/>
    <col min="13821" max="13821" width="9.25" style="1" customWidth="1"/>
    <col min="13822" max="13823" width="15.5" style="1" customWidth="1"/>
    <col min="13824" max="13824" width="12" style="1" customWidth="1"/>
    <col min="13825" max="13825" width="15.75" style="1" customWidth="1"/>
    <col min="13826" max="13826" width="15" style="1" customWidth="1"/>
    <col min="13827" max="13827" width="15.625" style="1" customWidth="1"/>
    <col min="13828" max="13828" width="11.125" style="1" customWidth="1"/>
    <col min="13829" max="13829" width="15.375" style="1" customWidth="1"/>
    <col min="13830" max="13830" width="13.625" style="1" customWidth="1"/>
    <col min="13831" max="13831" width="8.75" style="1" customWidth="1"/>
    <col min="13832" max="13832" width="13.875" style="1" customWidth="1"/>
    <col min="13833" max="13833" width="14.375" style="1" customWidth="1"/>
    <col min="13834" max="13834" width="12.875" style="1" customWidth="1"/>
    <col min="13835" max="13835" width="17.5" style="1" customWidth="1"/>
    <col min="13836" max="13836" width="14.125" style="1" customWidth="1"/>
    <col min="13837" max="13837" width="13.5" style="1" customWidth="1"/>
    <col min="13838" max="14056" width="9" style="1"/>
    <col min="14057" max="14057" width="4.125" style="1" customWidth="1"/>
    <col min="14058" max="14058" width="14.125" style="1" customWidth="1"/>
    <col min="14059" max="14066" width="7.25" style="1" customWidth="1"/>
    <col min="14067" max="14067" width="8.5" style="1" customWidth="1"/>
    <col min="14068" max="14068" width="8.375" style="1" customWidth="1"/>
    <col min="14069" max="14069" width="3.625" style="1" customWidth="1"/>
    <col min="14070" max="14070" width="3.5" style="1" customWidth="1"/>
    <col min="14071" max="14071" width="9.875" style="1" customWidth="1"/>
    <col min="14072" max="14073" width="14.625" style="1" customWidth="1"/>
    <col min="14074" max="14074" width="11.75" style="1" customWidth="1"/>
    <col min="14075" max="14076" width="14.625" style="1" customWidth="1"/>
    <col min="14077" max="14077" width="9.25" style="1" customWidth="1"/>
    <col min="14078" max="14079" width="15.5" style="1" customWidth="1"/>
    <col min="14080" max="14080" width="12" style="1" customWidth="1"/>
    <col min="14081" max="14081" width="15.75" style="1" customWidth="1"/>
    <col min="14082" max="14082" width="15" style="1" customWidth="1"/>
    <col min="14083" max="14083" width="15.625" style="1" customWidth="1"/>
    <col min="14084" max="14084" width="11.125" style="1" customWidth="1"/>
    <col min="14085" max="14085" width="15.375" style="1" customWidth="1"/>
    <col min="14086" max="14086" width="13.625" style="1" customWidth="1"/>
    <col min="14087" max="14087" width="8.75" style="1" customWidth="1"/>
    <col min="14088" max="14088" width="13.875" style="1" customWidth="1"/>
    <col min="14089" max="14089" width="14.375" style="1" customWidth="1"/>
    <col min="14090" max="14090" width="12.875" style="1" customWidth="1"/>
    <col min="14091" max="14091" width="17.5" style="1" customWidth="1"/>
    <col min="14092" max="14092" width="14.125" style="1" customWidth="1"/>
    <col min="14093" max="14093" width="13.5" style="1" customWidth="1"/>
    <col min="14094" max="14312" width="9" style="1"/>
    <col min="14313" max="14313" width="4.125" style="1" customWidth="1"/>
    <col min="14314" max="14314" width="14.125" style="1" customWidth="1"/>
    <col min="14315" max="14322" width="7.25" style="1" customWidth="1"/>
    <col min="14323" max="14323" width="8.5" style="1" customWidth="1"/>
    <col min="14324" max="14324" width="8.375" style="1" customWidth="1"/>
    <col min="14325" max="14325" width="3.625" style="1" customWidth="1"/>
    <col min="14326" max="14326" width="3.5" style="1" customWidth="1"/>
    <col min="14327" max="14327" width="9.875" style="1" customWidth="1"/>
    <col min="14328" max="14329" width="14.625" style="1" customWidth="1"/>
    <col min="14330" max="14330" width="11.75" style="1" customWidth="1"/>
    <col min="14331" max="14332" width="14.625" style="1" customWidth="1"/>
    <col min="14333" max="14333" width="9.25" style="1" customWidth="1"/>
    <col min="14334" max="14335" width="15.5" style="1" customWidth="1"/>
    <col min="14336" max="14336" width="12" style="1" customWidth="1"/>
    <col min="14337" max="14337" width="15.75" style="1" customWidth="1"/>
    <col min="14338" max="14338" width="15" style="1" customWidth="1"/>
    <col min="14339" max="14339" width="15.625" style="1" customWidth="1"/>
    <col min="14340" max="14340" width="11.125" style="1" customWidth="1"/>
    <col min="14341" max="14341" width="15.375" style="1" customWidth="1"/>
    <col min="14342" max="14342" width="13.625" style="1" customWidth="1"/>
    <col min="14343" max="14343" width="8.75" style="1" customWidth="1"/>
    <col min="14344" max="14344" width="13.875" style="1" customWidth="1"/>
    <col min="14345" max="14345" width="14.375" style="1" customWidth="1"/>
    <col min="14346" max="14346" width="12.875" style="1" customWidth="1"/>
    <col min="14347" max="14347" width="17.5" style="1" customWidth="1"/>
    <col min="14348" max="14348" width="14.125" style="1" customWidth="1"/>
    <col min="14349" max="14349" width="13.5" style="1" customWidth="1"/>
    <col min="14350" max="14568" width="9" style="1"/>
    <col min="14569" max="14569" width="4.125" style="1" customWidth="1"/>
    <col min="14570" max="14570" width="14.125" style="1" customWidth="1"/>
    <col min="14571" max="14578" width="7.25" style="1" customWidth="1"/>
    <col min="14579" max="14579" width="8.5" style="1" customWidth="1"/>
    <col min="14580" max="14580" width="8.375" style="1" customWidth="1"/>
    <col min="14581" max="14581" width="3.625" style="1" customWidth="1"/>
    <col min="14582" max="14582" width="3.5" style="1" customWidth="1"/>
    <col min="14583" max="14583" width="9.875" style="1" customWidth="1"/>
    <col min="14584" max="14585" width="14.625" style="1" customWidth="1"/>
    <col min="14586" max="14586" width="11.75" style="1" customWidth="1"/>
    <col min="14587" max="14588" width="14.625" style="1" customWidth="1"/>
    <col min="14589" max="14589" width="9.25" style="1" customWidth="1"/>
    <col min="14590" max="14591" width="15.5" style="1" customWidth="1"/>
    <col min="14592" max="14592" width="12" style="1" customWidth="1"/>
    <col min="14593" max="14593" width="15.75" style="1" customWidth="1"/>
    <col min="14594" max="14594" width="15" style="1" customWidth="1"/>
    <col min="14595" max="14595" width="15.625" style="1" customWidth="1"/>
    <col min="14596" max="14596" width="11.125" style="1" customWidth="1"/>
    <col min="14597" max="14597" width="15.375" style="1" customWidth="1"/>
    <col min="14598" max="14598" width="13.625" style="1" customWidth="1"/>
    <col min="14599" max="14599" width="8.75" style="1" customWidth="1"/>
    <col min="14600" max="14600" width="13.875" style="1" customWidth="1"/>
    <col min="14601" max="14601" width="14.375" style="1" customWidth="1"/>
    <col min="14602" max="14602" width="12.875" style="1" customWidth="1"/>
    <col min="14603" max="14603" width="17.5" style="1" customWidth="1"/>
    <col min="14604" max="14604" width="14.125" style="1" customWidth="1"/>
    <col min="14605" max="14605" width="13.5" style="1" customWidth="1"/>
    <col min="14606" max="14824" width="9" style="1"/>
    <col min="14825" max="14825" width="4.125" style="1" customWidth="1"/>
    <col min="14826" max="14826" width="14.125" style="1" customWidth="1"/>
    <col min="14827" max="14834" width="7.25" style="1" customWidth="1"/>
    <col min="14835" max="14835" width="8.5" style="1" customWidth="1"/>
    <col min="14836" max="14836" width="8.375" style="1" customWidth="1"/>
    <col min="14837" max="14837" width="3.625" style="1" customWidth="1"/>
    <col min="14838" max="14838" width="3.5" style="1" customWidth="1"/>
    <col min="14839" max="14839" width="9.875" style="1" customWidth="1"/>
    <col min="14840" max="14841" width="14.625" style="1" customWidth="1"/>
    <col min="14842" max="14842" width="11.75" style="1" customWidth="1"/>
    <col min="14843" max="14844" width="14.625" style="1" customWidth="1"/>
    <col min="14845" max="14845" width="9.25" style="1" customWidth="1"/>
    <col min="14846" max="14847" width="15.5" style="1" customWidth="1"/>
    <col min="14848" max="14848" width="12" style="1" customWidth="1"/>
    <col min="14849" max="14849" width="15.75" style="1" customWidth="1"/>
    <col min="14850" max="14850" width="15" style="1" customWidth="1"/>
    <col min="14851" max="14851" width="15.625" style="1" customWidth="1"/>
    <col min="14852" max="14852" width="11.125" style="1" customWidth="1"/>
    <col min="14853" max="14853" width="15.375" style="1" customWidth="1"/>
    <col min="14854" max="14854" width="13.625" style="1" customWidth="1"/>
    <col min="14855" max="14855" width="8.75" style="1" customWidth="1"/>
    <col min="14856" max="14856" width="13.875" style="1" customWidth="1"/>
    <col min="14857" max="14857" width="14.375" style="1" customWidth="1"/>
    <col min="14858" max="14858" width="12.875" style="1" customWidth="1"/>
    <col min="14859" max="14859" width="17.5" style="1" customWidth="1"/>
    <col min="14860" max="14860" width="14.125" style="1" customWidth="1"/>
    <col min="14861" max="14861" width="13.5" style="1" customWidth="1"/>
    <col min="14862" max="15080" width="9" style="1"/>
    <col min="15081" max="15081" width="4.125" style="1" customWidth="1"/>
    <col min="15082" max="15082" width="14.125" style="1" customWidth="1"/>
    <col min="15083" max="15090" width="7.25" style="1" customWidth="1"/>
    <col min="15091" max="15091" width="8.5" style="1" customWidth="1"/>
    <col min="15092" max="15092" width="8.375" style="1" customWidth="1"/>
    <col min="15093" max="15093" width="3.625" style="1" customWidth="1"/>
    <col min="15094" max="15094" width="3.5" style="1" customWidth="1"/>
    <col min="15095" max="15095" width="9.875" style="1" customWidth="1"/>
    <col min="15096" max="15097" width="14.625" style="1" customWidth="1"/>
    <col min="15098" max="15098" width="11.75" style="1" customWidth="1"/>
    <col min="15099" max="15100" width="14.625" style="1" customWidth="1"/>
    <col min="15101" max="15101" width="9.25" style="1" customWidth="1"/>
    <col min="15102" max="15103" width="15.5" style="1" customWidth="1"/>
    <col min="15104" max="15104" width="12" style="1" customWidth="1"/>
    <col min="15105" max="15105" width="15.75" style="1" customWidth="1"/>
    <col min="15106" max="15106" width="15" style="1" customWidth="1"/>
    <col min="15107" max="15107" width="15.625" style="1" customWidth="1"/>
    <col min="15108" max="15108" width="11.125" style="1" customWidth="1"/>
    <col min="15109" max="15109" width="15.375" style="1" customWidth="1"/>
    <col min="15110" max="15110" width="13.625" style="1" customWidth="1"/>
    <col min="15111" max="15111" width="8.75" style="1" customWidth="1"/>
    <col min="15112" max="15112" width="13.875" style="1" customWidth="1"/>
    <col min="15113" max="15113" width="14.375" style="1" customWidth="1"/>
    <col min="15114" max="15114" width="12.875" style="1" customWidth="1"/>
    <col min="15115" max="15115" width="17.5" style="1" customWidth="1"/>
    <col min="15116" max="15116" width="14.125" style="1" customWidth="1"/>
    <col min="15117" max="15117" width="13.5" style="1" customWidth="1"/>
    <col min="15118" max="15336" width="9" style="1"/>
    <col min="15337" max="15337" width="4.125" style="1" customWidth="1"/>
    <col min="15338" max="15338" width="14.125" style="1" customWidth="1"/>
    <col min="15339" max="15346" width="7.25" style="1" customWidth="1"/>
    <col min="15347" max="15347" width="8.5" style="1" customWidth="1"/>
    <col min="15348" max="15348" width="8.375" style="1" customWidth="1"/>
    <col min="15349" max="15349" width="3.625" style="1" customWidth="1"/>
    <col min="15350" max="15350" width="3.5" style="1" customWidth="1"/>
    <col min="15351" max="15351" width="9.875" style="1" customWidth="1"/>
    <col min="15352" max="15353" width="14.625" style="1" customWidth="1"/>
    <col min="15354" max="15354" width="11.75" style="1" customWidth="1"/>
    <col min="15355" max="15356" width="14.625" style="1" customWidth="1"/>
    <col min="15357" max="15357" width="9.25" style="1" customWidth="1"/>
    <col min="15358" max="15359" width="15.5" style="1" customWidth="1"/>
    <col min="15360" max="15360" width="12" style="1" customWidth="1"/>
    <col min="15361" max="15361" width="15.75" style="1" customWidth="1"/>
    <col min="15362" max="15362" width="15" style="1" customWidth="1"/>
    <col min="15363" max="15363" width="15.625" style="1" customWidth="1"/>
    <col min="15364" max="15364" width="11.125" style="1" customWidth="1"/>
    <col min="15365" max="15365" width="15.375" style="1" customWidth="1"/>
    <col min="15366" max="15366" width="13.625" style="1" customWidth="1"/>
    <col min="15367" max="15367" width="8.75" style="1" customWidth="1"/>
    <col min="15368" max="15368" width="13.875" style="1" customWidth="1"/>
    <col min="15369" max="15369" width="14.375" style="1" customWidth="1"/>
    <col min="15370" max="15370" width="12.875" style="1" customWidth="1"/>
    <col min="15371" max="15371" width="17.5" style="1" customWidth="1"/>
    <col min="15372" max="15372" width="14.125" style="1" customWidth="1"/>
    <col min="15373" max="15373" width="13.5" style="1" customWidth="1"/>
    <col min="15374" max="15592" width="9" style="1"/>
    <col min="15593" max="15593" width="4.125" style="1" customWidth="1"/>
    <col min="15594" max="15594" width="14.125" style="1" customWidth="1"/>
    <col min="15595" max="15602" width="7.25" style="1" customWidth="1"/>
    <col min="15603" max="15603" width="8.5" style="1" customWidth="1"/>
    <col min="15604" max="15604" width="8.375" style="1" customWidth="1"/>
    <col min="15605" max="15605" width="3.625" style="1" customWidth="1"/>
    <col min="15606" max="15606" width="3.5" style="1" customWidth="1"/>
    <col min="15607" max="15607" width="9.875" style="1" customWidth="1"/>
    <col min="15608" max="15609" width="14.625" style="1" customWidth="1"/>
    <col min="15610" max="15610" width="11.75" style="1" customWidth="1"/>
    <col min="15611" max="15612" width="14.625" style="1" customWidth="1"/>
    <col min="15613" max="15613" width="9.25" style="1" customWidth="1"/>
    <col min="15614" max="15615" width="15.5" style="1" customWidth="1"/>
    <col min="15616" max="15616" width="12" style="1" customWidth="1"/>
    <col min="15617" max="15617" width="15.75" style="1" customWidth="1"/>
    <col min="15618" max="15618" width="15" style="1" customWidth="1"/>
    <col min="15619" max="15619" width="15.625" style="1" customWidth="1"/>
    <col min="15620" max="15620" width="11.125" style="1" customWidth="1"/>
    <col min="15621" max="15621" width="15.375" style="1" customWidth="1"/>
    <col min="15622" max="15622" width="13.625" style="1" customWidth="1"/>
    <col min="15623" max="15623" width="8.75" style="1" customWidth="1"/>
    <col min="15624" max="15624" width="13.875" style="1" customWidth="1"/>
    <col min="15625" max="15625" width="14.375" style="1" customWidth="1"/>
    <col min="15626" max="15626" width="12.875" style="1" customWidth="1"/>
    <col min="15627" max="15627" width="17.5" style="1" customWidth="1"/>
    <col min="15628" max="15628" width="14.125" style="1" customWidth="1"/>
    <col min="15629" max="15629" width="13.5" style="1" customWidth="1"/>
    <col min="15630" max="15848" width="9" style="1"/>
    <col min="15849" max="15849" width="4.125" style="1" customWidth="1"/>
    <col min="15850" max="15850" width="14.125" style="1" customWidth="1"/>
    <col min="15851" max="15858" width="7.25" style="1" customWidth="1"/>
    <col min="15859" max="15859" width="8.5" style="1" customWidth="1"/>
    <col min="15860" max="15860" width="8.375" style="1" customWidth="1"/>
    <col min="15861" max="15861" width="3.625" style="1" customWidth="1"/>
    <col min="15862" max="15862" width="3.5" style="1" customWidth="1"/>
    <col min="15863" max="15863" width="9.875" style="1" customWidth="1"/>
    <col min="15864" max="15865" width="14.625" style="1" customWidth="1"/>
    <col min="15866" max="15866" width="11.75" style="1" customWidth="1"/>
    <col min="15867" max="15868" width="14.625" style="1" customWidth="1"/>
    <col min="15869" max="15869" width="9.25" style="1" customWidth="1"/>
    <col min="15870" max="15871" width="15.5" style="1" customWidth="1"/>
    <col min="15872" max="15872" width="12" style="1" customWidth="1"/>
    <col min="15873" max="15873" width="15.75" style="1" customWidth="1"/>
    <col min="15874" max="15874" width="15" style="1" customWidth="1"/>
    <col min="15875" max="15875" width="15.625" style="1" customWidth="1"/>
    <col min="15876" max="15876" width="11.125" style="1" customWidth="1"/>
    <col min="15877" max="15877" width="15.375" style="1" customWidth="1"/>
    <col min="15878" max="15878" width="13.625" style="1" customWidth="1"/>
    <col min="15879" max="15879" width="8.75" style="1" customWidth="1"/>
    <col min="15880" max="15880" width="13.875" style="1" customWidth="1"/>
    <col min="15881" max="15881" width="14.375" style="1" customWidth="1"/>
    <col min="15882" max="15882" width="12.875" style="1" customWidth="1"/>
    <col min="15883" max="15883" width="17.5" style="1" customWidth="1"/>
    <col min="15884" max="15884" width="14.125" style="1" customWidth="1"/>
    <col min="15885" max="15885" width="13.5" style="1" customWidth="1"/>
    <col min="15886" max="16104" width="9" style="1"/>
    <col min="16105" max="16105" width="4.125" style="1" customWidth="1"/>
    <col min="16106" max="16106" width="14.125" style="1" customWidth="1"/>
    <col min="16107" max="16114" width="7.25" style="1" customWidth="1"/>
    <col min="16115" max="16115" width="8.5" style="1" customWidth="1"/>
    <col min="16116" max="16116" width="8.375" style="1" customWidth="1"/>
    <col min="16117" max="16117" width="3.625" style="1" customWidth="1"/>
    <col min="16118" max="16118" width="3.5" style="1" customWidth="1"/>
    <col min="16119" max="16119" width="9.875" style="1" customWidth="1"/>
    <col min="16120" max="16121" width="14.625" style="1" customWidth="1"/>
    <col min="16122" max="16122" width="11.75" style="1" customWidth="1"/>
    <col min="16123" max="16124" width="14.625" style="1" customWidth="1"/>
    <col min="16125" max="16125" width="9.25" style="1" customWidth="1"/>
    <col min="16126" max="16127" width="15.5" style="1" customWidth="1"/>
    <col min="16128" max="16128" width="12" style="1" customWidth="1"/>
    <col min="16129" max="16129" width="15.75" style="1" customWidth="1"/>
    <col min="16130" max="16130" width="15" style="1" customWidth="1"/>
    <col min="16131" max="16131" width="15.625" style="1" customWidth="1"/>
    <col min="16132" max="16132" width="11.125" style="1" customWidth="1"/>
    <col min="16133" max="16133" width="15.375" style="1" customWidth="1"/>
    <col min="16134" max="16134" width="13.625" style="1" customWidth="1"/>
    <col min="16135" max="16135" width="8.75" style="1" customWidth="1"/>
    <col min="16136" max="16136" width="13.875" style="1" customWidth="1"/>
    <col min="16137" max="16137" width="14.375" style="1" customWidth="1"/>
    <col min="16138" max="16138" width="12.875" style="1" customWidth="1"/>
    <col min="16139" max="16139" width="17.5" style="1" customWidth="1"/>
    <col min="16140" max="16140" width="14.125" style="1" customWidth="1"/>
    <col min="16141" max="16141" width="13.5" style="1" customWidth="1"/>
    <col min="16142" max="16384" width="9" style="1"/>
  </cols>
  <sheetData>
    <row r="1" spans="1:13" ht="17.25">
      <c r="A1" s="837" t="s">
        <v>633</v>
      </c>
      <c r="B1" s="870"/>
      <c r="C1" s="871"/>
      <c r="D1" s="871"/>
      <c r="E1" s="871"/>
      <c r="F1" s="871"/>
      <c r="G1" s="871"/>
      <c r="H1" s="871"/>
      <c r="I1" s="871"/>
      <c r="J1" s="871"/>
      <c r="K1" s="871"/>
      <c r="L1" s="871"/>
    </row>
    <row r="2" spans="1:13" ht="12" customHeight="1">
      <c r="A2" s="444"/>
      <c r="B2" s="444"/>
      <c r="C2" s="113"/>
      <c r="D2" s="113"/>
      <c r="E2" s="113"/>
      <c r="F2" s="113"/>
      <c r="G2" s="113"/>
      <c r="H2" s="113"/>
      <c r="I2" s="113"/>
      <c r="J2" s="113"/>
      <c r="K2" s="113"/>
      <c r="L2" s="113"/>
    </row>
    <row r="3" spans="1:13">
      <c r="A3" s="1970" t="s">
        <v>634</v>
      </c>
      <c r="B3" s="1970" t="s">
        <v>15</v>
      </c>
      <c r="C3" s="838"/>
      <c r="D3" s="872" t="s">
        <v>1240</v>
      </c>
      <c r="E3" s="839" t="s">
        <v>635</v>
      </c>
      <c r="F3" s="838"/>
      <c r="G3" s="872" t="s">
        <v>1241</v>
      </c>
      <c r="H3" s="839" t="s">
        <v>635</v>
      </c>
      <c r="I3" s="838"/>
      <c r="J3" s="872" t="s">
        <v>1242</v>
      </c>
      <c r="K3" s="839" t="s">
        <v>635</v>
      </c>
      <c r="L3" s="873" t="s">
        <v>1243</v>
      </c>
      <c r="M3" s="874"/>
    </row>
    <row r="4" spans="1:13">
      <c r="A4" s="1971"/>
      <c r="B4" s="1971"/>
      <c r="C4" s="840" t="s">
        <v>354</v>
      </c>
      <c r="D4" s="841" t="s">
        <v>350</v>
      </c>
      <c r="E4" s="841" t="s">
        <v>328</v>
      </c>
      <c r="F4" s="840" t="s">
        <v>354</v>
      </c>
      <c r="G4" s="841" t="s">
        <v>350</v>
      </c>
      <c r="H4" s="841" t="s">
        <v>328</v>
      </c>
      <c r="I4" s="840" t="s">
        <v>354</v>
      </c>
      <c r="J4" s="841" t="s">
        <v>350</v>
      </c>
      <c r="K4" s="841" t="s">
        <v>328</v>
      </c>
      <c r="L4" s="875" t="s">
        <v>636</v>
      </c>
      <c r="M4" s="874"/>
    </row>
    <row r="5" spans="1:13" ht="15" customHeight="1">
      <c r="A5" s="874"/>
      <c r="B5" s="842" t="s">
        <v>637</v>
      </c>
      <c r="C5" s="843">
        <v>94.48</v>
      </c>
      <c r="D5" s="844">
        <v>97.24</v>
      </c>
      <c r="E5" s="845">
        <v>94.51</v>
      </c>
      <c r="F5" s="843">
        <v>95.01</v>
      </c>
      <c r="G5" s="844">
        <v>97.46</v>
      </c>
      <c r="H5" s="845">
        <v>95.02</v>
      </c>
      <c r="I5" s="843">
        <v>95.01</v>
      </c>
      <c r="J5" s="844">
        <v>96.31</v>
      </c>
      <c r="K5" s="845">
        <v>95.01</v>
      </c>
      <c r="L5" s="876">
        <v>-9.9999999999909051E-3</v>
      </c>
      <c r="M5" s="874"/>
    </row>
    <row r="6" spans="1:13" ht="13.5">
      <c r="A6" s="877"/>
      <c r="B6" s="878" t="s">
        <v>46</v>
      </c>
      <c r="C6" s="51">
        <v>93.54</v>
      </c>
      <c r="D6" s="846">
        <v>97.27</v>
      </c>
      <c r="E6" s="847">
        <v>93.59</v>
      </c>
      <c r="F6" s="51">
        <v>94.13</v>
      </c>
      <c r="G6" s="846">
        <v>97.76</v>
      </c>
      <c r="H6" s="847">
        <v>94.15</v>
      </c>
      <c r="I6" s="51">
        <v>94.09</v>
      </c>
      <c r="J6" s="846">
        <v>96.98</v>
      </c>
      <c r="K6" s="847">
        <v>94.09</v>
      </c>
      <c r="L6" s="879">
        <v>-6.0000000000002274E-2</v>
      </c>
      <c r="M6" s="874"/>
    </row>
    <row r="7" spans="1:13" ht="13.5">
      <c r="A7" s="877"/>
      <c r="B7" s="878" t="s">
        <v>47</v>
      </c>
      <c r="C7" s="51">
        <v>94.72</v>
      </c>
      <c r="D7" s="846">
        <v>96.92</v>
      </c>
      <c r="E7" s="847">
        <v>94.77</v>
      </c>
      <c r="F7" s="51">
        <v>95.06</v>
      </c>
      <c r="G7" s="846">
        <v>93.75</v>
      </c>
      <c r="H7" s="847">
        <v>95.05</v>
      </c>
      <c r="I7" s="51">
        <v>95.12</v>
      </c>
      <c r="J7" s="846">
        <v>89.04</v>
      </c>
      <c r="K7" s="847">
        <v>95.11</v>
      </c>
      <c r="L7" s="879">
        <v>6.0000000000002274E-2</v>
      </c>
      <c r="M7" s="874"/>
    </row>
    <row r="8" spans="1:13" ht="13.5" customHeight="1">
      <c r="A8" s="877"/>
      <c r="B8" s="878" t="s">
        <v>48</v>
      </c>
      <c r="C8" s="51">
        <v>93.59</v>
      </c>
      <c r="D8" s="846">
        <v>97.24</v>
      </c>
      <c r="E8" s="847">
        <v>93.64</v>
      </c>
      <c r="F8" s="51">
        <v>94.18</v>
      </c>
      <c r="G8" s="846">
        <v>97.46</v>
      </c>
      <c r="H8" s="847">
        <v>94.19</v>
      </c>
      <c r="I8" s="51">
        <v>94.14</v>
      </c>
      <c r="J8" s="846">
        <v>96.31</v>
      </c>
      <c r="K8" s="847">
        <v>94.14</v>
      </c>
      <c r="L8" s="879">
        <v>-4.9999999999997158E-2</v>
      </c>
      <c r="M8" s="874"/>
    </row>
    <row r="9" spans="1:13" ht="13.5">
      <c r="A9" s="877"/>
      <c r="B9" s="878" t="s">
        <v>50</v>
      </c>
      <c r="C9" s="51">
        <v>99.96</v>
      </c>
      <c r="D9" s="848" t="s">
        <v>42</v>
      </c>
      <c r="E9" s="847">
        <v>99.96</v>
      </c>
      <c r="F9" s="51">
        <v>99.96</v>
      </c>
      <c r="G9" s="848" t="s">
        <v>42</v>
      </c>
      <c r="H9" s="847">
        <v>99.96</v>
      </c>
      <c r="I9" s="51">
        <v>99.97</v>
      </c>
      <c r="J9" s="848" t="s">
        <v>42</v>
      </c>
      <c r="K9" s="847">
        <v>99.97</v>
      </c>
      <c r="L9" s="879">
        <v>1.0000000000005116E-2</v>
      </c>
      <c r="M9" s="874"/>
    </row>
    <row r="10" spans="1:13" ht="13.5">
      <c r="A10" s="877"/>
      <c r="B10" s="881"/>
      <c r="C10" s="849"/>
      <c r="D10" s="850"/>
      <c r="E10" s="851"/>
      <c r="F10" s="849"/>
      <c r="G10" s="850"/>
      <c r="H10" s="851"/>
      <c r="I10" s="849"/>
      <c r="J10" s="850"/>
      <c r="K10" s="851"/>
      <c r="L10" s="833" t="s">
        <v>206</v>
      </c>
      <c r="M10" s="874"/>
    </row>
    <row r="11" spans="1:13" ht="12" customHeight="1">
      <c r="A11" s="877">
        <v>1</v>
      </c>
      <c r="B11" s="41" t="s">
        <v>483</v>
      </c>
      <c r="C11" s="852">
        <v>93.02</v>
      </c>
      <c r="D11" s="846">
        <v>98.71</v>
      </c>
      <c r="E11" s="853">
        <v>93.09</v>
      </c>
      <c r="F11" s="852">
        <v>93.84</v>
      </c>
      <c r="G11" s="846">
        <v>98.47</v>
      </c>
      <c r="H11" s="853">
        <v>93.86</v>
      </c>
      <c r="I11" s="852">
        <v>93.16</v>
      </c>
      <c r="J11" s="846">
        <v>99.07</v>
      </c>
      <c r="K11" s="853">
        <v>93.16</v>
      </c>
      <c r="L11" s="48">
        <v>-0.70000000000000284</v>
      </c>
      <c r="M11" s="874"/>
    </row>
    <row r="12" spans="1:13" ht="12" customHeight="1">
      <c r="A12" s="877">
        <v>2</v>
      </c>
      <c r="B12" s="41" t="s">
        <v>638</v>
      </c>
      <c r="C12" s="51">
        <v>94.26</v>
      </c>
      <c r="D12" s="846">
        <v>98.44</v>
      </c>
      <c r="E12" s="181">
        <v>94.32</v>
      </c>
      <c r="F12" s="51">
        <v>94.61</v>
      </c>
      <c r="G12" s="846">
        <v>98.43</v>
      </c>
      <c r="H12" s="181">
        <v>94.63</v>
      </c>
      <c r="I12" s="51">
        <v>94.65</v>
      </c>
      <c r="J12" s="846">
        <v>95.19</v>
      </c>
      <c r="K12" s="181">
        <v>94.65</v>
      </c>
      <c r="L12" s="48">
        <v>2.0000000000010232E-2</v>
      </c>
      <c r="M12" s="874"/>
    </row>
    <row r="13" spans="1:13" ht="12" customHeight="1">
      <c r="A13" s="877">
        <v>3</v>
      </c>
      <c r="B13" s="41" t="s">
        <v>489</v>
      </c>
      <c r="C13" s="51">
        <v>92.08</v>
      </c>
      <c r="D13" s="846">
        <v>98.03</v>
      </c>
      <c r="E13" s="181">
        <v>92.16</v>
      </c>
      <c r="F13" s="51">
        <v>93.09</v>
      </c>
      <c r="G13" s="846">
        <v>98.85</v>
      </c>
      <c r="H13" s="181">
        <v>93.11</v>
      </c>
      <c r="I13" s="51">
        <v>93.97</v>
      </c>
      <c r="J13" s="846">
        <v>99.35</v>
      </c>
      <c r="K13" s="181">
        <v>93.98</v>
      </c>
      <c r="L13" s="48">
        <v>0.87000000000000455</v>
      </c>
      <c r="M13" s="874"/>
    </row>
    <row r="14" spans="1:13" ht="12" customHeight="1">
      <c r="A14" s="877">
        <v>4</v>
      </c>
      <c r="B14" s="41" t="s">
        <v>491</v>
      </c>
      <c r="C14" s="51">
        <v>94.27</v>
      </c>
      <c r="D14" s="846">
        <v>97.66</v>
      </c>
      <c r="E14" s="181">
        <v>94.32</v>
      </c>
      <c r="F14" s="51">
        <v>94.18</v>
      </c>
      <c r="G14" s="846">
        <v>98.18</v>
      </c>
      <c r="H14" s="181">
        <v>94.2</v>
      </c>
      <c r="I14" s="51">
        <v>94.09</v>
      </c>
      <c r="J14" s="846">
        <v>100</v>
      </c>
      <c r="K14" s="181">
        <v>94.1</v>
      </c>
      <c r="L14" s="48">
        <v>-0.10000000000000853</v>
      </c>
      <c r="M14" s="874"/>
    </row>
    <row r="15" spans="1:13" ht="12" customHeight="1">
      <c r="A15" s="877">
        <v>5</v>
      </c>
      <c r="B15" s="41" t="s">
        <v>493</v>
      </c>
      <c r="C15" s="51">
        <v>94.17</v>
      </c>
      <c r="D15" s="846">
        <v>98.84</v>
      </c>
      <c r="E15" s="181">
        <v>94.21</v>
      </c>
      <c r="F15" s="51">
        <v>94.6</v>
      </c>
      <c r="G15" s="846">
        <v>98.01</v>
      </c>
      <c r="H15" s="181">
        <v>94.61</v>
      </c>
      <c r="I15" s="51">
        <v>94.89</v>
      </c>
      <c r="J15" s="846">
        <v>97.2</v>
      </c>
      <c r="K15" s="181">
        <v>94.89</v>
      </c>
      <c r="L15" s="48">
        <v>0.28000000000000114</v>
      </c>
      <c r="M15" s="874"/>
    </row>
    <row r="16" spans="1:13" ht="12" customHeight="1">
      <c r="A16" s="877">
        <v>6</v>
      </c>
      <c r="B16" s="41" t="s">
        <v>576</v>
      </c>
      <c r="C16" s="51">
        <v>93.96</v>
      </c>
      <c r="D16" s="846">
        <v>97.22</v>
      </c>
      <c r="E16" s="181">
        <v>94.03</v>
      </c>
      <c r="F16" s="51">
        <v>94.63</v>
      </c>
      <c r="G16" s="846">
        <v>99.36</v>
      </c>
      <c r="H16" s="181">
        <v>94.66</v>
      </c>
      <c r="I16" s="51">
        <v>95.88</v>
      </c>
      <c r="J16" s="846">
        <v>100</v>
      </c>
      <c r="K16" s="181">
        <v>95.88</v>
      </c>
      <c r="L16" s="48">
        <v>1.2199999999999989</v>
      </c>
      <c r="M16" s="874"/>
    </row>
    <row r="17" spans="1:13" ht="12" customHeight="1">
      <c r="A17" s="877">
        <v>7</v>
      </c>
      <c r="B17" s="41" t="s">
        <v>498</v>
      </c>
      <c r="C17" s="51">
        <v>94.64</v>
      </c>
      <c r="D17" s="846">
        <v>97.94</v>
      </c>
      <c r="E17" s="181">
        <v>94.68</v>
      </c>
      <c r="F17" s="51">
        <v>95.09</v>
      </c>
      <c r="G17" s="846">
        <v>95.8</v>
      </c>
      <c r="H17" s="181">
        <v>95.1</v>
      </c>
      <c r="I17" s="51">
        <v>94.42</v>
      </c>
      <c r="J17" s="846">
        <v>96.49</v>
      </c>
      <c r="K17" s="181">
        <v>94.42</v>
      </c>
      <c r="L17" s="48">
        <v>-0.67999999999999261</v>
      </c>
      <c r="M17" s="874"/>
    </row>
    <row r="18" spans="1:13" ht="12" customHeight="1">
      <c r="A18" s="877">
        <v>8</v>
      </c>
      <c r="B18" s="41" t="s">
        <v>500</v>
      </c>
      <c r="C18" s="51">
        <v>92.95</v>
      </c>
      <c r="D18" s="846">
        <v>98.27</v>
      </c>
      <c r="E18" s="181">
        <v>93.03</v>
      </c>
      <c r="F18" s="51">
        <v>94.16</v>
      </c>
      <c r="G18" s="846">
        <v>98.49</v>
      </c>
      <c r="H18" s="181">
        <v>94.18</v>
      </c>
      <c r="I18" s="51">
        <v>94.73</v>
      </c>
      <c r="J18" s="846">
        <v>95.94</v>
      </c>
      <c r="K18" s="181">
        <v>94.73</v>
      </c>
      <c r="L18" s="48">
        <v>0.54999999999999716</v>
      </c>
      <c r="M18" s="874"/>
    </row>
    <row r="19" spans="1:13" ht="12" customHeight="1">
      <c r="A19" s="877">
        <v>9</v>
      </c>
      <c r="B19" s="41" t="s">
        <v>502</v>
      </c>
      <c r="C19" s="51">
        <v>94.91</v>
      </c>
      <c r="D19" s="846">
        <v>94.85</v>
      </c>
      <c r="E19" s="181">
        <v>94.91</v>
      </c>
      <c r="F19" s="51">
        <v>95.13</v>
      </c>
      <c r="G19" s="846">
        <v>96.18</v>
      </c>
      <c r="H19" s="181">
        <v>95.13</v>
      </c>
      <c r="I19" s="51">
        <v>94.23</v>
      </c>
      <c r="J19" s="846">
        <v>100</v>
      </c>
      <c r="K19" s="181">
        <v>94.23</v>
      </c>
      <c r="L19" s="48">
        <v>-0.89999999999999147</v>
      </c>
      <c r="M19" s="874"/>
    </row>
    <row r="20" spans="1:13" ht="12" customHeight="1">
      <c r="A20" s="877">
        <v>11</v>
      </c>
      <c r="B20" s="41" t="s">
        <v>64</v>
      </c>
      <c r="C20" s="51">
        <v>94.91</v>
      </c>
      <c r="D20" s="846">
        <v>98.96</v>
      </c>
      <c r="E20" s="181">
        <v>94.96</v>
      </c>
      <c r="F20" s="51">
        <v>95.16</v>
      </c>
      <c r="G20" s="846">
        <v>98.36</v>
      </c>
      <c r="H20" s="181">
        <v>95.17</v>
      </c>
      <c r="I20" s="51">
        <v>94.74</v>
      </c>
      <c r="J20" s="846">
        <v>96.02</v>
      </c>
      <c r="K20" s="181">
        <v>94.74</v>
      </c>
      <c r="L20" s="48">
        <v>-0.43000000000000682</v>
      </c>
      <c r="M20" s="874"/>
    </row>
    <row r="21" spans="1:13" ht="18" customHeight="1">
      <c r="A21" s="877">
        <v>13</v>
      </c>
      <c r="B21" s="41" t="s">
        <v>505</v>
      </c>
      <c r="C21" s="51">
        <v>93.71</v>
      </c>
      <c r="D21" s="846">
        <v>94.69</v>
      </c>
      <c r="E21" s="181">
        <v>93.73</v>
      </c>
      <c r="F21" s="51">
        <v>94.1</v>
      </c>
      <c r="G21" s="846">
        <v>85.68</v>
      </c>
      <c r="H21" s="181">
        <v>94.05</v>
      </c>
      <c r="I21" s="51">
        <v>94.1</v>
      </c>
      <c r="J21" s="846">
        <v>99.22</v>
      </c>
      <c r="K21" s="181">
        <v>94.11</v>
      </c>
      <c r="L21" s="48">
        <v>6.0000000000002274E-2</v>
      </c>
      <c r="M21" s="874"/>
    </row>
    <row r="22" spans="1:13" ht="12" customHeight="1">
      <c r="A22" s="877">
        <v>14</v>
      </c>
      <c r="B22" s="41" t="s">
        <v>508</v>
      </c>
      <c r="C22" s="51">
        <v>95</v>
      </c>
      <c r="D22" s="846">
        <v>92.95</v>
      </c>
      <c r="E22" s="181">
        <v>94.97</v>
      </c>
      <c r="F22" s="51">
        <v>94.71</v>
      </c>
      <c r="G22" s="846">
        <v>97.79</v>
      </c>
      <c r="H22" s="181">
        <v>94.73</v>
      </c>
      <c r="I22" s="51">
        <v>94.24</v>
      </c>
      <c r="J22" s="846">
        <v>98.23</v>
      </c>
      <c r="K22" s="181">
        <v>94.25</v>
      </c>
      <c r="L22" s="48">
        <v>-0.48000000000000398</v>
      </c>
      <c r="M22" s="874"/>
    </row>
    <row r="23" spans="1:13" ht="12" customHeight="1">
      <c r="A23" s="877">
        <v>15</v>
      </c>
      <c r="B23" s="41" t="s">
        <v>510</v>
      </c>
      <c r="C23" s="51">
        <v>91.35</v>
      </c>
      <c r="D23" s="846">
        <v>96.69</v>
      </c>
      <c r="E23" s="181">
        <v>91.42</v>
      </c>
      <c r="F23" s="51">
        <v>92.64</v>
      </c>
      <c r="G23" s="846">
        <v>92.9</v>
      </c>
      <c r="H23" s="181">
        <v>92.64</v>
      </c>
      <c r="I23" s="51">
        <v>93.49</v>
      </c>
      <c r="J23" s="846">
        <v>78.790000000000006</v>
      </c>
      <c r="K23" s="181">
        <v>93.49</v>
      </c>
      <c r="L23" s="48">
        <v>0.84999999999999432</v>
      </c>
      <c r="M23" s="874"/>
    </row>
    <row r="24" spans="1:13" ht="12" customHeight="1">
      <c r="A24" s="877">
        <v>16</v>
      </c>
      <c r="B24" s="41" t="s">
        <v>513</v>
      </c>
      <c r="C24" s="51">
        <v>94.37</v>
      </c>
      <c r="D24" s="846">
        <v>93.71</v>
      </c>
      <c r="E24" s="181">
        <v>94.36</v>
      </c>
      <c r="F24" s="51">
        <v>94.13</v>
      </c>
      <c r="G24" s="846">
        <v>93.32</v>
      </c>
      <c r="H24" s="181">
        <v>94.13</v>
      </c>
      <c r="I24" s="51">
        <v>93.45</v>
      </c>
      <c r="J24" s="846">
        <v>93.72</v>
      </c>
      <c r="K24" s="181">
        <v>93.45</v>
      </c>
      <c r="L24" s="48">
        <v>-0.67999999999999261</v>
      </c>
      <c r="M24" s="874"/>
    </row>
    <row r="25" spans="1:13" ht="12" customHeight="1">
      <c r="A25" s="877">
        <v>17</v>
      </c>
      <c r="B25" s="41" t="s">
        <v>515</v>
      </c>
      <c r="C25" s="51">
        <v>93.32</v>
      </c>
      <c r="D25" s="846">
        <v>97.95</v>
      </c>
      <c r="E25" s="181">
        <v>93.4</v>
      </c>
      <c r="F25" s="51">
        <v>93.78</v>
      </c>
      <c r="G25" s="846">
        <v>97.9</v>
      </c>
      <c r="H25" s="181">
        <v>93.8</v>
      </c>
      <c r="I25" s="51">
        <v>93.81</v>
      </c>
      <c r="J25" s="846">
        <v>93.34</v>
      </c>
      <c r="K25" s="181">
        <v>93.81</v>
      </c>
      <c r="L25" s="48">
        <v>1.0000000000005116E-2</v>
      </c>
      <c r="M25" s="874"/>
    </row>
    <row r="26" spans="1:13" ht="12" customHeight="1">
      <c r="A26" s="877">
        <v>18</v>
      </c>
      <c r="B26" s="41" t="s">
        <v>517</v>
      </c>
      <c r="C26" s="51">
        <v>92.57</v>
      </c>
      <c r="D26" s="846">
        <v>95.42</v>
      </c>
      <c r="E26" s="181">
        <v>92.61</v>
      </c>
      <c r="F26" s="51">
        <v>93.05</v>
      </c>
      <c r="G26" s="846">
        <v>96.98</v>
      </c>
      <c r="H26" s="181">
        <v>93.07</v>
      </c>
      <c r="I26" s="51">
        <v>93.14</v>
      </c>
      <c r="J26" s="846">
        <v>91.11</v>
      </c>
      <c r="K26" s="181">
        <v>93.14</v>
      </c>
      <c r="L26" s="48">
        <v>7.000000000000739E-2</v>
      </c>
      <c r="M26" s="874"/>
    </row>
    <row r="27" spans="1:13" ht="12" customHeight="1">
      <c r="A27" s="877">
        <v>19</v>
      </c>
      <c r="B27" s="41" t="s">
        <v>519</v>
      </c>
      <c r="C27" s="51">
        <v>94.71</v>
      </c>
      <c r="D27" s="846">
        <v>98.53</v>
      </c>
      <c r="E27" s="181">
        <v>94.79</v>
      </c>
      <c r="F27" s="51">
        <v>95.89</v>
      </c>
      <c r="G27" s="846">
        <v>99.91</v>
      </c>
      <c r="H27" s="181">
        <v>95.92</v>
      </c>
      <c r="I27" s="51">
        <v>96.16</v>
      </c>
      <c r="J27" s="846">
        <v>100</v>
      </c>
      <c r="K27" s="181">
        <v>96.17</v>
      </c>
      <c r="L27" s="48">
        <v>0.25</v>
      </c>
      <c r="M27" s="874"/>
    </row>
    <row r="28" spans="1:13" ht="12" customHeight="1">
      <c r="A28" s="877">
        <v>20</v>
      </c>
      <c r="B28" s="41" t="s">
        <v>521</v>
      </c>
      <c r="C28" s="51">
        <v>95.61</v>
      </c>
      <c r="D28" s="846">
        <v>98.15</v>
      </c>
      <c r="E28" s="181">
        <v>95.66</v>
      </c>
      <c r="F28" s="51">
        <v>96.12</v>
      </c>
      <c r="G28" s="846">
        <v>97.61</v>
      </c>
      <c r="H28" s="181">
        <v>96.13</v>
      </c>
      <c r="I28" s="51">
        <v>96.03</v>
      </c>
      <c r="J28" s="846">
        <v>90.61</v>
      </c>
      <c r="K28" s="181">
        <v>96.02</v>
      </c>
      <c r="L28" s="48">
        <v>-0.10999999999999943</v>
      </c>
      <c r="M28" s="874"/>
    </row>
    <row r="29" spans="1:13" ht="12" customHeight="1">
      <c r="A29" s="877">
        <v>21</v>
      </c>
      <c r="B29" s="41" t="s">
        <v>523</v>
      </c>
      <c r="C29" s="852">
        <v>93.73</v>
      </c>
      <c r="D29" s="846">
        <v>93.34</v>
      </c>
      <c r="E29" s="853">
        <v>93.72</v>
      </c>
      <c r="F29" s="852">
        <v>94.65</v>
      </c>
      <c r="G29" s="846">
        <v>94.87</v>
      </c>
      <c r="H29" s="853">
        <v>94.65</v>
      </c>
      <c r="I29" s="51">
        <v>94.92</v>
      </c>
      <c r="J29" s="846">
        <v>100</v>
      </c>
      <c r="K29" s="181">
        <v>94.93</v>
      </c>
      <c r="L29" s="48">
        <v>0.28000000000000114</v>
      </c>
      <c r="M29" s="874"/>
    </row>
    <row r="30" spans="1:13" ht="12" customHeight="1">
      <c r="A30" s="877">
        <v>22</v>
      </c>
      <c r="B30" s="41" t="s">
        <v>74</v>
      </c>
      <c r="C30" s="852">
        <v>95.44</v>
      </c>
      <c r="D30" s="846">
        <v>95.17</v>
      </c>
      <c r="E30" s="853">
        <v>95.44</v>
      </c>
      <c r="F30" s="852">
        <v>96.37</v>
      </c>
      <c r="G30" s="846">
        <v>96.03</v>
      </c>
      <c r="H30" s="853">
        <v>96.37</v>
      </c>
      <c r="I30" s="852">
        <v>96.65</v>
      </c>
      <c r="J30" s="846">
        <v>100</v>
      </c>
      <c r="K30" s="853">
        <v>96.65</v>
      </c>
      <c r="L30" s="48">
        <v>0.28000000000000114</v>
      </c>
      <c r="M30" s="874"/>
    </row>
    <row r="31" spans="1:13" ht="18" customHeight="1">
      <c r="A31" s="877">
        <v>24</v>
      </c>
      <c r="B31" s="41" t="s">
        <v>639</v>
      </c>
      <c r="C31" s="51">
        <v>94.62</v>
      </c>
      <c r="D31" s="846">
        <v>99.49</v>
      </c>
      <c r="E31" s="181">
        <v>94.73</v>
      </c>
      <c r="F31" s="51">
        <v>94.67</v>
      </c>
      <c r="G31" s="846">
        <v>99.91</v>
      </c>
      <c r="H31" s="181">
        <v>94.71</v>
      </c>
      <c r="I31" s="852">
        <v>94.46</v>
      </c>
      <c r="J31" s="846">
        <v>100</v>
      </c>
      <c r="K31" s="853">
        <v>94.46</v>
      </c>
      <c r="L31" s="48">
        <v>-0.25</v>
      </c>
      <c r="M31" s="874"/>
    </row>
    <row r="32" spans="1:13" ht="12" customHeight="1">
      <c r="A32" s="877">
        <v>27</v>
      </c>
      <c r="B32" s="41" t="s">
        <v>640</v>
      </c>
      <c r="C32" s="51">
        <v>96.19</v>
      </c>
      <c r="D32" s="846">
        <v>99.59</v>
      </c>
      <c r="E32" s="181">
        <v>96.26</v>
      </c>
      <c r="F32" s="51">
        <v>96.93</v>
      </c>
      <c r="G32" s="846">
        <v>100</v>
      </c>
      <c r="H32" s="181">
        <v>96.96</v>
      </c>
      <c r="I32" s="51">
        <v>96.59</v>
      </c>
      <c r="J32" s="846">
        <v>100</v>
      </c>
      <c r="K32" s="181">
        <v>96.59</v>
      </c>
      <c r="L32" s="48">
        <v>-0.36999999999999034</v>
      </c>
      <c r="M32" s="874"/>
    </row>
    <row r="33" spans="1:13" ht="12" customHeight="1">
      <c r="A33" s="877">
        <v>31</v>
      </c>
      <c r="B33" s="41" t="s">
        <v>532</v>
      </c>
      <c r="C33" s="51">
        <v>94</v>
      </c>
      <c r="D33" s="846">
        <v>99.52</v>
      </c>
      <c r="E33" s="181">
        <v>94.11</v>
      </c>
      <c r="F33" s="51">
        <v>94.45</v>
      </c>
      <c r="G33" s="846">
        <v>98.74</v>
      </c>
      <c r="H33" s="181">
        <v>94.48</v>
      </c>
      <c r="I33" s="51">
        <v>93.89</v>
      </c>
      <c r="J33" s="846">
        <v>97.93</v>
      </c>
      <c r="K33" s="181">
        <v>93.89</v>
      </c>
      <c r="L33" s="48">
        <v>-0.59000000000000341</v>
      </c>
      <c r="M33" s="874"/>
    </row>
    <row r="34" spans="1:13" ht="12" customHeight="1">
      <c r="A34" s="877">
        <v>32</v>
      </c>
      <c r="B34" s="41" t="s">
        <v>534</v>
      </c>
      <c r="C34" s="51">
        <v>93.38</v>
      </c>
      <c r="D34" s="846">
        <v>96.46</v>
      </c>
      <c r="E34" s="181">
        <v>93.41</v>
      </c>
      <c r="F34" s="51">
        <v>94.64</v>
      </c>
      <c r="G34" s="846">
        <v>90.37</v>
      </c>
      <c r="H34" s="181">
        <v>94.63</v>
      </c>
      <c r="I34" s="51">
        <v>93.25</v>
      </c>
      <c r="J34" s="846">
        <v>100</v>
      </c>
      <c r="K34" s="181">
        <v>93.25</v>
      </c>
      <c r="L34" s="48">
        <v>-1.3799999999999955</v>
      </c>
      <c r="M34" s="874"/>
    </row>
    <row r="35" spans="1:13" ht="12" customHeight="1">
      <c r="A35" s="877">
        <v>37</v>
      </c>
      <c r="B35" s="41" t="s">
        <v>536</v>
      </c>
      <c r="C35" s="51">
        <v>95.33</v>
      </c>
      <c r="D35" s="846">
        <v>96.61</v>
      </c>
      <c r="E35" s="181">
        <v>95.36</v>
      </c>
      <c r="F35" s="51">
        <v>94.99</v>
      </c>
      <c r="G35" s="846">
        <v>99.94</v>
      </c>
      <c r="H35" s="181">
        <v>95.02</v>
      </c>
      <c r="I35" s="51">
        <v>94.58</v>
      </c>
      <c r="J35" s="846">
        <v>81.36</v>
      </c>
      <c r="K35" s="181">
        <v>94.56</v>
      </c>
      <c r="L35" s="48">
        <v>-0.45999999999999375</v>
      </c>
      <c r="M35" s="874"/>
    </row>
    <row r="36" spans="1:13" ht="12" customHeight="1">
      <c r="A36" s="877">
        <v>39</v>
      </c>
      <c r="B36" s="41" t="s">
        <v>538</v>
      </c>
      <c r="C36" s="51">
        <v>95.29</v>
      </c>
      <c r="D36" s="846">
        <v>99.88</v>
      </c>
      <c r="E36" s="181">
        <v>95.37</v>
      </c>
      <c r="F36" s="51">
        <v>95.56</v>
      </c>
      <c r="G36" s="846">
        <v>71.739999999999995</v>
      </c>
      <c r="H36" s="181">
        <v>95.38</v>
      </c>
      <c r="I36" s="51">
        <v>95.16</v>
      </c>
      <c r="J36" s="846">
        <v>100</v>
      </c>
      <c r="K36" s="181">
        <v>95.16</v>
      </c>
      <c r="L36" s="48">
        <v>-0.21999999999999886</v>
      </c>
      <c r="M36" s="874"/>
    </row>
    <row r="37" spans="1:13" ht="12" customHeight="1">
      <c r="A37" s="877">
        <v>40</v>
      </c>
      <c r="B37" s="41" t="s">
        <v>641</v>
      </c>
      <c r="C37" s="51">
        <v>94.27</v>
      </c>
      <c r="D37" s="846">
        <v>99.6</v>
      </c>
      <c r="E37" s="181">
        <v>94.42</v>
      </c>
      <c r="F37" s="51">
        <v>94.06</v>
      </c>
      <c r="G37" s="846">
        <v>97.84</v>
      </c>
      <c r="H37" s="181">
        <v>94.1</v>
      </c>
      <c r="I37" s="51">
        <v>96.42</v>
      </c>
      <c r="J37" s="846">
        <v>100</v>
      </c>
      <c r="K37" s="181">
        <v>96.43</v>
      </c>
      <c r="L37" s="48">
        <v>2.3300000000000125</v>
      </c>
      <c r="M37" s="874"/>
    </row>
    <row r="38" spans="1:13" ht="12" customHeight="1">
      <c r="A38" s="877">
        <v>42</v>
      </c>
      <c r="B38" s="41" t="s">
        <v>542</v>
      </c>
      <c r="C38" s="51">
        <v>92.31</v>
      </c>
      <c r="D38" s="846">
        <v>94.3</v>
      </c>
      <c r="E38" s="181">
        <v>92.33</v>
      </c>
      <c r="F38" s="51">
        <v>92.33</v>
      </c>
      <c r="G38" s="846">
        <v>89.93</v>
      </c>
      <c r="H38" s="181">
        <v>92.31</v>
      </c>
      <c r="I38" s="51">
        <v>92.7</v>
      </c>
      <c r="J38" s="846">
        <v>53.5</v>
      </c>
      <c r="K38" s="181">
        <v>92.65</v>
      </c>
      <c r="L38" s="48">
        <v>0.34000000000000341</v>
      </c>
      <c r="M38" s="874"/>
    </row>
    <row r="39" spans="1:13" ht="12" customHeight="1">
      <c r="A39" s="877">
        <v>43</v>
      </c>
      <c r="B39" s="41" t="s">
        <v>243</v>
      </c>
      <c r="C39" s="51">
        <v>94.76</v>
      </c>
      <c r="D39" s="846">
        <v>98.64</v>
      </c>
      <c r="E39" s="181">
        <v>94.83</v>
      </c>
      <c r="F39" s="51">
        <v>94.17</v>
      </c>
      <c r="G39" s="846">
        <v>98.19</v>
      </c>
      <c r="H39" s="181">
        <v>94.2</v>
      </c>
      <c r="I39" s="51">
        <v>94.96</v>
      </c>
      <c r="J39" s="846">
        <v>99.98</v>
      </c>
      <c r="K39" s="181">
        <v>94.97</v>
      </c>
      <c r="L39" s="48">
        <v>0.76999999999999602</v>
      </c>
      <c r="M39" s="874"/>
    </row>
    <row r="40" spans="1:13" ht="12" customHeight="1">
      <c r="A40" s="877">
        <v>45</v>
      </c>
      <c r="B40" s="41" t="s">
        <v>547</v>
      </c>
      <c r="C40" s="51">
        <v>94.41</v>
      </c>
      <c r="D40" s="846">
        <v>96.92</v>
      </c>
      <c r="E40" s="181">
        <v>94.47</v>
      </c>
      <c r="F40" s="51">
        <v>94.8</v>
      </c>
      <c r="G40" s="846">
        <v>94.29</v>
      </c>
      <c r="H40" s="181">
        <v>94.8</v>
      </c>
      <c r="I40" s="51">
        <v>95.08</v>
      </c>
      <c r="J40" s="846">
        <v>95.31</v>
      </c>
      <c r="K40" s="181">
        <v>95.08</v>
      </c>
      <c r="L40" s="48">
        <v>0.28000000000000114</v>
      </c>
      <c r="M40" s="874"/>
    </row>
    <row r="41" spans="1:13" ht="18" customHeight="1">
      <c r="A41" s="877">
        <v>46</v>
      </c>
      <c r="B41" s="41" t="s">
        <v>550</v>
      </c>
      <c r="C41" s="51">
        <v>96.76</v>
      </c>
      <c r="D41" s="846">
        <v>91.02</v>
      </c>
      <c r="E41" s="181">
        <v>96.62</v>
      </c>
      <c r="F41" s="51">
        <v>96.14</v>
      </c>
      <c r="G41" s="846">
        <v>87.36</v>
      </c>
      <c r="H41" s="181">
        <v>96.07</v>
      </c>
      <c r="I41" s="51">
        <v>97.48</v>
      </c>
      <c r="J41" s="846">
        <v>55.7</v>
      </c>
      <c r="K41" s="181">
        <v>97.43</v>
      </c>
      <c r="L41" s="48">
        <v>1.3600000000000136</v>
      </c>
      <c r="M41" s="874"/>
    </row>
    <row r="42" spans="1:13" ht="12" customHeight="1">
      <c r="A42" s="877">
        <v>50</v>
      </c>
      <c r="B42" s="41" t="s">
        <v>642</v>
      </c>
      <c r="C42" s="852">
        <v>93.42</v>
      </c>
      <c r="D42" s="846">
        <v>97.31</v>
      </c>
      <c r="E42" s="853">
        <v>93.51</v>
      </c>
      <c r="F42" s="852">
        <v>94.17</v>
      </c>
      <c r="G42" s="846">
        <v>97.32</v>
      </c>
      <c r="H42" s="853">
        <v>94.19</v>
      </c>
      <c r="I42" s="51">
        <v>94.45</v>
      </c>
      <c r="J42" s="846">
        <v>99.53</v>
      </c>
      <c r="K42" s="181">
        <v>94.46</v>
      </c>
      <c r="L42" s="48">
        <v>0.26999999999999602</v>
      </c>
      <c r="M42" s="874"/>
    </row>
    <row r="43" spans="1:13" ht="12" customHeight="1">
      <c r="A43" s="877">
        <v>57</v>
      </c>
      <c r="B43" s="41" t="s">
        <v>643</v>
      </c>
      <c r="C43" s="51">
        <v>97.4</v>
      </c>
      <c r="D43" s="846">
        <v>97.89</v>
      </c>
      <c r="E43" s="181">
        <v>97.41</v>
      </c>
      <c r="F43" s="51">
        <v>97.82</v>
      </c>
      <c r="G43" s="846">
        <v>95.33</v>
      </c>
      <c r="H43" s="181">
        <v>97.8</v>
      </c>
      <c r="I43" s="852">
        <v>97.99</v>
      </c>
      <c r="J43" s="846">
        <v>100</v>
      </c>
      <c r="K43" s="853">
        <v>97.99</v>
      </c>
      <c r="L43" s="48">
        <v>0.18999999999999773</v>
      </c>
      <c r="M43" s="874"/>
    </row>
    <row r="44" spans="1:13" ht="12" customHeight="1">
      <c r="A44" s="877">
        <v>62</v>
      </c>
      <c r="B44" s="41" t="s">
        <v>87</v>
      </c>
      <c r="C44" s="51">
        <v>94.83</v>
      </c>
      <c r="D44" s="846">
        <v>96.61</v>
      </c>
      <c r="E44" s="181">
        <v>94.89</v>
      </c>
      <c r="F44" s="51">
        <v>93.95</v>
      </c>
      <c r="G44" s="846">
        <v>99.62</v>
      </c>
      <c r="H44" s="181">
        <v>94.03</v>
      </c>
      <c r="I44" s="852">
        <v>95.56</v>
      </c>
      <c r="J44" s="846">
        <v>100</v>
      </c>
      <c r="K44" s="853">
        <v>95.58</v>
      </c>
      <c r="L44" s="48">
        <v>1.5499999999999972</v>
      </c>
      <c r="M44" s="874"/>
    </row>
    <row r="45" spans="1:13" ht="12" customHeight="1">
      <c r="A45" s="877">
        <v>65</v>
      </c>
      <c r="B45" s="41" t="s">
        <v>644</v>
      </c>
      <c r="C45" s="51">
        <v>97.32</v>
      </c>
      <c r="D45" s="846">
        <v>43.03</v>
      </c>
      <c r="E45" s="181">
        <v>95.78</v>
      </c>
      <c r="F45" s="51">
        <v>95.89</v>
      </c>
      <c r="G45" s="846">
        <v>99.67</v>
      </c>
      <c r="H45" s="181">
        <v>95.94</v>
      </c>
      <c r="I45" s="852">
        <v>95.9</v>
      </c>
      <c r="J45" s="846">
        <v>93.72</v>
      </c>
      <c r="K45" s="853">
        <v>95.9</v>
      </c>
      <c r="L45" s="48">
        <v>-3.9999999999992042E-2</v>
      </c>
      <c r="M45" s="874"/>
    </row>
    <row r="46" spans="1:13" ht="12" customHeight="1">
      <c r="A46" s="877">
        <v>70</v>
      </c>
      <c r="B46" s="41" t="s">
        <v>645</v>
      </c>
      <c r="C46" s="51">
        <v>93.54</v>
      </c>
      <c r="D46" s="846">
        <v>97</v>
      </c>
      <c r="E46" s="181">
        <v>93.62</v>
      </c>
      <c r="F46" s="51">
        <v>93.65</v>
      </c>
      <c r="G46" s="846">
        <v>97.23</v>
      </c>
      <c r="H46" s="181">
        <v>93.68</v>
      </c>
      <c r="I46" s="852">
        <v>93.57</v>
      </c>
      <c r="J46" s="846">
        <v>95.39</v>
      </c>
      <c r="K46" s="853">
        <v>93.57</v>
      </c>
      <c r="L46" s="48">
        <v>-0.11000000000001364</v>
      </c>
      <c r="M46" s="874"/>
    </row>
    <row r="47" spans="1:13" ht="12" customHeight="1">
      <c r="A47" s="877">
        <v>73</v>
      </c>
      <c r="B47" s="41" t="s">
        <v>646</v>
      </c>
      <c r="C47" s="51">
        <v>95.57</v>
      </c>
      <c r="D47" s="846">
        <v>98.66</v>
      </c>
      <c r="E47" s="181">
        <v>95.62</v>
      </c>
      <c r="F47" s="51">
        <v>96.11</v>
      </c>
      <c r="G47" s="846">
        <v>99.93</v>
      </c>
      <c r="H47" s="181">
        <v>96.14</v>
      </c>
      <c r="I47" s="852">
        <v>96</v>
      </c>
      <c r="J47" s="846">
        <v>100</v>
      </c>
      <c r="K47" s="853">
        <v>96.01</v>
      </c>
      <c r="L47" s="48">
        <v>-0.12999999999999545</v>
      </c>
      <c r="M47" s="874"/>
    </row>
    <row r="48" spans="1:13" ht="12" customHeight="1">
      <c r="A48" s="877">
        <v>79</v>
      </c>
      <c r="B48" s="41" t="s">
        <v>246</v>
      </c>
      <c r="C48" s="51">
        <v>94.33</v>
      </c>
      <c r="D48" s="846">
        <v>99.85</v>
      </c>
      <c r="E48" s="181">
        <v>94.46</v>
      </c>
      <c r="F48" s="51">
        <v>94.54</v>
      </c>
      <c r="G48" s="846">
        <v>99.37</v>
      </c>
      <c r="H48" s="181">
        <v>94.58</v>
      </c>
      <c r="I48" s="852">
        <v>94.02</v>
      </c>
      <c r="J48" s="846">
        <v>100</v>
      </c>
      <c r="K48" s="853">
        <v>94.02</v>
      </c>
      <c r="L48" s="48">
        <v>-0.56000000000000227</v>
      </c>
      <c r="M48" s="874"/>
    </row>
    <row r="49" spans="1:13" ht="12" customHeight="1">
      <c r="A49" s="877">
        <v>86</v>
      </c>
      <c r="B49" s="41" t="s">
        <v>647</v>
      </c>
      <c r="C49" s="51">
        <v>92.97</v>
      </c>
      <c r="D49" s="846">
        <v>98.26</v>
      </c>
      <c r="E49" s="181">
        <v>93.05</v>
      </c>
      <c r="F49" s="51">
        <v>94.22</v>
      </c>
      <c r="G49" s="846">
        <v>99.43</v>
      </c>
      <c r="H49" s="181">
        <v>94.25</v>
      </c>
      <c r="I49" s="852">
        <v>94.77</v>
      </c>
      <c r="J49" s="846">
        <v>99.66</v>
      </c>
      <c r="K49" s="853">
        <v>94.77</v>
      </c>
      <c r="L49" s="48">
        <v>0.51999999999999602</v>
      </c>
      <c r="M49" s="882"/>
    </row>
    <row r="50" spans="1:13" ht="12" customHeight="1">
      <c r="A50" s="877">
        <v>93</v>
      </c>
      <c r="B50" s="41" t="s">
        <v>648</v>
      </c>
      <c r="C50" s="51">
        <v>94.83</v>
      </c>
      <c r="D50" s="846">
        <v>96.8</v>
      </c>
      <c r="E50" s="181">
        <v>94.86</v>
      </c>
      <c r="F50" s="51">
        <v>94.3</v>
      </c>
      <c r="G50" s="846">
        <v>97.85</v>
      </c>
      <c r="H50" s="854">
        <v>94.32</v>
      </c>
      <c r="I50" s="852">
        <v>95.4</v>
      </c>
      <c r="J50" s="846">
        <v>100</v>
      </c>
      <c r="K50" s="853">
        <v>95.4</v>
      </c>
      <c r="L50" s="48">
        <v>1.0800000000000125</v>
      </c>
      <c r="M50" s="874"/>
    </row>
    <row r="51" spans="1:13" ht="18" customHeight="1">
      <c r="A51" s="883">
        <v>95</v>
      </c>
      <c r="B51" s="884" t="s">
        <v>577</v>
      </c>
      <c r="C51" s="176">
        <v>94.12</v>
      </c>
      <c r="D51" s="855">
        <v>95.51</v>
      </c>
      <c r="E51" s="241">
        <v>94.15</v>
      </c>
      <c r="F51" s="176">
        <v>94.47</v>
      </c>
      <c r="G51" s="855">
        <v>96.84</v>
      </c>
      <c r="H51" s="241">
        <v>94.49</v>
      </c>
      <c r="I51" s="885">
        <v>94.69</v>
      </c>
      <c r="J51" s="855">
        <v>99.28</v>
      </c>
      <c r="K51" s="886">
        <v>94.69</v>
      </c>
      <c r="L51" s="887">
        <v>0.20000000000000284</v>
      </c>
      <c r="M51" s="874"/>
    </row>
    <row r="52" spans="1:13" ht="18" customHeight="1">
      <c r="A52" s="888">
        <v>301</v>
      </c>
      <c r="B52" s="889" t="s">
        <v>649</v>
      </c>
      <c r="C52" s="163">
        <v>100</v>
      </c>
      <c r="D52" s="856"/>
      <c r="E52" s="857">
        <v>100</v>
      </c>
      <c r="F52" s="163">
        <v>100</v>
      </c>
      <c r="G52" s="856"/>
      <c r="H52" s="857">
        <v>100</v>
      </c>
      <c r="I52" s="890">
        <v>100</v>
      </c>
      <c r="J52" s="856"/>
      <c r="K52" s="891">
        <v>100</v>
      </c>
      <c r="L52" s="231">
        <v>0</v>
      </c>
      <c r="M52" s="874"/>
    </row>
    <row r="53" spans="1:13" ht="13.5">
      <c r="A53" s="892">
        <v>305</v>
      </c>
      <c r="B53" s="878" t="s">
        <v>650</v>
      </c>
      <c r="C53" s="51">
        <v>100</v>
      </c>
      <c r="D53" s="846"/>
      <c r="E53" s="847">
        <v>100</v>
      </c>
      <c r="F53" s="51">
        <v>100</v>
      </c>
      <c r="G53" s="846"/>
      <c r="H53" s="847">
        <v>100</v>
      </c>
      <c r="I53" s="852">
        <v>100</v>
      </c>
      <c r="J53" s="846"/>
      <c r="K53" s="853">
        <v>100</v>
      </c>
      <c r="L53" s="48">
        <v>0</v>
      </c>
      <c r="M53" s="874"/>
    </row>
    <row r="54" spans="1:13" ht="13.5">
      <c r="A54" s="892">
        <v>306</v>
      </c>
      <c r="B54" s="878" t="s">
        <v>651</v>
      </c>
      <c r="C54" s="51">
        <v>99.94</v>
      </c>
      <c r="D54" s="846"/>
      <c r="E54" s="847">
        <v>99.94</v>
      </c>
      <c r="F54" s="51">
        <v>99.95</v>
      </c>
      <c r="G54" s="846"/>
      <c r="H54" s="847">
        <v>99.95</v>
      </c>
      <c r="I54" s="852">
        <v>99.95</v>
      </c>
      <c r="J54" s="846"/>
      <c r="K54" s="853">
        <v>99.95</v>
      </c>
      <c r="L54" s="48">
        <v>0</v>
      </c>
      <c r="M54" s="874"/>
    </row>
    <row r="55" spans="1:13" ht="13.5">
      <c r="A55" s="892">
        <v>307</v>
      </c>
      <c r="B55" s="878" t="s">
        <v>652</v>
      </c>
      <c r="C55" s="51">
        <v>99.99</v>
      </c>
      <c r="D55" s="846"/>
      <c r="E55" s="847">
        <v>99.99</v>
      </c>
      <c r="F55" s="51">
        <v>99.97</v>
      </c>
      <c r="G55" s="846"/>
      <c r="H55" s="847">
        <v>99.97</v>
      </c>
      <c r="I55" s="852">
        <v>99.99</v>
      </c>
      <c r="J55" s="846"/>
      <c r="K55" s="853">
        <v>99.99</v>
      </c>
      <c r="L55" s="48">
        <v>1.9999999999996021E-2</v>
      </c>
      <c r="M55" s="874"/>
    </row>
    <row r="56" spans="1:13" ht="13.5">
      <c r="A56" s="892">
        <v>308</v>
      </c>
      <c r="B56" s="878" t="s">
        <v>653</v>
      </c>
      <c r="C56" s="51">
        <v>99.97</v>
      </c>
      <c r="D56" s="846"/>
      <c r="E56" s="847">
        <v>99.97</v>
      </c>
      <c r="F56" s="51">
        <v>99.91</v>
      </c>
      <c r="G56" s="846"/>
      <c r="H56" s="847">
        <v>99.91</v>
      </c>
      <c r="I56" s="852">
        <v>100</v>
      </c>
      <c r="J56" s="846"/>
      <c r="K56" s="853">
        <v>100</v>
      </c>
      <c r="L56" s="48">
        <v>9.0000000000003411E-2</v>
      </c>
      <c r="M56" s="874"/>
    </row>
    <row r="57" spans="1:13" ht="13.5">
      <c r="A57" s="893">
        <v>309</v>
      </c>
      <c r="B57" s="894" t="s">
        <v>654</v>
      </c>
      <c r="C57" s="71">
        <v>99.94</v>
      </c>
      <c r="D57" s="858"/>
      <c r="E57" s="859">
        <v>99.94</v>
      </c>
      <c r="F57" s="71">
        <v>99.96</v>
      </c>
      <c r="G57" s="858"/>
      <c r="H57" s="859">
        <v>99.96</v>
      </c>
      <c r="I57" s="895">
        <v>99.95</v>
      </c>
      <c r="J57" s="896"/>
      <c r="K57" s="897">
        <v>99.95</v>
      </c>
      <c r="L57" s="68">
        <v>-9.9999999999909051E-3</v>
      </c>
      <c r="M57" s="874"/>
    </row>
    <row r="58" spans="1:13" s="2" customFormat="1" ht="15" customHeight="1">
      <c r="A58" s="898"/>
      <c r="B58" s="899"/>
      <c r="C58" s="900"/>
      <c r="D58" s="900"/>
      <c r="E58" s="900"/>
      <c r="F58" s="900"/>
      <c r="G58" s="900"/>
      <c r="H58" s="900"/>
      <c r="I58" s="900"/>
      <c r="J58" s="900"/>
      <c r="K58" s="900"/>
      <c r="L58" s="900"/>
      <c r="M58" s="901"/>
    </row>
    <row r="59" spans="1:13" s="907" customFormat="1" ht="14.25" customHeight="1">
      <c r="A59" s="902"/>
      <c r="B59" s="903"/>
      <c r="C59" s="904"/>
      <c r="D59" s="904"/>
      <c r="E59" s="904"/>
      <c r="F59" s="904"/>
      <c r="G59" s="904"/>
      <c r="H59" s="904"/>
      <c r="I59" s="904"/>
      <c r="J59" s="904"/>
      <c r="K59" s="904"/>
      <c r="L59" s="905"/>
      <c r="M59" s="906"/>
    </row>
    <row r="60" spans="1:13">
      <c r="A60" s="1972" t="s">
        <v>655</v>
      </c>
      <c r="B60" s="1973"/>
      <c r="C60" s="860"/>
      <c r="D60" s="908" t="s">
        <v>1244</v>
      </c>
      <c r="E60" s="861" t="s">
        <v>635</v>
      </c>
      <c r="F60" s="860"/>
      <c r="G60" s="908" t="s">
        <v>1245</v>
      </c>
      <c r="H60" s="861" t="s">
        <v>635</v>
      </c>
      <c r="I60" s="838"/>
      <c r="J60" s="909" t="s">
        <v>1246</v>
      </c>
      <c r="K60" s="839" t="s">
        <v>635</v>
      </c>
      <c r="L60" s="910" t="s">
        <v>1243</v>
      </c>
      <c r="M60" s="874"/>
    </row>
    <row r="61" spans="1:13">
      <c r="A61" s="1974"/>
      <c r="B61" s="1975"/>
      <c r="C61" s="860" t="s">
        <v>354</v>
      </c>
      <c r="D61" s="862" t="s">
        <v>350</v>
      </c>
      <c r="E61" s="862" t="s">
        <v>328</v>
      </c>
      <c r="F61" s="860" t="s">
        <v>354</v>
      </c>
      <c r="G61" s="862" t="s">
        <v>350</v>
      </c>
      <c r="H61" s="862" t="s">
        <v>328</v>
      </c>
      <c r="I61" s="838" t="s">
        <v>354</v>
      </c>
      <c r="J61" s="911" t="s">
        <v>350</v>
      </c>
      <c r="K61" s="911" t="s">
        <v>328</v>
      </c>
      <c r="L61" s="875" t="s">
        <v>636</v>
      </c>
      <c r="M61" s="874"/>
    </row>
    <row r="62" spans="1:13" ht="13.5" customHeight="1">
      <c r="A62" s="423" t="s">
        <v>166</v>
      </c>
      <c r="B62" s="424"/>
      <c r="C62" s="863">
        <v>93.02</v>
      </c>
      <c r="D62" s="864">
        <v>98.71</v>
      </c>
      <c r="E62" s="865">
        <v>93.09</v>
      </c>
      <c r="F62" s="863">
        <v>93.84</v>
      </c>
      <c r="G62" s="864">
        <v>98.47</v>
      </c>
      <c r="H62" s="865">
        <v>93.86</v>
      </c>
      <c r="I62" s="912">
        <v>93.16</v>
      </c>
      <c r="J62" s="913">
        <v>99.07</v>
      </c>
      <c r="K62" s="194">
        <v>93.16</v>
      </c>
      <c r="L62" s="48">
        <v>-0.70000000000000284</v>
      </c>
      <c r="M62" s="914"/>
    </row>
    <row r="63" spans="1:13">
      <c r="A63" s="915" t="s">
        <v>167</v>
      </c>
      <c r="B63" s="420"/>
      <c r="C63" s="866">
        <v>93.22</v>
      </c>
      <c r="D63" s="867">
        <v>98.3</v>
      </c>
      <c r="E63" s="867">
        <v>93.28</v>
      </c>
      <c r="F63" s="866">
        <v>94</v>
      </c>
      <c r="G63" s="867">
        <v>98.13</v>
      </c>
      <c r="H63" s="867">
        <v>94.01</v>
      </c>
      <c r="I63" s="51">
        <v>94.44</v>
      </c>
      <c r="J63" s="847">
        <v>98.02</v>
      </c>
      <c r="K63" s="847">
        <v>94.44</v>
      </c>
      <c r="L63" s="48">
        <v>0.42999999999999261</v>
      </c>
      <c r="M63" s="914"/>
    </row>
    <row r="64" spans="1:13">
      <c r="A64" s="915" t="s">
        <v>168</v>
      </c>
      <c r="B64" s="420"/>
      <c r="C64" s="866">
        <v>92.77</v>
      </c>
      <c r="D64" s="867">
        <v>96.97</v>
      </c>
      <c r="E64" s="867">
        <v>92.83</v>
      </c>
      <c r="F64" s="866">
        <v>93.75</v>
      </c>
      <c r="G64" s="867">
        <v>95.94</v>
      </c>
      <c r="H64" s="867">
        <v>93.76</v>
      </c>
      <c r="I64" s="51">
        <v>94.23</v>
      </c>
      <c r="J64" s="847">
        <v>87.1</v>
      </c>
      <c r="K64" s="847">
        <v>94.22</v>
      </c>
      <c r="L64" s="48">
        <v>0.45999999999999375</v>
      </c>
      <c r="M64" s="914"/>
    </row>
    <row r="65" spans="1:13">
      <c r="A65" s="915" t="s">
        <v>656</v>
      </c>
      <c r="B65" s="420"/>
      <c r="C65" s="866">
        <v>94.32</v>
      </c>
      <c r="D65" s="867">
        <v>98.18</v>
      </c>
      <c r="E65" s="867">
        <v>94.38</v>
      </c>
      <c r="F65" s="866">
        <v>94.53</v>
      </c>
      <c r="G65" s="867">
        <v>97.93</v>
      </c>
      <c r="H65" s="867">
        <v>94.54</v>
      </c>
      <c r="I65" s="51">
        <v>94.24</v>
      </c>
      <c r="J65" s="847">
        <v>97.55</v>
      </c>
      <c r="K65" s="847">
        <v>94.24</v>
      </c>
      <c r="L65" s="48">
        <v>-0.30000000000001137</v>
      </c>
      <c r="M65" s="914"/>
    </row>
    <row r="66" spans="1:13">
      <c r="A66" s="915" t="s">
        <v>169</v>
      </c>
      <c r="B66" s="420"/>
      <c r="C66" s="866">
        <v>94.59</v>
      </c>
      <c r="D66" s="867">
        <v>95.92</v>
      </c>
      <c r="E66" s="867">
        <v>94.61</v>
      </c>
      <c r="F66" s="866">
        <v>94.91</v>
      </c>
      <c r="G66" s="867">
        <v>97.59</v>
      </c>
      <c r="H66" s="867">
        <v>94.92</v>
      </c>
      <c r="I66" s="51">
        <v>94.69</v>
      </c>
      <c r="J66" s="847">
        <v>98.56</v>
      </c>
      <c r="K66" s="847">
        <v>94.69</v>
      </c>
      <c r="L66" s="48">
        <v>-0.23000000000000398</v>
      </c>
      <c r="M66" s="914"/>
    </row>
    <row r="67" spans="1:13">
      <c r="A67" s="915" t="s">
        <v>170</v>
      </c>
      <c r="B67" s="420"/>
      <c r="C67" s="866">
        <v>94.32</v>
      </c>
      <c r="D67" s="867">
        <v>98.49</v>
      </c>
      <c r="E67" s="867">
        <v>94.38</v>
      </c>
      <c r="F67" s="866">
        <v>94.64</v>
      </c>
      <c r="G67" s="867">
        <v>96.42</v>
      </c>
      <c r="H67" s="867">
        <v>94.65</v>
      </c>
      <c r="I67" s="51">
        <v>94.71</v>
      </c>
      <c r="J67" s="847">
        <v>94.44</v>
      </c>
      <c r="K67" s="847">
        <v>94.71</v>
      </c>
      <c r="L67" s="48">
        <v>5.9999999999988063E-2</v>
      </c>
    </row>
    <row r="68" spans="1:13">
      <c r="A68" s="915" t="s">
        <v>171</v>
      </c>
      <c r="B68" s="420"/>
      <c r="C68" s="866">
        <v>94.17</v>
      </c>
      <c r="D68" s="867">
        <v>96.2</v>
      </c>
      <c r="E68" s="867">
        <v>94.21</v>
      </c>
      <c r="F68" s="866">
        <v>94.21</v>
      </c>
      <c r="G68" s="867">
        <v>93.69</v>
      </c>
      <c r="H68" s="867">
        <v>94.21</v>
      </c>
      <c r="I68" s="51">
        <v>94.56</v>
      </c>
      <c r="J68" s="847">
        <v>89.04</v>
      </c>
      <c r="K68" s="847">
        <v>94.56</v>
      </c>
      <c r="L68" s="48">
        <v>0.35000000000000853</v>
      </c>
    </row>
    <row r="69" spans="1:13">
      <c r="A69" s="915" t="s">
        <v>657</v>
      </c>
      <c r="B69" s="420"/>
      <c r="C69" s="866">
        <v>94.85</v>
      </c>
      <c r="D69" s="867">
        <v>86.94</v>
      </c>
      <c r="E69" s="867">
        <v>94.67</v>
      </c>
      <c r="F69" s="866">
        <v>94.83</v>
      </c>
      <c r="G69" s="867">
        <v>97.64</v>
      </c>
      <c r="H69" s="867">
        <v>94.86</v>
      </c>
      <c r="I69" s="51">
        <v>95.07</v>
      </c>
      <c r="J69" s="847">
        <v>98.64</v>
      </c>
      <c r="K69" s="847">
        <v>95.07</v>
      </c>
      <c r="L69" s="48">
        <v>0.20999999999999375</v>
      </c>
    </row>
    <row r="70" spans="1:13">
      <c r="A70" s="915" t="s">
        <v>658</v>
      </c>
      <c r="B70" s="420"/>
      <c r="C70" s="866">
        <v>95.08</v>
      </c>
      <c r="D70" s="867">
        <v>99.18</v>
      </c>
      <c r="E70" s="867">
        <v>95.17</v>
      </c>
      <c r="F70" s="866">
        <v>95.47</v>
      </c>
      <c r="G70" s="867">
        <v>99.69</v>
      </c>
      <c r="H70" s="867">
        <v>95.5</v>
      </c>
      <c r="I70" s="51">
        <v>95.21</v>
      </c>
      <c r="J70" s="847">
        <v>100</v>
      </c>
      <c r="K70" s="847">
        <v>95.21</v>
      </c>
      <c r="L70" s="48">
        <v>-0.29000000000000625</v>
      </c>
    </row>
    <row r="71" spans="1:13">
      <c r="A71" s="916" t="s">
        <v>172</v>
      </c>
      <c r="B71" s="917"/>
      <c r="C71" s="868">
        <v>93.97</v>
      </c>
      <c r="D71" s="869">
        <v>97.34</v>
      </c>
      <c r="E71" s="869">
        <v>94.03</v>
      </c>
      <c r="F71" s="868">
        <v>94.36</v>
      </c>
      <c r="G71" s="869">
        <v>98.82</v>
      </c>
      <c r="H71" s="869">
        <v>94.39</v>
      </c>
      <c r="I71" s="71">
        <v>95.3</v>
      </c>
      <c r="J71" s="859">
        <v>99.88</v>
      </c>
      <c r="K71" s="859">
        <v>95.31</v>
      </c>
      <c r="L71" s="68">
        <v>0.92000000000000171</v>
      </c>
      <c r="M71" s="874"/>
    </row>
    <row r="72" spans="1:13">
      <c r="A72" s="202"/>
      <c r="B72" s="202"/>
      <c r="C72" s="918"/>
      <c r="D72" s="918"/>
      <c r="E72" s="918"/>
      <c r="F72" s="918"/>
      <c r="G72" s="918"/>
      <c r="H72" s="918"/>
      <c r="I72" s="918"/>
      <c r="J72" s="918"/>
      <c r="K72" s="918"/>
      <c r="L72" s="918"/>
      <c r="M72" s="914"/>
    </row>
    <row r="73" spans="1:13" ht="19.5" customHeight="1">
      <c r="A73" s="919"/>
      <c r="B73" s="919"/>
      <c r="C73" s="919"/>
      <c r="D73" s="919"/>
      <c r="E73" s="919"/>
      <c r="F73" s="920"/>
      <c r="G73" s="920"/>
      <c r="H73" s="920"/>
      <c r="I73" s="920"/>
      <c r="J73" s="920"/>
      <c r="K73" s="920"/>
      <c r="L73" s="920"/>
      <c r="M73" s="914"/>
    </row>
    <row r="74" spans="1:13" ht="19.5" customHeight="1">
      <c r="A74" s="880"/>
      <c r="B74" s="880"/>
      <c r="C74" s="880"/>
      <c r="D74" s="880"/>
      <c r="E74" s="880"/>
      <c r="F74" s="918"/>
      <c r="G74" s="918"/>
      <c r="H74" s="918"/>
      <c r="I74" s="918"/>
      <c r="J74" s="918"/>
      <c r="K74" s="918"/>
      <c r="L74" s="918"/>
      <c r="M74" s="914"/>
    </row>
    <row r="75" spans="1:13">
      <c r="A75" s="714"/>
      <c r="B75" s="714"/>
      <c r="C75" s="714"/>
      <c r="D75" s="714"/>
      <c r="E75" s="714"/>
      <c r="F75" s="921"/>
      <c r="G75" s="921"/>
      <c r="H75" s="921"/>
      <c r="I75" s="921"/>
      <c r="J75" s="921"/>
      <c r="K75" s="921"/>
      <c r="L75" s="921"/>
      <c r="M75" s="914"/>
    </row>
    <row r="76" spans="1:13">
      <c r="A76" s="714"/>
      <c r="B76" s="714"/>
      <c r="C76" s="714"/>
      <c r="D76" s="714"/>
      <c r="E76" s="714"/>
      <c r="F76" s="921"/>
      <c r="G76" s="921"/>
      <c r="H76" s="921"/>
      <c r="I76" s="921"/>
      <c r="J76" s="921"/>
      <c r="K76" s="921"/>
      <c r="L76" s="921"/>
      <c r="M76" s="914"/>
    </row>
    <row r="77" spans="1:13">
      <c r="A77" s="714"/>
      <c r="B77" s="714"/>
      <c r="C77" s="714"/>
      <c r="D77" s="714"/>
      <c r="E77" s="714"/>
      <c r="F77" s="921"/>
      <c r="G77" s="921"/>
      <c r="H77" s="921"/>
      <c r="I77" s="921"/>
      <c r="J77" s="921"/>
      <c r="K77" s="921"/>
      <c r="L77" s="714"/>
      <c r="M77" s="914"/>
    </row>
    <row r="78" spans="1:13">
      <c r="A78" s="714"/>
      <c r="B78" s="714"/>
      <c r="C78" s="714"/>
      <c r="D78" s="714"/>
      <c r="E78" s="714"/>
      <c r="F78" s="921"/>
      <c r="G78" s="921"/>
      <c r="H78" s="921"/>
      <c r="I78" s="921"/>
      <c r="J78" s="921"/>
      <c r="K78" s="921"/>
      <c r="L78" s="714"/>
      <c r="M78" s="914"/>
    </row>
    <row r="79" spans="1:13">
      <c r="A79" s="714"/>
      <c r="B79" s="714"/>
      <c r="C79" s="714"/>
      <c r="D79" s="714"/>
      <c r="E79" s="714"/>
      <c r="F79" s="921"/>
      <c r="G79" s="921"/>
      <c r="H79" s="921"/>
      <c r="I79" s="921"/>
      <c r="J79" s="921"/>
      <c r="K79" s="921"/>
      <c r="L79" s="714"/>
      <c r="M79" s="914"/>
    </row>
    <row r="80" spans="1:13">
      <c r="A80" s="714"/>
      <c r="B80" s="714"/>
      <c r="C80" s="714"/>
      <c r="D80" s="714"/>
      <c r="E80" s="714"/>
      <c r="F80" s="714"/>
      <c r="G80" s="714"/>
      <c r="H80" s="714"/>
      <c r="I80" s="714"/>
      <c r="J80" s="714"/>
      <c r="K80" s="714"/>
      <c r="L80" s="714"/>
      <c r="M80" s="914"/>
    </row>
    <row r="81" spans="1:13">
      <c r="A81" s="714"/>
      <c r="B81" s="714"/>
      <c r="C81" s="714"/>
      <c r="D81" s="714"/>
      <c r="E81" s="714"/>
      <c r="F81" s="714"/>
      <c r="G81" s="714"/>
      <c r="H81" s="714"/>
      <c r="I81" s="714"/>
      <c r="J81" s="714"/>
      <c r="K81" s="714"/>
      <c r="L81" s="714"/>
      <c r="M81" s="914"/>
    </row>
    <row r="82" spans="1:13">
      <c r="A82" s="714"/>
      <c r="B82" s="714"/>
      <c r="C82" s="714"/>
      <c r="D82" s="714"/>
      <c r="E82" s="714"/>
      <c r="F82" s="714"/>
      <c r="G82" s="714"/>
      <c r="H82" s="714"/>
      <c r="I82" s="714"/>
      <c r="J82" s="714"/>
      <c r="K82" s="714"/>
      <c r="L82" s="714"/>
      <c r="M82" s="914"/>
    </row>
    <row r="83" spans="1:13">
      <c r="A83" s="714"/>
      <c r="B83" s="714"/>
      <c r="C83" s="714"/>
      <c r="D83" s="714"/>
      <c r="E83" s="714"/>
      <c r="F83" s="714"/>
      <c r="G83" s="714"/>
      <c r="H83" s="714"/>
      <c r="I83" s="714"/>
      <c r="J83" s="714"/>
      <c r="K83" s="714"/>
      <c r="L83" s="714"/>
      <c r="M83" s="59"/>
    </row>
    <row r="84" spans="1:13">
      <c r="A84" s="714"/>
      <c r="B84" s="714"/>
      <c r="C84" s="714"/>
      <c r="D84" s="714"/>
      <c r="E84" s="714"/>
      <c r="F84" s="714"/>
      <c r="G84" s="714"/>
      <c r="H84" s="714"/>
      <c r="I84" s="714"/>
      <c r="J84" s="714"/>
      <c r="K84" s="714"/>
      <c r="L84" s="714"/>
      <c r="M84" s="59"/>
    </row>
    <row r="85" spans="1:13">
      <c r="A85" s="714"/>
      <c r="B85" s="714"/>
      <c r="C85" s="714"/>
      <c r="D85" s="714"/>
      <c r="E85" s="714"/>
      <c r="F85" s="714"/>
      <c r="G85" s="714"/>
      <c r="H85" s="714"/>
      <c r="I85" s="714"/>
      <c r="J85" s="714"/>
      <c r="K85" s="714"/>
      <c r="L85" s="714"/>
    </row>
    <row r="86" spans="1:13">
      <c r="A86" s="714"/>
      <c r="B86" s="714"/>
      <c r="C86" s="714"/>
      <c r="D86" s="714"/>
      <c r="E86" s="714"/>
      <c r="F86" s="714"/>
      <c r="G86" s="714"/>
      <c r="H86" s="714"/>
      <c r="I86" s="714"/>
      <c r="J86" s="714"/>
      <c r="K86" s="714"/>
      <c r="L86" s="714"/>
    </row>
    <row r="87" spans="1:13">
      <c r="A87" s="714"/>
      <c r="B87" s="714"/>
      <c r="C87" s="11"/>
      <c r="D87" s="11"/>
      <c r="E87" s="11"/>
      <c r="F87" s="11"/>
      <c r="G87" s="11"/>
      <c r="H87" s="11"/>
      <c r="I87" s="11"/>
      <c r="J87" s="11"/>
      <c r="K87" s="11"/>
      <c r="L87" s="11"/>
    </row>
    <row r="88" spans="1:13">
      <c r="A88" s="714"/>
      <c r="B88" s="714"/>
      <c r="C88" s="11"/>
      <c r="D88" s="11"/>
      <c r="E88" s="11"/>
      <c r="F88" s="11"/>
      <c r="G88" s="11"/>
      <c r="H88" s="11"/>
      <c r="I88" s="11"/>
      <c r="J88" s="11"/>
      <c r="K88" s="11"/>
      <c r="L88" s="11"/>
    </row>
    <row r="89" spans="1:13">
      <c r="A89" s="714"/>
      <c r="B89" s="714"/>
      <c r="C89" s="11"/>
      <c r="D89" s="11"/>
      <c r="E89" s="11"/>
      <c r="F89" s="11"/>
      <c r="G89" s="11"/>
      <c r="H89" s="11"/>
      <c r="I89" s="11"/>
      <c r="J89" s="11"/>
      <c r="K89" s="11"/>
      <c r="L89" s="11"/>
    </row>
    <row r="90" spans="1:13">
      <c r="A90" s="714"/>
      <c r="B90" s="714"/>
      <c r="C90" s="11"/>
      <c r="D90" s="11"/>
      <c r="E90" s="11"/>
      <c r="F90" s="11"/>
      <c r="G90" s="11"/>
      <c r="H90" s="11"/>
      <c r="I90" s="11"/>
      <c r="J90" s="11"/>
      <c r="K90" s="11"/>
      <c r="L90" s="11"/>
    </row>
    <row r="91" spans="1:13">
      <c r="A91" s="714"/>
      <c r="B91" s="714"/>
      <c r="C91" s="11"/>
      <c r="D91" s="11"/>
      <c r="E91" s="11"/>
      <c r="F91" s="11"/>
      <c r="G91" s="11"/>
      <c r="H91" s="11"/>
      <c r="I91" s="11"/>
      <c r="J91" s="11"/>
      <c r="K91" s="11"/>
      <c r="L91" s="11"/>
    </row>
    <row r="92" spans="1:13">
      <c r="A92" s="714"/>
      <c r="B92" s="714"/>
      <c r="C92" s="11"/>
      <c r="D92" s="11"/>
      <c r="E92" s="11"/>
      <c r="F92" s="11"/>
      <c r="G92" s="11"/>
      <c r="H92" s="11"/>
      <c r="I92" s="11"/>
      <c r="J92" s="11"/>
      <c r="K92" s="11"/>
      <c r="L92" s="11"/>
    </row>
    <row r="93" spans="1:13">
      <c r="A93" s="714"/>
      <c r="B93" s="714"/>
      <c r="C93" s="11"/>
      <c r="D93" s="11"/>
      <c r="E93" s="11"/>
      <c r="F93" s="11"/>
      <c r="G93" s="11"/>
      <c r="H93" s="11"/>
      <c r="I93" s="11"/>
      <c r="J93" s="11"/>
      <c r="K93" s="11"/>
      <c r="L93" s="11"/>
    </row>
    <row r="94" spans="1:13">
      <c r="A94" s="714"/>
      <c r="B94" s="714"/>
      <c r="C94" s="714"/>
      <c r="D94" s="714"/>
      <c r="E94" s="714"/>
      <c r="F94" s="714"/>
      <c r="G94" s="714"/>
      <c r="H94" s="714"/>
      <c r="I94" s="714"/>
      <c r="J94" s="714"/>
      <c r="K94" s="714"/>
      <c r="L94" s="714"/>
    </row>
    <row r="95" spans="1:13">
      <c r="A95" s="714"/>
      <c r="B95" s="714"/>
      <c r="C95" s="714"/>
      <c r="D95" s="714"/>
      <c r="E95" s="714"/>
      <c r="F95" s="714"/>
      <c r="G95" s="714"/>
      <c r="H95" s="714"/>
      <c r="I95" s="714"/>
      <c r="J95" s="714"/>
      <c r="K95" s="714"/>
      <c r="L95" s="714"/>
    </row>
    <row r="96" spans="1:13">
      <c r="A96" s="714"/>
      <c r="B96" s="714"/>
      <c r="C96" s="714"/>
      <c r="D96" s="714"/>
      <c r="E96" s="714"/>
      <c r="F96" s="714"/>
      <c r="G96" s="714"/>
      <c r="H96" s="714"/>
      <c r="I96" s="714"/>
      <c r="J96" s="714"/>
      <c r="K96" s="714"/>
      <c r="L96" s="714"/>
    </row>
    <row r="97" spans="13:13" s="714" customFormat="1">
      <c r="M97" s="1"/>
    </row>
    <row r="98" spans="13:13" s="714" customFormat="1">
      <c r="M98" s="1"/>
    </row>
    <row r="99" spans="13:13" s="714" customFormat="1">
      <c r="M99" s="1"/>
    </row>
    <row r="100" spans="13:13" s="714" customFormat="1">
      <c r="M100" s="1"/>
    </row>
    <row r="101" spans="13:13" s="714" customFormat="1">
      <c r="M101" s="1"/>
    </row>
    <row r="102" spans="13:13" s="714" customFormat="1">
      <c r="M102" s="1"/>
    </row>
    <row r="103" spans="13:13" s="714" customFormat="1">
      <c r="M103" s="1"/>
    </row>
    <row r="104" spans="13:13" s="714" customFormat="1">
      <c r="M104" s="1"/>
    </row>
    <row r="105" spans="13:13" s="714" customFormat="1">
      <c r="M105" s="1"/>
    </row>
    <row r="106" spans="13:13" s="714" customFormat="1">
      <c r="M106" s="1"/>
    </row>
    <row r="107" spans="13:13" s="714" customFormat="1">
      <c r="M107" s="1"/>
    </row>
    <row r="108" spans="13:13" s="714" customFormat="1">
      <c r="M108" s="1"/>
    </row>
    <row r="109" spans="13:13" s="714" customFormat="1">
      <c r="M109" s="1"/>
    </row>
    <row r="110" spans="13:13" s="714" customFormat="1">
      <c r="M110" s="1"/>
    </row>
    <row r="111" spans="13:13" s="714" customFormat="1">
      <c r="M111" s="1"/>
    </row>
    <row r="112" spans="13:13" s="714" customFormat="1">
      <c r="M112" s="1"/>
    </row>
    <row r="113" spans="1:12">
      <c r="A113" s="714"/>
      <c r="B113" s="714"/>
      <c r="C113" s="714"/>
      <c r="D113" s="714"/>
      <c r="E113" s="714"/>
      <c r="F113" s="714"/>
      <c r="G113" s="714"/>
      <c r="H113" s="714"/>
      <c r="I113" s="714"/>
      <c r="J113" s="714"/>
      <c r="K113" s="714"/>
      <c r="L113" s="714"/>
    </row>
    <row r="114" spans="1:12">
      <c r="A114" s="714"/>
      <c r="B114" s="714"/>
      <c r="C114" s="714"/>
      <c r="D114" s="714"/>
      <c r="E114" s="714"/>
      <c r="F114" s="714"/>
      <c r="G114" s="714"/>
      <c r="H114" s="714"/>
      <c r="I114" s="714"/>
      <c r="J114" s="714"/>
      <c r="K114" s="714"/>
      <c r="L114" s="714"/>
    </row>
    <row r="115" spans="1:12">
      <c r="A115" s="714"/>
      <c r="B115" s="714"/>
      <c r="C115" s="714"/>
      <c r="D115" s="714"/>
      <c r="E115" s="714"/>
      <c r="F115" s="714"/>
      <c r="G115" s="714"/>
      <c r="H115" s="714"/>
      <c r="I115" s="714"/>
      <c r="J115" s="714"/>
      <c r="K115" s="714"/>
      <c r="L115" s="714"/>
    </row>
    <row r="116" spans="1:12">
      <c r="A116" s="714"/>
      <c r="B116" s="714"/>
      <c r="C116" s="714"/>
      <c r="D116" s="714"/>
      <c r="E116" s="714"/>
      <c r="F116" s="714"/>
      <c r="G116" s="714"/>
      <c r="H116" s="714"/>
      <c r="I116" s="714"/>
      <c r="J116" s="714"/>
      <c r="K116" s="714"/>
      <c r="L116" s="714"/>
    </row>
    <row r="117" spans="1:12">
      <c r="A117" s="714"/>
      <c r="B117" s="714"/>
      <c r="C117" s="714"/>
      <c r="D117" s="714"/>
      <c r="E117" s="714"/>
      <c r="F117" s="714"/>
      <c r="G117" s="714"/>
      <c r="H117" s="714"/>
      <c r="I117" s="714"/>
      <c r="J117" s="714"/>
      <c r="K117" s="714"/>
      <c r="L117" s="714"/>
    </row>
    <row r="118" spans="1:12">
      <c r="A118" s="714"/>
      <c r="B118" s="714"/>
      <c r="C118" s="714"/>
      <c r="D118" s="714"/>
      <c r="E118" s="714"/>
      <c r="F118" s="714"/>
      <c r="G118" s="714"/>
      <c r="H118" s="714"/>
      <c r="I118" s="714"/>
      <c r="J118" s="714"/>
      <c r="K118" s="714"/>
      <c r="L118" s="714"/>
    </row>
    <row r="119" spans="1:12">
      <c r="A119" s="714"/>
      <c r="B119" s="714"/>
      <c r="C119" s="714"/>
      <c r="D119" s="714"/>
      <c r="E119" s="714"/>
      <c r="F119" s="714"/>
      <c r="G119" s="714"/>
      <c r="H119" s="714"/>
      <c r="I119" s="714"/>
      <c r="J119" s="714"/>
      <c r="K119" s="714"/>
      <c r="L119" s="714"/>
    </row>
    <row r="120" spans="1:12">
      <c r="A120" s="714"/>
      <c r="B120" s="714"/>
      <c r="C120" s="714"/>
      <c r="D120" s="714"/>
      <c r="E120" s="714"/>
      <c r="F120" s="714"/>
      <c r="G120" s="714"/>
      <c r="H120" s="714"/>
      <c r="I120" s="714"/>
      <c r="J120" s="714"/>
      <c r="K120" s="714"/>
      <c r="L120" s="714"/>
    </row>
    <row r="121" spans="1:12">
      <c r="A121" s="714"/>
      <c r="B121" s="714"/>
      <c r="C121" s="714"/>
      <c r="D121" s="714"/>
      <c r="E121" s="714"/>
      <c r="F121" s="714"/>
      <c r="G121" s="714"/>
      <c r="H121" s="714"/>
      <c r="I121" s="714"/>
      <c r="J121" s="714"/>
      <c r="K121" s="714"/>
      <c r="L121" s="714"/>
    </row>
    <row r="122" spans="1:12">
      <c r="A122" s="714"/>
      <c r="B122" s="714"/>
      <c r="C122" s="714"/>
      <c r="D122" s="714"/>
      <c r="E122" s="714"/>
      <c r="F122" s="714"/>
      <c r="G122" s="714"/>
      <c r="H122" s="714"/>
      <c r="I122" s="714"/>
      <c r="J122" s="714"/>
      <c r="K122" s="714"/>
      <c r="L122" s="714"/>
    </row>
    <row r="123" spans="1:12">
      <c r="A123" s="714"/>
      <c r="B123" s="714"/>
      <c r="C123" s="714"/>
      <c r="D123" s="714"/>
      <c r="E123" s="714"/>
      <c r="F123" s="714"/>
      <c r="G123" s="714"/>
      <c r="H123" s="714"/>
      <c r="I123" s="714"/>
      <c r="J123" s="714"/>
      <c r="K123" s="714"/>
      <c r="L123" s="714"/>
    </row>
    <row r="124" spans="1:12">
      <c r="A124" s="714"/>
      <c r="B124" s="714"/>
      <c r="C124" s="714"/>
      <c r="D124" s="714"/>
      <c r="E124" s="714"/>
      <c r="F124" s="714"/>
      <c r="G124" s="714"/>
      <c r="H124" s="714"/>
      <c r="I124" s="714"/>
      <c r="J124" s="714"/>
      <c r="K124" s="714"/>
      <c r="L124" s="714"/>
    </row>
    <row r="125" spans="1:12">
      <c r="A125" s="714"/>
      <c r="B125" s="714"/>
      <c r="C125" s="714"/>
      <c r="D125" s="714"/>
      <c r="E125" s="714"/>
      <c r="F125" s="714"/>
      <c r="G125" s="714"/>
      <c r="H125" s="714"/>
      <c r="I125" s="714"/>
      <c r="J125" s="714"/>
      <c r="K125" s="714"/>
      <c r="L125" s="714"/>
    </row>
    <row r="126" spans="1:12">
      <c r="A126" s="714"/>
      <c r="B126" s="714"/>
      <c r="C126" s="714"/>
      <c r="D126" s="714"/>
      <c r="E126" s="714"/>
      <c r="F126" s="714"/>
      <c r="G126" s="714"/>
      <c r="H126" s="714"/>
      <c r="I126" s="714"/>
      <c r="J126" s="714"/>
      <c r="K126" s="714"/>
      <c r="L126" s="714"/>
    </row>
    <row r="127" spans="1:12">
      <c r="A127" s="714"/>
      <c r="B127" s="714"/>
      <c r="C127" s="714"/>
      <c r="D127" s="714"/>
      <c r="E127" s="714"/>
      <c r="F127" s="714"/>
      <c r="G127" s="714"/>
      <c r="H127" s="714"/>
      <c r="I127" s="714"/>
      <c r="J127" s="714"/>
      <c r="K127" s="714"/>
      <c r="L127" s="714"/>
    </row>
  </sheetData>
  <mergeCells count="3">
    <mergeCell ref="A3:A4"/>
    <mergeCell ref="B3:B4"/>
    <mergeCell ref="A60:B61"/>
  </mergeCells>
  <phoneticPr fontId="5"/>
  <printOptions horizontalCentered="1" gridLinesSet="0"/>
  <pageMargins left="0" right="0" top="0.70866141732283472" bottom="0.19685039370078741" header="0.42" footer="0.51181102362204722"/>
  <pageSetup paperSize="9" scale="62" pageOrder="overThenDown" orientation="portrait" blackAndWhite="1" horizontalDpi="300" verticalDpi="300" r:id="rId1"/>
  <headerFooter alignWithMargins="0">
    <oddHeader>&amp;F</oddHeader>
    <oddFooter>&amp;A</oddFooter>
  </headerFooter>
  <colBreaks count="1" manualBreakCount="1">
    <brk id="12" max="78"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54CCB-E7C0-4A5F-A6FA-AEDA03B4ED4E}">
  <sheetPr>
    <pageSetUpPr fitToPage="1"/>
  </sheetPr>
  <dimension ref="A1:AF60"/>
  <sheetViews>
    <sheetView view="pageBreakPreview" zoomScale="85" zoomScaleNormal="100" zoomScaleSheetLayoutView="85" workbookViewId="0"/>
  </sheetViews>
  <sheetFormatPr defaultRowHeight="15.95" customHeight="1"/>
  <cols>
    <col min="1" max="1" width="6.625" style="1102" customWidth="1"/>
    <col min="2" max="2" width="14" style="1102" customWidth="1"/>
    <col min="3" max="3" width="17" style="1102" customWidth="1"/>
    <col min="4" max="4" width="11.25" style="1102" customWidth="1"/>
    <col min="5" max="8" width="6.75" style="1102" customWidth="1"/>
    <col min="9" max="9" width="28.625" style="1329" customWidth="1"/>
    <col min="10" max="10" width="8.5" style="1102" customWidth="1"/>
    <col min="11" max="28" width="6.75" style="1102" customWidth="1"/>
    <col min="29" max="31" width="9.375" style="1102" customWidth="1"/>
    <col min="32" max="32" width="15.5" style="1102" customWidth="1"/>
    <col min="33" max="256" width="9" style="1102"/>
    <col min="257" max="257" width="6.625" style="1102" customWidth="1"/>
    <col min="258" max="258" width="14" style="1102" customWidth="1"/>
    <col min="259" max="259" width="17" style="1102" customWidth="1"/>
    <col min="260" max="260" width="11.25" style="1102" customWidth="1"/>
    <col min="261" max="264" width="6.75" style="1102" customWidth="1"/>
    <col min="265" max="265" width="28.625" style="1102" customWidth="1"/>
    <col min="266" max="266" width="8.5" style="1102" customWidth="1"/>
    <col min="267" max="284" width="6.75" style="1102" customWidth="1"/>
    <col min="285" max="287" width="9.375" style="1102" customWidth="1"/>
    <col min="288" max="288" width="15.5" style="1102" customWidth="1"/>
    <col min="289" max="512" width="9" style="1102"/>
    <col min="513" max="513" width="6.625" style="1102" customWidth="1"/>
    <col min="514" max="514" width="14" style="1102" customWidth="1"/>
    <col min="515" max="515" width="17" style="1102" customWidth="1"/>
    <col min="516" max="516" width="11.25" style="1102" customWidth="1"/>
    <col min="517" max="520" width="6.75" style="1102" customWidth="1"/>
    <col min="521" max="521" width="28.625" style="1102" customWidth="1"/>
    <col min="522" max="522" width="8.5" style="1102" customWidth="1"/>
    <col min="523" max="540" width="6.75" style="1102" customWidth="1"/>
    <col min="541" max="543" width="9.375" style="1102" customWidth="1"/>
    <col min="544" max="544" width="15.5" style="1102" customWidth="1"/>
    <col min="545" max="768" width="9" style="1102"/>
    <col min="769" max="769" width="6.625" style="1102" customWidth="1"/>
    <col min="770" max="770" width="14" style="1102" customWidth="1"/>
    <col min="771" max="771" width="17" style="1102" customWidth="1"/>
    <col min="772" max="772" width="11.25" style="1102" customWidth="1"/>
    <col min="773" max="776" width="6.75" style="1102" customWidth="1"/>
    <col min="777" max="777" width="28.625" style="1102" customWidth="1"/>
    <col min="778" max="778" width="8.5" style="1102" customWidth="1"/>
    <col min="779" max="796" width="6.75" style="1102" customWidth="1"/>
    <col min="797" max="799" width="9.375" style="1102" customWidth="1"/>
    <col min="800" max="800" width="15.5" style="1102" customWidth="1"/>
    <col min="801" max="1024" width="9" style="1102"/>
    <col min="1025" max="1025" width="6.625" style="1102" customWidth="1"/>
    <col min="1026" max="1026" width="14" style="1102" customWidth="1"/>
    <col min="1027" max="1027" width="17" style="1102" customWidth="1"/>
    <col min="1028" max="1028" width="11.25" style="1102" customWidth="1"/>
    <col min="1029" max="1032" width="6.75" style="1102" customWidth="1"/>
    <col min="1033" max="1033" width="28.625" style="1102" customWidth="1"/>
    <col min="1034" max="1034" width="8.5" style="1102" customWidth="1"/>
    <col min="1035" max="1052" width="6.75" style="1102" customWidth="1"/>
    <col min="1053" max="1055" width="9.375" style="1102" customWidth="1"/>
    <col min="1056" max="1056" width="15.5" style="1102" customWidth="1"/>
    <col min="1057" max="1280" width="9" style="1102"/>
    <col min="1281" max="1281" width="6.625" style="1102" customWidth="1"/>
    <col min="1282" max="1282" width="14" style="1102" customWidth="1"/>
    <col min="1283" max="1283" width="17" style="1102" customWidth="1"/>
    <col min="1284" max="1284" width="11.25" style="1102" customWidth="1"/>
    <col min="1285" max="1288" width="6.75" style="1102" customWidth="1"/>
    <col min="1289" max="1289" width="28.625" style="1102" customWidth="1"/>
    <col min="1290" max="1290" width="8.5" style="1102" customWidth="1"/>
    <col min="1291" max="1308" width="6.75" style="1102" customWidth="1"/>
    <col min="1309" max="1311" width="9.375" style="1102" customWidth="1"/>
    <col min="1312" max="1312" width="15.5" style="1102" customWidth="1"/>
    <col min="1313" max="1536" width="9" style="1102"/>
    <col min="1537" max="1537" width="6.625" style="1102" customWidth="1"/>
    <col min="1538" max="1538" width="14" style="1102" customWidth="1"/>
    <col min="1539" max="1539" width="17" style="1102" customWidth="1"/>
    <col min="1540" max="1540" width="11.25" style="1102" customWidth="1"/>
    <col min="1541" max="1544" width="6.75" style="1102" customWidth="1"/>
    <col min="1545" max="1545" width="28.625" style="1102" customWidth="1"/>
    <col min="1546" max="1546" width="8.5" style="1102" customWidth="1"/>
    <col min="1547" max="1564" width="6.75" style="1102" customWidth="1"/>
    <col min="1565" max="1567" width="9.375" style="1102" customWidth="1"/>
    <col min="1568" max="1568" width="15.5" style="1102" customWidth="1"/>
    <col min="1569" max="1792" width="9" style="1102"/>
    <col min="1793" max="1793" width="6.625" style="1102" customWidth="1"/>
    <col min="1794" max="1794" width="14" style="1102" customWidth="1"/>
    <col min="1795" max="1795" width="17" style="1102" customWidth="1"/>
    <col min="1796" max="1796" width="11.25" style="1102" customWidth="1"/>
    <col min="1797" max="1800" width="6.75" style="1102" customWidth="1"/>
    <col min="1801" max="1801" width="28.625" style="1102" customWidth="1"/>
    <col min="1802" max="1802" width="8.5" style="1102" customWidth="1"/>
    <col min="1803" max="1820" width="6.75" style="1102" customWidth="1"/>
    <col min="1821" max="1823" width="9.375" style="1102" customWidth="1"/>
    <col min="1824" max="1824" width="15.5" style="1102" customWidth="1"/>
    <col min="1825" max="2048" width="9" style="1102"/>
    <col min="2049" max="2049" width="6.625" style="1102" customWidth="1"/>
    <col min="2050" max="2050" width="14" style="1102" customWidth="1"/>
    <col min="2051" max="2051" width="17" style="1102" customWidth="1"/>
    <col min="2052" max="2052" width="11.25" style="1102" customWidth="1"/>
    <col min="2053" max="2056" width="6.75" style="1102" customWidth="1"/>
    <col min="2057" max="2057" width="28.625" style="1102" customWidth="1"/>
    <col min="2058" max="2058" width="8.5" style="1102" customWidth="1"/>
    <col min="2059" max="2076" width="6.75" style="1102" customWidth="1"/>
    <col min="2077" max="2079" width="9.375" style="1102" customWidth="1"/>
    <col min="2080" max="2080" width="15.5" style="1102" customWidth="1"/>
    <col min="2081" max="2304" width="9" style="1102"/>
    <col min="2305" max="2305" width="6.625" style="1102" customWidth="1"/>
    <col min="2306" max="2306" width="14" style="1102" customWidth="1"/>
    <col min="2307" max="2307" width="17" style="1102" customWidth="1"/>
    <col min="2308" max="2308" width="11.25" style="1102" customWidth="1"/>
    <col min="2309" max="2312" width="6.75" style="1102" customWidth="1"/>
    <col min="2313" max="2313" width="28.625" style="1102" customWidth="1"/>
    <col min="2314" max="2314" width="8.5" style="1102" customWidth="1"/>
    <col min="2315" max="2332" width="6.75" style="1102" customWidth="1"/>
    <col min="2333" max="2335" width="9.375" style="1102" customWidth="1"/>
    <col min="2336" max="2336" width="15.5" style="1102" customWidth="1"/>
    <col min="2337" max="2560" width="9" style="1102"/>
    <col min="2561" max="2561" width="6.625" style="1102" customWidth="1"/>
    <col min="2562" max="2562" width="14" style="1102" customWidth="1"/>
    <col min="2563" max="2563" width="17" style="1102" customWidth="1"/>
    <col min="2564" max="2564" width="11.25" style="1102" customWidth="1"/>
    <col min="2565" max="2568" width="6.75" style="1102" customWidth="1"/>
    <col min="2569" max="2569" width="28.625" style="1102" customWidth="1"/>
    <col min="2570" max="2570" width="8.5" style="1102" customWidth="1"/>
    <col min="2571" max="2588" width="6.75" style="1102" customWidth="1"/>
    <col min="2589" max="2591" width="9.375" style="1102" customWidth="1"/>
    <col min="2592" max="2592" width="15.5" style="1102" customWidth="1"/>
    <col min="2593" max="2816" width="9" style="1102"/>
    <col min="2817" max="2817" width="6.625" style="1102" customWidth="1"/>
    <col min="2818" max="2818" width="14" style="1102" customWidth="1"/>
    <col min="2819" max="2819" width="17" style="1102" customWidth="1"/>
    <col min="2820" max="2820" width="11.25" style="1102" customWidth="1"/>
    <col min="2821" max="2824" width="6.75" style="1102" customWidth="1"/>
    <col min="2825" max="2825" width="28.625" style="1102" customWidth="1"/>
    <col min="2826" max="2826" width="8.5" style="1102" customWidth="1"/>
    <col min="2827" max="2844" width="6.75" style="1102" customWidth="1"/>
    <col min="2845" max="2847" width="9.375" style="1102" customWidth="1"/>
    <col min="2848" max="2848" width="15.5" style="1102" customWidth="1"/>
    <col min="2849" max="3072" width="9" style="1102"/>
    <col min="3073" max="3073" width="6.625" style="1102" customWidth="1"/>
    <col min="3074" max="3074" width="14" style="1102" customWidth="1"/>
    <col min="3075" max="3075" width="17" style="1102" customWidth="1"/>
    <col min="3076" max="3076" width="11.25" style="1102" customWidth="1"/>
    <col min="3077" max="3080" width="6.75" style="1102" customWidth="1"/>
    <col min="3081" max="3081" width="28.625" style="1102" customWidth="1"/>
    <col min="3082" max="3082" width="8.5" style="1102" customWidth="1"/>
    <col min="3083" max="3100" width="6.75" style="1102" customWidth="1"/>
    <col min="3101" max="3103" width="9.375" style="1102" customWidth="1"/>
    <col min="3104" max="3104" width="15.5" style="1102" customWidth="1"/>
    <col min="3105" max="3328" width="9" style="1102"/>
    <col min="3329" max="3329" width="6.625" style="1102" customWidth="1"/>
    <col min="3330" max="3330" width="14" style="1102" customWidth="1"/>
    <col min="3331" max="3331" width="17" style="1102" customWidth="1"/>
    <col min="3332" max="3332" width="11.25" style="1102" customWidth="1"/>
    <col min="3333" max="3336" width="6.75" style="1102" customWidth="1"/>
    <col min="3337" max="3337" width="28.625" style="1102" customWidth="1"/>
    <col min="3338" max="3338" width="8.5" style="1102" customWidth="1"/>
    <col min="3339" max="3356" width="6.75" style="1102" customWidth="1"/>
    <col min="3357" max="3359" width="9.375" style="1102" customWidth="1"/>
    <col min="3360" max="3360" width="15.5" style="1102" customWidth="1"/>
    <col min="3361" max="3584" width="9" style="1102"/>
    <col min="3585" max="3585" width="6.625" style="1102" customWidth="1"/>
    <col min="3586" max="3586" width="14" style="1102" customWidth="1"/>
    <col min="3587" max="3587" width="17" style="1102" customWidth="1"/>
    <col min="3588" max="3588" width="11.25" style="1102" customWidth="1"/>
    <col min="3589" max="3592" width="6.75" style="1102" customWidth="1"/>
    <col min="3593" max="3593" width="28.625" style="1102" customWidth="1"/>
    <col min="3594" max="3594" width="8.5" style="1102" customWidth="1"/>
    <col min="3595" max="3612" width="6.75" style="1102" customWidth="1"/>
    <col min="3613" max="3615" width="9.375" style="1102" customWidth="1"/>
    <col min="3616" max="3616" width="15.5" style="1102" customWidth="1"/>
    <col min="3617" max="3840" width="9" style="1102"/>
    <col min="3841" max="3841" width="6.625" style="1102" customWidth="1"/>
    <col min="3842" max="3842" width="14" style="1102" customWidth="1"/>
    <col min="3843" max="3843" width="17" style="1102" customWidth="1"/>
    <col min="3844" max="3844" width="11.25" style="1102" customWidth="1"/>
    <col min="3845" max="3848" width="6.75" style="1102" customWidth="1"/>
    <col min="3849" max="3849" width="28.625" style="1102" customWidth="1"/>
    <col min="3850" max="3850" width="8.5" style="1102" customWidth="1"/>
    <col min="3851" max="3868" width="6.75" style="1102" customWidth="1"/>
    <col min="3869" max="3871" width="9.375" style="1102" customWidth="1"/>
    <col min="3872" max="3872" width="15.5" style="1102" customWidth="1"/>
    <col min="3873" max="4096" width="9" style="1102"/>
    <col min="4097" max="4097" width="6.625" style="1102" customWidth="1"/>
    <col min="4098" max="4098" width="14" style="1102" customWidth="1"/>
    <col min="4099" max="4099" width="17" style="1102" customWidth="1"/>
    <col min="4100" max="4100" width="11.25" style="1102" customWidth="1"/>
    <col min="4101" max="4104" width="6.75" style="1102" customWidth="1"/>
    <col min="4105" max="4105" width="28.625" style="1102" customWidth="1"/>
    <col min="4106" max="4106" width="8.5" style="1102" customWidth="1"/>
    <col min="4107" max="4124" width="6.75" style="1102" customWidth="1"/>
    <col min="4125" max="4127" width="9.375" style="1102" customWidth="1"/>
    <col min="4128" max="4128" width="15.5" style="1102" customWidth="1"/>
    <col min="4129" max="4352" width="9" style="1102"/>
    <col min="4353" max="4353" width="6.625" style="1102" customWidth="1"/>
    <col min="4354" max="4354" width="14" style="1102" customWidth="1"/>
    <col min="4355" max="4355" width="17" style="1102" customWidth="1"/>
    <col min="4356" max="4356" width="11.25" style="1102" customWidth="1"/>
    <col min="4357" max="4360" width="6.75" style="1102" customWidth="1"/>
    <col min="4361" max="4361" width="28.625" style="1102" customWidth="1"/>
    <col min="4362" max="4362" width="8.5" style="1102" customWidth="1"/>
    <col min="4363" max="4380" width="6.75" style="1102" customWidth="1"/>
    <col min="4381" max="4383" width="9.375" style="1102" customWidth="1"/>
    <col min="4384" max="4384" width="15.5" style="1102" customWidth="1"/>
    <col min="4385" max="4608" width="9" style="1102"/>
    <col min="4609" max="4609" width="6.625" style="1102" customWidth="1"/>
    <col min="4610" max="4610" width="14" style="1102" customWidth="1"/>
    <col min="4611" max="4611" width="17" style="1102" customWidth="1"/>
    <col min="4612" max="4612" width="11.25" style="1102" customWidth="1"/>
    <col min="4613" max="4616" width="6.75" style="1102" customWidth="1"/>
    <col min="4617" max="4617" width="28.625" style="1102" customWidth="1"/>
    <col min="4618" max="4618" width="8.5" style="1102" customWidth="1"/>
    <col min="4619" max="4636" width="6.75" style="1102" customWidth="1"/>
    <col min="4637" max="4639" width="9.375" style="1102" customWidth="1"/>
    <col min="4640" max="4640" width="15.5" style="1102" customWidth="1"/>
    <col min="4641" max="4864" width="9" style="1102"/>
    <col min="4865" max="4865" width="6.625" style="1102" customWidth="1"/>
    <col min="4866" max="4866" width="14" style="1102" customWidth="1"/>
    <col min="4867" max="4867" width="17" style="1102" customWidth="1"/>
    <col min="4868" max="4868" width="11.25" style="1102" customWidth="1"/>
    <col min="4869" max="4872" width="6.75" style="1102" customWidth="1"/>
    <col min="4873" max="4873" width="28.625" style="1102" customWidth="1"/>
    <col min="4874" max="4874" width="8.5" style="1102" customWidth="1"/>
    <col min="4875" max="4892" width="6.75" style="1102" customWidth="1"/>
    <col min="4893" max="4895" width="9.375" style="1102" customWidth="1"/>
    <col min="4896" max="4896" width="15.5" style="1102" customWidth="1"/>
    <col min="4897" max="5120" width="9" style="1102"/>
    <col min="5121" max="5121" width="6.625" style="1102" customWidth="1"/>
    <col min="5122" max="5122" width="14" style="1102" customWidth="1"/>
    <col min="5123" max="5123" width="17" style="1102" customWidth="1"/>
    <col min="5124" max="5124" width="11.25" style="1102" customWidth="1"/>
    <col min="5125" max="5128" width="6.75" style="1102" customWidth="1"/>
    <col min="5129" max="5129" width="28.625" style="1102" customWidth="1"/>
    <col min="5130" max="5130" width="8.5" style="1102" customWidth="1"/>
    <col min="5131" max="5148" width="6.75" style="1102" customWidth="1"/>
    <col min="5149" max="5151" width="9.375" style="1102" customWidth="1"/>
    <col min="5152" max="5152" width="15.5" style="1102" customWidth="1"/>
    <col min="5153" max="5376" width="9" style="1102"/>
    <col min="5377" max="5377" width="6.625" style="1102" customWidth="1"/>
    <col min="5378" max="5378" width="14" style="1102" customWidth="1"/>
    <col min="5379" max="5379" width="17" style="1102" customWidth="1"/>
    <col min="5380" max="5380" width="11.25" style="1102" customWidth="1"/>
    <col min="5381" max="5384" width="6.75" style="1102" customWidth="1"/>
    <col min="5385" max="5385" width="28.625" style="1102" customWidth="1"/>
    <col min="5386" max="5386" width="8.5" style="1102" customWidth="1"/>
    <col min="5387" max="5404" width="6.75" style="1102" customWidth="1"/>
    <col min="5405" max="5407" width="9.375" style="1102" customWidth="1"/>
    <col min="5408" max="5408" width="15.5" style="1102" customWidth="1"/>
    <col min="5409" max="5632" width="9" style="1102"/>
    <col min="5633" max="5633" width="6.625" style="1102" customWidth="1"/>
    <col min="5634" max="5634" width="14" style="1102" customWidth="1"/>
    <col min="5635" max="5635" width="17" style="1102" customWidth="1"/>
    <col min="5636" max="5636" width="11.25" style="1102" customWidth="1"/>
    <col min="5637" max="5640" width="6.75" style="1102" customWidth="1"/>
    <col min="5641" max="5641" width="28.625" style="1102" customWidth="1"/>
    <col min="5642" max="5642" width="8.5" style="1102" customWidth="1"/>
    <col min="5643" max="5660" width="6.75" style="1102" customWidth="1"/>
    <col min="5661" max="5663" width="9.375" style="1102" customWidth="1"/>
    <col min="5664" max="5664" width="15.5" style="1102" customWidth="1"/>
    <col min="5665" max="5888" width="9" style="1102"/>
    <col min="5889" max="5889" width="6.625" style="1102" customWidth="1"/>
    <col min="5890" max="5890" width="14" style="1102" customWidth="1"/>
    <col min="5891" max="5891" width="17" style="1102" customWidth="1"/>
    <col min="5892" max="5892" width="11.25" style="1102" customWidth="1"/>
    <col min="5893" max="5896" width="6.75" style="1102" customWidth="1"/>
    <col min="5897" max="5897" width="28.625" style="1102" customWidth="1"/>
    <col min="5898" max="5898" width="8.5" style="1102" customWidth="1"/>
    <col min="5899" max="5916" width="6.75" style="1102" customWidth="1"/>
    <col min="5917" max="5919" width="9.375" style="1102" customWidth="1"/>
    <col min="5920" max="5920" width="15.5" style="1102" customWidth="1"/>
    <col min="5921" max="6144" width="9" style="1102"/>
    <col min="6145" max="6145" width="6.625" style="1102" customWidth="1"/>
    <col min="6146" max="6146" width="14" style="1102" customWidth="1"/>
    <col min="6147" max="6147" width="17" style="1102" customWidth="1"/>
    <col min="6148" max="6148" width="11.25" style="1102" customWidth="1"/>
    <col min="6149" max="6152" width="6.75" style="1102" customWidth="1"/>
    <col min="6153" max="6153" width="28.625" style="1102" customWidth="1"/>
    <col min="6154" max="6154" width="8.5" style="1102" customWidth="1"/>
    <col min="6155" max="6172" width="6.75" style="1102" customWidth="1"/>
    <col min="6173" max="6175" width="9.375" style="1102" customWidth="1"/>
    <col min="6176" max="6176" width="15.5" style="1102" customWidth="1"/>
    <col min="6177" max="6400" width="9" style="1102"/>
    <col min="6401" max="6401" width="6.625" style="1102" customWidth="1"/>
    <col min="6402" max="6402" width="14" style="1102" customWidth="1"/>
    <col min="6403" max="6403" width="17" style="1102" customWidth="1"/>
    <col min="6404" max="6404" width="11.25" style="1102" customWidth="1"/>
    <col min="6405" max="6408" width="6.75" style="1102" customWidth="1"/>
    <col min="6409" max="6409" width="28.625" style="1102" customWidth="1"/>
    <col min="6410" max="6410" width="8.5" style="1102" customWidth="1"/>
    <col min="6411" max="6428" width="6.75" style="1102" customWidth="1"/>
    <col min="6429" max="6431" width="9.375" style="1102" customWidth="1"/>
    <col min="6432" max="6432" width="15.5" style="1102" customWidth="1"/>
    <col min="6433" max="6656" width="9" style="1102"/>
    <col min="6657" max="6657" width="6.625" style="1102" customWidth="1"/>
    <col min="6658" max="6658" width="14" style="1102" customWidth="1"/>
    <col min="6659" max="6659" width="17" style="1102" customWidth="1"/>
    <col min="6660" max="6660" width="11.25" style="1102" customWidth="1"/>
    <col min="6661" max="6664" width="6.75" style="1102" customWidth="1"/>
    <col min="6665" max="6665" width="28.625" style="1102" customWidth="1"/>
    <col min="6666" max="6666" width="8.5" style="1102" customWidth="1"/>
    <col min="6667" max="6684" width="6.75" style="1102" customWidth="1"/>
    <col min="6685" max="6687" width="9.375" style="1102" customWidth="1"/>
    <col min="6688" max="6688" width="15.5" style="1102" customWidth="1"/>
    <col min="6689" max="6912" width="9" style="1102"/>
    <col min="6913" max="6913" width="6.625" style="1102" customWidth="1"/>
    <col min="6914" max="6914" width="14" style="1102" customWidth="1"/>
    <col min="6915" max="6915" width="17" style="1102" customWidth="1"/>
    <col min="6916" max="6916" width="11.25" style="1102" customWidth="1"/>
    <col min="6917" max="6920" width="6.75" style="1102" customWidth="1"/>
    <col min="6921" max="6921" width="28.625" style="1102" customWidth="1"/>
    <col min="6922" max="6922" width="8.5" style="1102" customWidth="1"/>
    <col min="6923" max="6940" width="6.75" style="1102" customWidth="1"/>
    <col min="6941" max="6943" width="9.375" style="1102" customWidth="1"/>
    <col min="6944" max="6944" width="15.5" style="1102" customWidth="1"/>
    <col min="6945" max="7168" width="9" style="1102"/>
    <col min="7169" max="7169" width="6.625" style="1102" customWidth="1"/>
    <col min="7170" max="7170" width="14" style="1102" customWidth="1"/>
    <col min="7171" max="7171" width="17" style="1102" customWidth="1"/>
    <col min="7172" max="7172" width="11.25" style="1102" customWidth="1"/>
    <col min="7173" max="7176" width="6.75" style="1102" customWidth="1"/>
    <col min="7177" max="7177" width="28.625" style="1102" customWidth="1"/>
    <col min="7178" max="7178" width="8.5" style="1102" customWidth="1"/>
    <col min="7179" max="7196" width="6.75" style="1102" customWidth="1"/>
    <col min="7197" max="7199" width="9.375" style="1102" customWidth="1"/>
    <col min="7200" max="7200" width="15.5" style="1102" customWidth="1"/>
    <col min="7201" max="7424" width="9" style="1102"/>
    <col min="7425" max="7425" width="6.625" style="1102" customWidth="1"/>
    <col min="7426" max="7426" width="14" style="1102" customWidth="1"/>
    <col min="7427" max="7427" width="17" style="1102" customWidth="1"/>
    <col min="7428" max="7428" width="11.25" style="1102" customWidth="1"/>
    <col min="7429" max="7432" width="6.75" style="1102" customWidth="1"/>
    <col min="7433" max="7433" width="28.625" style="1102" customWidth="1"/>
    <col min="7434" max="7434" width="8.5" style="1102" customWidth="1"/>
    <col min="7435" max="7452" width="6.75" style="1102" customWidth="1"/>
    <col min="7453" max="7455" width="9.375" style="1102" customWidth="1"/>
    <col min="7456" max="7456" width="15.5" style="1102" customWidth="1"/>
    <col min="7457" max="7680" width="9" style="1102"/>
    <col min="7681" max="7681" width="6.625" style="1102" customWidth="1"/>
    <col min="7682" max="7682" width="14" style="1102" customWidth="1"/>
    <col min="7683" max="7683" width="17" style="1102" customWidth="1"/>
    <col min="7684" max="7684" width="11.25" style="1102" customWidth="1"/>
    <col min="7685" max="7688" width="6.75" style="1102" customWidth="1"/>
    <col min="7689" max="7689" width="28.625" style="1102" customWidth="1"/>
    <col min="7690" max="7690" width="8.5" style="1102" customWidth="1"/>
    <col min="7691" max="7708" width="6.75" style="1102" customWidth="1"/>
    <col min="7709" max="7711" width="9.375" style="1102" customWidth="1"/>
    <col min="7712" max="7712" width="15.5" style="1102" customWidth="1"/>
    <col min="7713" max="7936" width="9" style="1102"/>
    <col min="7937" max="7937" width="6.625" style="1102" customWidth="1"/>
    <col min="7938" max="7938" width="14" style="1102" customWidth="1"/>
    <col min="7939" max="7939" width="17" style="1102" customWidth="1"/>
    <col min="7940" max="7940" width="11.25" style="1102" customWidth="1"/>
    <col min="7941" max="7944" width="6.75" style="1102" customWidth="1"/>
    <col min="7945" max="7945" width="28.625" style="1102" customWidth="1"/>
    <col min="7946" max="7946" width="8.5" style="1102" customWidth="1"/>
    <col min="7947" max="7964" width="6.75" style="1102" customWidth="1"/>
    <col min="7965" max="7967" width="9.375" style="1102" customWidth="1"/>
    <col min="7968" max="7968" width="15.5" style="1102" customWidth="1"/>
    <col min="7969" max="8192" width="9" style="1102"/>
    <col min="8193" max="8193" width="6.625" style="1102" customWidth="1"/>
    <col min="8194" max="8194" width="14" style="1102" customWidth="1"/>
    <col min="8195" max="8195" width="17" style="1102" customWidth="1"/>
    <col min="8196" max="8196" width="11.25" style="1102" customWidth="1"/>
    <col min="8197" max="8200" width="6.75" style="1102" customWidth="1"/>
    <col min="8201" max="8201" width="28.625" style="1102" customWidth="1"/>
    <col min="8202" max="8202" width="8.5" style="1102" customWidth="1"/>
    <col min="8203" max="8220" width="6.75" style="1102" customWidth="1"/>
    <col min="8221" max="8223" width="9.375" style="1102" customWidth="1"/>
    <col min="8224" max="8224" width="15.5" style="1102" customWidth="1"/>
    <col min="8225" max="8448" width="9" style="1102"/>
    <col min="8449" max="8449" width="6.625" style="1102" customWidth="1"/>
    <col min="8450" max="8450" width="14" style="1102" customWidth="1"/>
    <col min="8451" max="8451" width="17" style="1102" customWidth="1"/>
    <col min="8452" max="8452" width="11.25" style="1102" customWidth="1"/>
    <col min="8453" max="8456" width="6.75" style="1102" customWidth="1"/>
    <col min="8457" max="8457" width="28.625" style="1102" customWidth="1"/>
    <col min="8458" max="8458" width="8.5" style="1102" customWidth="1"/>
    <col min="8459" max="8476" width="6.75" style="1102" customWidth="1"/>
    <col min="8477" max="8479" width="9.375" style="1102" customWidth="1"/>
    <col min="8480" max="8480" width="15.5" style="1102" customWidth="1"/>
    <col min="8481" max="8704" width="9" style="1102"/>
    <col min="8705" max="8705" width="6.625" style="1102" customWidth="1"/>
    <col min="8706" max="8706" width="14" style="1102" customWidth="1"/>
    <col min="8707" max="8707" width="17" style="1102" customWidth="1"/>
    <col min="8708" max="8708" width="11.25" style="1102" customWidth="1"/>
    <col min="8709" max="8712" width="6.75" style="1102" customWidth="1"/>
    <col min="8713" max="8713" width="28.625" style="1102" customWidth="1"/>
    <col min="8714" max="8714" width="8.5" style="1102" customWidth="1"/>
    <col min="8715" max="8732" width="6.75" style="1102" customWidth="1"/>
    <col min="8733" max="8735" width="9.375" style="1102" customWidth="1"/>
    <col min="8736" max="8736" width="15.5" style="1102" customWidth="1"/>
    <col min="8737" max="8960" width="9" style="1102"/>
    <col min="8961" max="8961" width="6.625" style="1102" customWidth="1"/>
    <col min="8962" max="8962" width="14" style="1102" customWidth="1"/>
    <col min="8963" max="8963" width="17" style="1102" customWidth="1"/>
    <col min="8964" max="8964" width="11.25" style="1102" customWidth="1"/>
    <col min="8965" max="8968" width="6.75" style="1102" customWidth="1"/>
    <col min="8969" max="8969" width="28.625" style="1102" customWidth="1"/>
    <col min="8970" max="8970" width="8.5" style="1102" customWidth="1"/>
    <col min="8971" max="8988" width="6.75" style="1102" customWidth="1"/>
    <col min="8989" max="8991" width="9.375" style="1102" customWidth="1"/>
    <col min="8992" max="8992" width="15.5" style="1102" customWidth="1"/>
    <col min="8993" max="9216" width="9" style="1102"/>
    <col min="9217" max="9217" width="6.625" style="1102" customWidth="1"/>
    <col min="9218" max="9218" width="14" style="1102" customWidth="1"/>
    <col min="9219" max="9219" width="17" style="1102" customWidth="1"/>
    <col min="9220" max="9220" width="11.25" style="1102" customWidth="1"/>
    <col min="9221" max="9224" width="6.75" style="1102" customWidth="1"/>
    <col min="9225" max="9225" width="28.625" style="1102" customWidth="1"/>
    <col min="9226" max="9226" width="8.5" style="1102" customWidth="1"/>
    <col min="9227" max="9244" width="6.75" style="1102" customWidth="1"/>
    <col min="9245" max="9247" width="9.375" style="1102" customWidth="1"/>
    <col min="9248" max="9248" width="15.5" style="1102" customWidth="1"/>
    <col min="9249" max="9472" width="9" style="1102"/>
    <col min="9473" max="9473" width="6.625" style="1102" customWidth="1"/>
    <col min="9474" max="9474" width="14" style="1102" customWidth="1"/>
    <col min="9475" max="9475" width="17" style="1102" customWidth="1"/>
    <col min="9476" max="9476" width="11.25" style="1102" customWidth="1"/>
    <col min="9477" max="9480" width="6.75" style="1102" customWidth="1"/>
    <col min="9481" max="9481" width="28.625" style="1102" customWidth="1"/>
    <col min="9482" max="9482" width="8.5" style="1102" customWidth="1"/>
    <col min="9483" max="9500" width="6.75" style="1102" customWidth="1"/>
    <col min="9501" max="9503" width="9.375" style="1102" customWidth="1"/>
    <col min="9504" max="9504" width="15.5" style="1102" customWidth="1"/>
    <col min="9505" max="9728" width="9" style="1102"/>
    <col min="9729" max="9729" width="6.625" style="1102" customWidth="1"/>
    <col min="9730" max="9730" width="14" style="1102" customWidth="1"/>
    <col min="9731" max="9731" width="17" style="1102" customWidth="1"/>
    <col min="9732" max="9732" width="11.25" style="1102" customWidth="1"/>
    <col min="9733" max="9736" width="6.75" style="1102" customWidth="1"/>
    <col min="9737" max="9737" width="28.625" style="1102" customWidth="1"/>
    <col min="9738" max="9738" width="8.5" style="1102" customWidth="1"/>
    <col min="9739" max="9756" width="6.75" style="1102" customWidth="1"/>
    <col min="9757" max="9759" width="9.375" style="1102" customWidth="1"/>
    <col min="9760" max="9760" width="15.5" style="1102" customWidth="1"/>
    <col min="9761" max="9984" width="9" style="1102"/>
    <col min="9985" max="9985" width="6.625" style="1102" customWidth="1"/>
    <col min="9986" max="9986" width="14" style="1102" customWidth="1"/>
    <col min="9987" max="9987" width="17" style="1102" customWidth="1"/>
    <col min="9988" max="9988" width="11.25" style="1102" customWidth="1"/>
    <col min="9989" max="9992" width="6.75" style="1102" customWidth="1"/>
    <col min="9993" max="9993" width="28.625" style="1102" customWidth="1"/>
    <col min="9994" max="9994" width="8.5" style="1102" customWidth="1"/>
    <col min="9995" max="10012" width="6.75" style="1102" customWidth="1"/>
    <col min="10013" max="10015" width="9.375" style="1102" customWidth="1"/>
    <col min="10016" max="10016" width="15.5" style="1102" customWidth="1"/>
    <col min="10017" max="10240" width="9" style="1102"/>
    <col min="10241" max="10241" width="6.625" style="1102" customWidth="1"/>
    <col min="10242" max="10242" width="14" style="1102" customWidth="1"/>
    <col min="10243" max="10243" width="17" style="1102" customWidth="1"/>
    <col min="10244" max="10244" width="11.25" style="1102" customWidth="1"/>
    <col min="10245" max="10248" width="6.75" style="1102" customWidth="1"/>
    <col min="10249" max="10249" width="28.625" style="1102" customWidth="1"/>
    <col min="10250" max="10250" width="8.5" style="1102" customWidth="1"/>
    <col min="10251" max="10268" width="6.75" style="1102" customWidth="1"/>
    <col min="10269" max="10271" width="9.375" style="1102" customWidth="1"/>
    <col min="10272" max="10272" width="15.5" style="1102" customWidth="1"/>
    <col min="10273" max="10496" width="9" style="1102"/>
    <col min="10497" max="10497" width="6.625" style="1102" customWidth="1"/>
    <col min="10498" max="10498" width="14" style="1102" customWidth="1"/>
    <col min="10499" max="10499" width="17" style="1102" customWidth="1"/>
    <col min="10500" max="10500" width="11.25" style="1102" customWidth="1"/>
    <col min="10501" max="10504" width="6.75" style="1102" customWidth="1"/>
    <col min="10505" max="10505" width="28.625" style="1102" customWidth="1"/>
    <col min="10506" max="10506" width="8.5" style="1102" customWidth="1"/>
    <col min="10507" max="10524" width="6.75" style="1102" customWidth="1"/>
    <col min="10525" max="10527" width="9.375" style="1102" customWidth="1"/>
    <col min="10528" max="10528" width="15.5" style="1102" customWidth="1"/>
    <col min="10529" max="10752" width="9" style="1102"/>
    <col min="10753" max="10753" width="6.625" style="1102" customWidth="1"/>
    <col min="10754" max="10754" width="14" style="1102" customWidth="1"/>
    <col min="10755" max="10755" width="17" style="1102" customWidth="1"/>
    <col min="10756" max="10756" width="11.25" style="1102" customWidth="1"/>
    <col min="10757" max="10760" width="6.75" style="1102" customWidth="1"/>
    <col min="10761" max="10761" width="28.625" style="1102" customWidth="1"/>
    <col min="10762" max="10762" width="8.5" style="1102" customWidth="1"/>
    <col min="10763" max="10780" width="6.75" style="1102" customWidth="1"/>
    <col min="10781" max="10783" width="9.375" style="1102" customWidth="1"/>
    <col min="10784" max="10784" width="15.5" style="1102" customWidth="1"/>
    <col min="10785" max="11008" width="9" style="1102"/>
    <col min="11009" max="11009" width="6.625" style="1102" customWidth="1"/>
    <col min="11010" max="11010" width="14" style="1102" customWidth="1"/>
    <col min="11011" max="11011" width="17" style="1102" customWidth="1"/>
    <col min="11012" max="11012" width="11.25" style="1102" customWidth="1"/>
    <col min="11013" max="11016" width="6.75" style="1102" customWidth="1"/>
    <col min="11017" max="11017" width="28.625" style="1102" customWidth="1"/>
    <col min="11018" max="11018" width="8.5" style="1102" customWidth="1"/>
    <col min="11019" max="11036" width="6.75" style="1102" customWidth="1"/>
    <col min="11037" max="11039" width="9.375" style="1102" customWidth="1"/>
    <col min="11040" max="11040" width="15.5" style="1102" customWidth="1"/>
    <col min="11041" max="11264" width="9" style="1102"/>
    <col min="11265" max="11265" width="6.625" style="1102" customWidth="1"/>
    <col min="11266" max="11266" width="14" style="1102" customWidth="1"/>
    <col min="11267" max="11267" width="17" style="1102" customWidth="1"/>
    <col min="11268" max="11268" width="11.25" style="1102" customWidth="1"/>
    <col min="11269" max="11272" width="6.75" style="1102" customWidth="1"/>
    <col min="11273" max="11273" width="28.625" style="1102" customWidth="1"/>
    <col min="11274" max="11274" width="8.5" style="1102" customWidth="1"/>
    <col min="11275" max="11292" width="6.75" style="1102" customWidth="1"/>
    <col min="11293" max="11295" width="9.375" style="1102" customWidth="1"/>
    <col min="11296" max="11296" width="15.5" style="1102" customWidth="1"/>
    <col min="11297" max="11520" width="9" style="1102"/>
    <col min="11521" max="11521" width="6.625" style="1102" customWidth="1"/>
    <col min="11522" max="11522" width="14" style="1102" customWidth="1"/>
    <col min="11523" max="11523" width="17" style="1102" customWidth="1"/>
    <col min="11524" max="11524" width="11.25" style="1102" customWidth="1"/>
    <col min="11525" max="11528" width="6.75" style="1102" customWidth="1"/>
    <col min="11529" max="11529" width="28.625" style="1102" customWidth="1"/>
    <col min="11530" max="11530" width="8.5" style="1102" customWidth="1"/>
    <col min="11531" max="11548" width="6.75" style="1102" customWidth="1"/>
    <col min="11549" max="11551" width="9.375" style="1102" customWidth="1"/>
    <col min="11552" max="11552" width="15.5" style="1102" customWidth="1"/>
    <col min="11553" max="11776" width="9" style="1102"/>
    <col min="11777" max="11777" width="6.625" style="1102" customWidth="1"/>
    <col min="11778" max="11778" width="14" style="1102" customWidth="1"/>
    <col min="11779" max="11779" width="17" style="1102" customWidth="1"/>
    <col min="11780" max="11780" width="11.25" style="1102" customWidth="1"/>
    <col min="11781" max="11784" width="6.75" style="1102" customWidth="1"/>
    <col min="11785" max="11785" width="28.625" style="1102" customWidth="1"/>
    <col min="11786" max="11786" width="8.5" style="1102" customWidth="1"/>
    <col min="11787" max="11804" width="6.75" style="1102" customWidth="1"/>
    <col min="11805" max="11807" width="9.375" style="1102" customWidth="1"/>
    <col min="11808" max="11808" width="15.5" style="1102" customWidth="1"/>
    <col min="11809" max="12032" width="9" style="1102"/>
    <col min="12033" max="12033" width="6.625" style="1102" customWidth="1"/>
    <col min="12034" max="12034" width="14" style="1102" customWidth="1"/>
    <col min="12035" max="12035" width="17" style="1102" customWidth="1"/>
    <col min="12036" max="12036" width="11.25" style="1102" customWidth="1"/>
    <col min="12037" max="12040" width="6.75" style="1102" customWidth="1"/>
    <col min="12041" max="12041" width="28.625" style="1102" customWidth="1"/>
    <col min="12042" max="12042" width="8.5" style="1102" customWidth="1"/>
    <col min="12043" max="12060" width="6.75" style="1102" customWidth="1"/>
    <col min="12061" max="12063" width="9.375" style="1102" customWidth="1"/>
    <col min="12064" max="12064" width="15.5" style="1102" customWidth="1"/>
    <col min="12065" max="12288" width="9" style="1102"/>
    <col min="12289" max="12289" width="6.625" style="1102" customWidth="1"/>
    <col min="12290" max="12290" width="14" style="1102" customWidth="1"/>
    <col min="12291" max="12291" width="17" style="1102" customWidth="1"/>
    <col min="12292" max="12292" width="11.25" style="1102" customWidth="1"/>
    <col min="12293" max="12296" width="6.75" style="1102" customWidth="1"/>
    <col min="12297" max="12297" width="28.625" style="1102" customWidth="1"/>
    <col min="12298" max="12298" width="8.5" style="1102" customWidth="1"/>
    <col min="12299" max="12316" width="6.75" style="1102" customWidth="1"/>
    <col min="12317" max="12319" width="9.375" style="1102" customWidth="1"/>
    <col min="12320" max="12320" width="15.5" style="1102" customWidth="1"/>
    <col min="12321" max="12544" width="9" style="1102"/>
    <col min="12545" max="12545" width="6.625" style="1102" customWidth="1"/>
    <col min="12546" max="12546" width="14" style="1102" customWidth="1"/>
    <col min="12547" max="12547" width="17" style="1102" customWidth="1"/>
    <col min="12548" max="12548" width="11.25" style="1102" customWidth="1"/>
    <col min="12549" max="12552" width="6.75" style="1102" customWidth="1"/>
    <col min="12553" max="12553" width="28.625" style="1102" customWidth="1"/>
    <col min="12554" max="12554" width="8.5" style="1102" customWidth="1"/>
    <col min="12555" max="12572" width="6.75" style="1102" customWidth="1"/>
    <col min="12573" max="12575" width="9.375" style="1102" customWidth="1"/>
    <col min="12576" max="12576" width="15.5" style="1102" customWidth="1"/>
    <col min="12577" max="12800" width="9" style="1102"/>
    <col min="12801" max="12801" width="6.625" style="1102" customWidth="1"/>
    <col min="12802" max="12802" width="14" style="1102" customWidth="1"/>
    <col min="12803" max="12803" width="17" style="1102" customWidth="1"/>
    <col min="12804" max="12804" width="11.25" style="1102" customWidth="1"/>
    <col min="12805" max="12808" width="6.75" style="1102" customWidth="1"/>
    <col min="12809" max="12809" width="28.625" style="1102" customWidth="1"/>
    <col min="12810" max="12810" width="8.5" style="1102" customWidth="1"/>
    <col min="12811" max="12828" width="6.75" style="1102" customWidth="1"/>
    <col min="12829" max="12831" width="9.375" style="1102" customWidth="1"/>
    <col min="12832" max="12832" width="15.5" style="1102" customWidth="1"/>
    <col min="12833" max="13056" width="9" style="1102"/>
    <col min="13057" max="13057" width="6.625" style="1102" customWidth="1"/>
    <col min="13058" max="13058" width="14" style="1102" customWidth="1"/>
    <col min="13059" max="13059" width="17" style="1102" customWidth="1"/>
    <col min="13060" max="13060" width="11.25" style="1102" customWidth="1"/>
    <col min="13061" max="13064" width="6.75" style="1102" customWidth="1"/>
    <col min="13065" max="13065" width="28.625" style="1102" customWidth="1"/>
    <col min="13066" max="13066" width="8.5" style="1102" customWidth="1"/>
    <col min="13067" max="13084" width="6.75" style="1102" customWidth="1"/>
    <col min="13085" max="13087" width="9.375" style="1102" customWidth="1"/>
    <col min="13088" max="13088" width="15.5" style="1102" customWidth="1"/>
    <col min="13089" max="13312" width="9" style="1102"/>
    <col min="13313" max="13313" width="6.625" style="1102" customWidth="1"/>
    <col min="13314" max="13314" width="14" style="1102" customWidth="1"/>
    <col min="13315" max="13315" width="17" style="1102" customWidth="1"/>
    <col min="13316" max="13316" width="11.25" style="1102" customWidth="1"/>
    <col min="13317" max="13320" width="6.75" style="1102" customWidth="1"/>
    <col min="13321" max="13321" width="28.625" style="1102" customWidth="1"/>
    <col min="13322" max="13322" width="8.5" style="1102" customWidth="1"/>
    <col min="13323" max="13340" width="6.75" style="1102" customWidth="1"/>
    <col min="13341" max="13343" width="9.375" style="1102" customWidth="1"/>
    <col min="13344" max="13344" width="15.5" style="1102" customWidth="1"/>
    <col min="13345" max="13568" width="9" style="1102"/>
    <col min="13569" max="13569" width="6.625" style="1102" customWidth="1"/>
    <col min="13570" max="13570" width="14" style="1102" customWidth="1"/>
    <col min="13571" max="13571" width="17" style="1102" customWidth="1"/>
    <col min="13572" max="13572" width="11.25" style="1102" customWidth="1"/>
    <col min="13573" max="13576" width="6.75" style="1102" customWidth="1"/>
    <col min="13577" max="13577" width="28.625" style="1102" customWidth="1"/>
    <col min="13578" max="13578" width="8.5" style="1102" customWidth="1"/>
    <col min="13579" max="13596" width="6.75" style="1102" customWidth="1"/>
    <col min="13597" max="13599" width="9.375" style="1102" customWidth="1"/>
    <col min="13600" max="13600" width="15.5" style="1102" customWidth="1"/>
    <col min="13601" max="13824" width="9" style="1102"/>
    <col min="13825" max="13825" width="6.625" style="1102" customWidth="1"/>
    <col min="13826" max="13826" width="14" style="1102" customWidth="1"/>
    <col min="13827" max="13827" width="17" style="1102" customWidth="1"/>
    <col min="13828" max="13828" width="11.25" style="1102" customWidth="1"/>
    <col min="13829" max="13832" width="6.75" style="1102" customWidth="1"/>
    <col min="13833" max="13833" width="28.625" style="1102" customWidth="1"/>
    <col min="13834" max="13834" width="8.5" style="1102" customWidth="1"/>
    <col min="13835" max="13852" width="6.75" style="1102" customWidth="1"/>
    <col min="13853" max="13855" width="9.375" style="1102" customWidth="1"/>
    <col min="13856" max="13856" width="15.5" style="1102" customWidth="1"/>
    <col min="13857" max="14080" width="9" style="1102"/>
    <col min="14081" max="14081" width="6.625" style="1102" customWidth="1"/>
    <col min="14082" max="14082" width="14" style="1102" customWidth="1"/>
    <col min="14083" max="14083" width="17" style="1102" customWidth="1"/>
    <col min="14084" max="14084" width="11.25" style="1102" customWidth="1"/>
    <col min="14085" max="14088" width="6.75" style="1102" customWidth="1"/>
    <col min="14089" max="14089" width="28.625" style="1102" customWidth="1"/>
    <col min="14090" max="14090" width="8.5" style="1102" customWidth="1"/>
    <col min="14091" max="14108" width="6.75" style="1102" customWidth="1"/>
    <col min="14109" max="14111" width="9.375" style="1102" customWidth="1"/>
    <col min="14112" max="14112" width="15.5" style="1102" customWidth="1"/>
    <col min="14113" max="14336" width="9" style="1102"/>
    <col min="14337" max="14337" width="6.625" style="1102" customWidth="1"/>
    <col min="14338" max="14338" width="14" style="1102" customWidth="1"/>
    <col min="14339" max="14339" width="17" style="1102" customWidth="1"/>
    <col min="14340" max="14340" width="11.25" style="1102" customWidth="1"/>
    <col min="14341" max="14344" width="6.75" style="1102" customWidth="1"/>
    <col min="14345" max="14345" width="28.625" style="1102" customWidth="1"/>
    <col min="14346" max="14346" width="8.5" style="1102" customWidth="1"/>
    <col min="14347" max="14364" width="6.75" style="1102" customWidth="1"/>
    <col min="14365" max="14367" width="9.375" style="1102" customWidth="1"/>
    <col min="14368" max="14368" width="15.5" style="1102" customWidth="1"/>
    <col min="14369" max="14592" width="9" style="1102"/>
    <col min="14593" max="14593" width="6.625" style="1102" customWidth="1"/>
    <col min="14594" max="14594" width="14" style="1102" customWidth="1"/>
    <col min="14595" max="14595" width="17" style="1102" customWidth="1"/>
    <col min="14596" max="14596" width="11.25" style="1102" customWidth="1"/>
    <col min="14597" max="14600" width="6.75" style="1102" customWidth="1"/>
    <col min="14601" max="14601" width="28.625" style="1102" customWidth="1"/>
    <col min="14602" max="14602" width="8.5" style="1102" customWidth="1"/>
    <col min="14603" max="14620" width="6.75" style="1102" customWidth="1"/>
    <col min="14621" max="14623" width="9.375" style="1102" customWidth="1"/>
    <col min="14624" max="14624" width="15.5" style="1102" customWidth="1"/>
    <col min="14625" max="14848" width="9" style="1102"/>
    <col min="14849" max="14849" width="6.625" style="1102" customWidth="1"/>
    <col min="14850" max="14850" width="14" style="1102" customWidth="1"/>
    <col min="14851" max="14851" width="17" style="1102" customWidth="1"/>
    <col min="14852" max="14852" width="11.25" style="1102" customWidth="1"/>
    <col min="14853" max="14856" width="6.75" style="1102" customWidth="1"/>
    <col min="14857" max="14857" width="28.625" style="1102" customWidth="1"/>
    <col min="14858" max="14858" width="8.5" style="1102" customWidth="1"/>
    <col min="14859" max="14876" width="6.75" style="1102" customWidth="1"/>
    <col min="14877" max="14879" width="9.375" style="1102" customWidth="1"/>
    <col min="14880" max="14880" width="15.5" style="1102" customWidth="1"/>
    <col min="14881" max="15104" width="9" style="1102"/>
    <col min="15105" max="15105" width="6.625" style="1102" customWidth="1"/>
    <col min="15106" max="15106" width="14" style="1102" customWidth="1"/>
    <col min="15107" max="15107" width="17" style="1102" customWidth="1"/>
    <col min="15108" max="15108" width="11.25" style="1102" customWidth="1"/>
    <col min="15109" max="15112" width="6.75" style="1102" customWidth="1"/>
    <col min="15113" max="15113" width="28.625" style="1102" customWidth="1"/>
    <col min="15114" max="15114" width="8.5" style="1102" customWidth="1"/>
    <col min="15115" max="15132" width="6.75" style="1102" customWidth="1"/>
    <col min="15133" max="15135" width="9.375" style="1102" customWidth="1"/>
    <col min="15136" max="15136" width="15.5" style="1102" customWidth="1"/>
    <col min="15137" max="15360" width="9" style="1102"/>
    <col min="15361" max="15361" width="6.625" style="1102" customWidth="1"/>
    <col min="15362" max="15362" width="14" style="1102" customWidth="1"/>
    <col min="15363" max="15363" width="17" style="1102" customWidth="1"/>
    <col min="15364" max="15364" width="11.25" style="1102" customWidth="1"/>
    <col min="15365" max="15368" width="6.75" style="1102" customWidth="1"/>
    <col min="15369" max="15369" width="28.625" style="1102" customWidth="1"/>
    <col min="15370" max="15370" width="8.5" style="1102" customWidth="1"/>
    <col min="15371" max="15388" width="6.75" style="1102" customWidth="1"/>
    <col min="15389" max="15391" width="9.375" style="1102" customWidth="1"/>
    <col min="15392" max="15392" width="15.5" style="1102" customWidth="1"/>
    <col min="15393" max="15616" width="9" style="1102"/>
    <col min="15617" max="15617" width="6.625" style="1102" customWidth="1"/>
    <col min="15618" max="15618" width="14" style="1102" customWidth="1"/>
    <col min="15619" max="15619" width="17" style="1102" customWidth="1"/>
    <col min="15620" max="15620" width="11.25" style="1102" customWidth="1"/>
    <col min="15621" max="15624" width="6.75" style="1102" customWidth="1"/>
    <col min="15625" max="15625" width="28.625" style="1102" customWidth="1"/>
    <col min="15626" max="15626" width="8.5" style="1102" customWidth="1"/>
    <col min="15627" max="15644" width="6.75" style="1102" customWidth="1"/>
    <col min="15645" max="15647" width="9.375" style="1102" customWidth="1"/>
    <col min="15648" max="15648" width="15.5" style="1102" customWidth="1"/>
    <col min="15649" max="15872" width="9" style="1102"/>
    <col min="15873" max="15873" width="6.625" style="1102" customWidth="1"/>
    <col min="15874" max="15874" width="14" style="1102" customWidth="1"/>
    <col min="15875" max="15875" width="17" style="1102" customWidth="1"/>
    <col min="15876" max="15876" width="11.25" style="1102" customWidth="1"/>
    <col min="15877" max="15880" width="6.75" style="1102" customWidth="1"/>
    <col min="15881" max="15881" width="28.625" style="1102" customWidth="1"/>
    <col min="15882" max="15882" width="8.5" style="1102" customWidth="1"/>
    <col min="15883" max="15900" width="6.75" style="1102" customWidth="1"/>
    <col min="15901" max="15903" width="9.375" style="1102" customWidth="1"/>
    <col min="15904" max="15904" width="15.5" style="1102" customWidth="1"/>
    <col min="15905" max="16128" width="9" style="1102"/>
    <col min="16129" max="16129" width="6.625" style="1102" customWidth="1"/>
    <col min="16130" max="16130" width="14" style="1102" customWidth="1"/>
    <col min="16131" max="16131" width="17" style="1102" customWidth="1"/>
    <col min="16132" max="16132" width="11.25" style="1102" customWidth="1"/>
    <col min="16133" max="16136" width="6.75" style="1102" customWidth="1"/>
    <col min="16137" max="16137" width="28.625" style="1102" customWidth="1"/>
    <col min="16138" max="16138" width="8.5" style="1102" customWidth="1"/>
    <col min="16139" max="16156" width="6.75" style="1102" customWidth="1"/>
    <col min="16157" max="16159" width="9.375" style="1102" customWidth="1"/>
    <col min="16160" max="16160" width="15.5" style="1102" customWidth="1"/>
    <col min="16161" max="16384" width="9" style="1102"/>
  </cols>
  <sheetData>
    <row r="1" spans="1:32" ht="21" customHeight="1" thickBot="1">
      <c r="A1" s="1098"/>
      <c r="B1" s="1099" t="s">
        <v>738</v>
      </c>
      <c r="C1" s="1098"/>
      <c r="D1" s="1098"/>
      <c r="E1" s="1100"/>
      <c r="F1" s="1100"/>
      <c r="G1" s="1100"/>
      <c r="H1" s="1100"/>
      <c r="I1" s="1101"/>
      <c r="J1" s="1098"/>
      <c r="K1" s="1098"/>
      <c r="L1" s="1098"/>
      <c r="M1" s="1098"/>
      <c r="N1" s="1098"/>
      <c r="O1" s="1098"/>
      <c r="P1" s="1098"/>
      <c r="Q1" s="1098"/>
      <c r="R1" s="1098"/>
      <c r="S1" s="1098"/>
      <c r="T1" s="1098"/>
      <c r="U1" s="1098"/>
      <c r="V1" s="1098"/>
      <c r="W1" s="1098"/>
      <c r="X1" s="1098"/>
      <c r="Y1" s="1098"/>
      <c r="Z1" s="1098"/>
      <c r="AA1" s="1098"/>
      <c r="AB1" s="1098"/>
      <c r="AC1" s="1098"/>
      <c r="AD1" s="1098"/>
      <c r="AE1" s="1098"/>
      <c r="AF1" s="1098"/>
    </row>
    <row r="2" spans="1:32" s="1105" customFormat="1" ht="17.25" customHeight="1" thickBot="1">
      <c r="A2" s="2000" t="s">
        <v>739</v>
      </c>
      <c r="B2" s="1103" t="s">
        <v>740</v>
      </c>
      <c r="C2" s="2003" t="s">
        <v>741</v>
      </c>
      <c r="D2" s="2006" t="s">
        <v>742</v>
      </c>
      <c r="E2" s="2006" t="s">
        <v>743</v>
      </c>
      <c r="F2" s="2009"/>
      <c r="G2" s="2009"/>
      <c r="H2" s="2010"/>
      <c r="I2" s="2013" t="s">
        <v>744</v>
      </c>
      <c r="J2" s="2016" t="s">
        <v>745</v>
      </c>
      <c r="K2" s="2017"/>
      <c r="L2" s="2017"/>
      <c r="M2" s="2017"/>
      <c r="N2" s="2017"/>
      <c r="O2" s="1992" t="s">
        <v>746</v>
      </c>
      <c r="P2" s="1993"/>
      <c r="Q2" s="1993"/>
      <c r="R2" s="1993"/>
      <c r="S2" s="1993"/>
      <c r="T2" s="1993"/>
      <c r="U2" s="1993"/>
      <c r="V2" s="1993"/>
      <c r="W2" s="1993"/>
      <c r="X2" s="1993"/>
      <c r="Y2" s="1993"/>
      <c r="Z2" s="1993"/>
      <c r="AA2" s="1993"/>
      <c r="AB2" s="1993"/>
      <c r="AC2" s="1993"/>
      <c r="AD2" s="1993"/>
      <c r="AE2" s="1994"/>
      <c r="AF2" s="1104" t="s">
        <v>747</v>
      </c>
    </row>
    <row r="3" spans="1:32" s="1105" customFormat="1" ht="15.95" customHeight="1" thickBot="1">
      <c r="A3" s="2001"/>
      <c r="B3" s="1106"/>
      <c r="C3" s="2004"/>
      <c r="D3" s="2007"/>
      <c r="E3" s="2008"/>
      <c r="F3" s="2011"/>
      <c r="G3" s="2011"/>
      <c r="H3" s="2012"/>
      <c r="I3" s="2014"/>
      <c r="J3" s="2018"/>
      <c r="K3" s="2019"/>
      <c r="L3" s="2019"/>
      <c r="M3" s="2019"/>
      <c r="N3" s="2019"/>
      <c r="O3" s="1992" t="s">
        <v>748</v>
      </c>
      <c r="P3" s="1995"/>
      <c r="Q3" s="1996" t="s">
        <v>749</v>
      </c>
      <c r="R3" s="1995"/>
      <c r="S3" s="1996" t="s">
        <v>750</v>
      </c>
      <c r="T3" s="1995"/>
      <c r="U3" s="1996" t="s">
        <v>751</v>
      </c>
      <c r="V3" s="1995"/>
      <c r="W3" s="1996" t="s">
        <v>752</v>
      </c>
      <c r="X3" s="1995"/>
      <c r="Y3" s="1996" t="s">
        <v>753</v>
      </c>
      <c r="Z3" s="1995"/>
      <c r="AA3" s="1996" t="s">
        <v>754</v>
      </c>
      <c r="AB3" s="1993"/>
      <c r="AC3" s="1997" t="s">
        <v>755</v>
      </c>
      <c r="AD3" s="1998"/>
      <c r="AE3" s="1999"/>
      <c r="AF3" s="1107"/>
    </row>
    <row r="4" spans="1:32" s="1105" customFormat="1" ht="15.95" customHeight="1" thickBot="1">
      <c r="A4" s="2002"/>
      <c r="B4" s="1108" t="s">
        <v>756</v>
      </c>
      <c r="C4" s="2005"/>
      <c r="D4" s="2008"/>
      <c r="E4" s="1109" t="s">
        <v>757</v>
      </c>
      <c r="F4" s="1110" t="s">
        <v>758</v>
      </c>
      <c r="G4" s="1110" t="s">
        <v>759</v>
      </c>
      <c r="H4" s="1111" t="s">
        <v>760</v>
      </c>
      <c r="I4" s="2015"/>
      <c r="J4" s="1112" t="s">
        <v>761</v>
      </c>
      <c r="K4" s="1113" t="s">
        <v>762</v>
      </c>
      <c r="L4" s="1113" t="s">
        <v>763</v>
      </c>
      <c r="M4" s="1113" t="s">
        <v>764</v>
      </c>
      <c r="N4" s="1114" t="s">
        <v>765</v>
      </c>
      <c r="O4" s="1115" t="s">
        <v>766</v>
      </c>
      <c r="P4" s="1116" t="s">
        <v>767</v>
      </c>
      <c r="Q4" s="1117" t="s">
        <v>766</v>
      </c>
      <c r="R4" s="1116" t="s">
        <v>767</v>
      </c>
      <c r="S4" s="1117" t="s">
        <v>766</v>
      </c>
      <c r="T4" s="1116" t="s">
        <v>767</v>
      </c>
      <c r="U4" s="1117" t="s">
        <v>766</v>
      </c>
      <c r="V4" s="1116" t="s">
        <v>767</v>
      </c>
      <c r="W4" s="1117" t="s">
        <v>766</v>
      </c>
      <c r="X4" s="1116" t="s">
        <v>767</v>
      </c>
      <c r="Y4" s="1117" t="s">
        <v>766</v>
      </c>
      <c r="Z4" s="1116" t="s">
        <v>767</v>
      </c>
      <c r="AA4" s="1117" t="s">
        <v>766</v>
      </c>
      <c r="AB4" s="1116" t="s">
        <v>767</v>
      </c>
      <c r="AC4" s="1115" t="s">
        <v>766</v>
      </c>
      <c r="AD4" s="1116" t="s">
        <v>767</v>
      </c>
      <c r="AE4" s="1118" t="s">
        <v>768</v>
      </c>
      <c r="AF4" s="1119" t="s">
        <v>769</v>
      </c>
    </row>
    <row r="5" spans="1:32" s="1105" customFormat="1" ht="6.75" customHeight="1">
      <c r="A5" s="1120"/>
      <c r="B5" s="1121"/>
      <c r="C5" s="1121"/>
      <c r="D5" s="1410"/>
      <c r="E5" s="1122"/>
      <c r="F5" s="1103"/>
      <c r="G5" s="1103"/>
      <c r="H5" s="1409"/>
      <c r="I5" s="1123"/>
      <c r="J5" s="1124"/>
      <c r="K5" s="1125"/>
      <c r="L5" s="1125"/>
      <c r="M5" s="1125"/>
      <c r="N5" s="1126"/>
      <c r="O5" s="1127"/>
      <c r="P5" s="1128"/>
      <c r="Q5" s="1129"/>
      <c r="R5" s="1128"/>
      <c r="S5" s="1129"/>
      <c r="T5" s="1128"/>
      <c r="U5" s="1129"/>
      <c r="V5" s="1128"/>
      <c r="W5" s="1129"/>
      <c r="X5" s="1128"/>
      <c r="Y5" s="1129"/>
      <c r="Z5" s="1128"/>
      <c r="AA5" s="1129"/>
      <c r="AB5" s="1128"/>
      <c r="AC5" s="1127"/>
      <c r="AD5" s="1128"/>
      <c r="AE5" s="1130"/>
      <c r="AF5" s="1107"/>
    </row>
    <row r="6" spans="1:32" s="1105" customFormat="1" ht="18" customHeight="1">
      <c r="A6" s="1131"/>
      <c r="B6" s="1132" t="s">
        <v>770</v>
      </c>
      <c r="C6" s="1133"/>
      <c r="D6" s="1134"/>
      <c r="E6" s="1134">
        <v>8</v>
      </c>
      <c r="F6" s="1133">
        <v>23</v>
      </c>
      <c r="G6" s="1135">
        <v>4</v>
      </c>
      <c r="H6" s="1146">
        <v>0</v>
      </c>
      <c r="I6" s="1137"/>
      <c r="J6" s="1138">
        <v>65</v>
      </c>
      <c r="K6" s="1139">
        <v>0</v>
      </c>
      <c r="L6" s="1139">
        <v>0</v>
      </c>
      <c r="M6" s="1139">
        <v>0</v>
      </c>
      <c r="N6" s="1140">
        <v>65</v>
      </c>
      <c r="O6" s="1141">
        <v>50</v>
      </c>
      <c r="P6" s="1142">
        <v>7</v>
      </c>
      <c r="Q6" s="1143">
        <v>9</v>
      </c>
      <c r="R6" s="1142">
        <v>1</v>
      </c>
      <c r="S6" s="1143">
        <v>1</v>
      </c>
      <c r="T6" s="1142">
        <v>0</v>
      </c>
      <c r="U6" s="1143">
        <v>58</v>
      </c>
      <c r="V6" s="1142">
        <v>9</v>
      </c>
      <c r="W6" s="1143">
        <v>69</v>
      </c>
      <c r="X6" s="1142">
        <v>12</v>
      </c>
      <c r="Y6" s="1143">
        <v>64</v>
      </c>
      <c r="Z6" s="1142">
        <v>11</v>
      </c>
      <c r="AA6" s="1143">
        <v>10</v>
      </c>
      <c r="AB6" s="1142">
        <v>0</v>
      </c>
      <c r="AC6" s="1141">
        <v>261</v>
      </c>
      <c r="AD6" s="1142">
        <v>40</v>
      </c>
      <c r="AE6" s="1144">
        <v>301</v>
      </c>
      <c r="AF6" s="1145">
        <v>27</v>
      </c>
    </row>
    <row r="7" spans="1:32" s="1105" customFormat="1" ht="18" customHeight="1">
      <c r="A7" s="1131"/>
      <c r="B7" s="1132" t="s">
        <v>771</v>
      </c>
      <c r="C7" s="1133"/>
      <c r="D7" s="1134"/>
      <c r="E7" s="1134">
        <v>8</v>
      </c>
      <c r="F7" s="1133">
        <v>23</v>
      </c>
      <c r="G7" s="1135">
        <v>4</v>
      </c>
      <c r="H7" s="1146">
        <v>0</v>
      </c>
      <c r="I7" s="1137"/>
      <c r="J7" s="1138">
        <v>65</v>
      </c>
      <c r="K7" s="1139">
        <v>0</v>
      </c>
      <c r="L7" s="1139">
        <v>0</v>
      </c>
      <c r="M7" s="1139">
        <v>0</v>
      </c>
      <c r="N7" s="1140">
        <v>65</v>
      </c>
      <c r="O7" s="1141">
        <v>49</v>
      </c>
      <c r="P7" s="1142">
        <v>8</v>
      </c>
      <c r="Q7" s="1143">
        <v>9</v>
      </c>
      <c r="R7" s="1142">
        <v>1</v>
      </c>
      <c r="S7" s="1143">
        <v>1</v>
      </c>
      <c r="T7" s="1142">
        <v>0</v>
      </c>
      <c r="U7" s="1143">
        <v>59</v>
      </c>
      <c r="V7" s="1142">
        <v>11</v>
      </c>
      <c r="W7" s="1143">
        <v>66</v>
      </c>
      <c r="X7" s="1142">
        <v>11</v>
      </c>
      <c r="Y7" s="1143">
        <v>64</v>
      </c>
      <c r="Z7" s="1142">
        <v>11</v>
      </c>
      <c r="AA7" s="1143">
        <v>12</v>
      </c>
      <c r="AB7" s="1142">
        <v>0</v>
      </c>
      <c r="AC7" s="1141">
        <v>260</v>
      </c>
      <c r="AD7" s="1142">
        <v>42</v>
      </c>
      <c r="AE7" s="1144">
        <v>302</v>
      </c>
      <c r="AF7" s="1145">
        <v>28</v>
      </c>
    </row>
    <row r="8" spans="1:32" s="1105" customFormat="1" ht="18" customHeight="1">
      <c r="A8" s="1131"/>
      <c r="B8" s="1132" t="s">
        <v>772</v>
      </c>
      <c r="C8" s="1133"/>
      <c r="D8" s="1134"/>
      <c r="E8" s="1134">
        <v>7</v>
      </c>
      <c r="F8" s="1135">
        <v>24</v>
      </c>
      <c r="G8" s="1135">
        <v>4</v>
      </c>
      <c r="H8" s="1146">
        <v>0</v>
      </c>
      <c r="I8" s="1137"/>
      <c r="J8" s="1138">
        <v>65</v>
      </c>
      <c r="K8" s="1139">
        <v>0</v>
      </c>
      <c r="L8" s="1139">
        <v>0</v>
      </c>
      <c r="M8" s="1139">
        <v>0</v>
      </c>
      <c r="N8" s="1140">
        <v>65</v>
      </c>
      <c r="O8" s="1141">
        <v>49</v>
      </c>
      <c r="P8" s="1142">
        <v>10</v>
      </c>
      <c r="Q8" s="1143">
        <v>10</v>
      </c>
      <c r="R8" s="1142">
        <v>1</v>
      </c>
      <c r="S8" s="1143">
        <v>1</v>
      </c>
      <c r="T8" s="1142">
        <v>0</v>
      </c>
      <c r="U8" s="1143">
        <v>60</v>
      </c>
      <c r="V8" s="1142">
        <v>12</v>
      </c>
      <c r="W8" s="1143">
        <v>66</v>
      </c>
      <c r="X8" s="1142">
        <v>12</v>
      </c>
      <c r="Y8" s="1143">
        <v>63</v>
      </c>
      <c r="Z8" s="1142">
        <v>12</v>
      </c>
      <c r="AA8" s="1143">
        <v>11</v>
      </c>
      <c r="AB8" s="1142">
        <v>0</v>
      </c>
      <c r="AC8" s="1141">
        <v>260</v>
      </c>
      <c r="AD8" s="1142">
        <v>47</v>
      </c>
      <c r="AE8" s="1144">
        <v>307</v>
      </c>
      <c r="AF8" s="1145">
        <v>29</v>
      </c>
    </row>
    <row r="9" spans="1:32" s="1147" customFormat="1" ht="18" customHeight="1">
      <c r="A9" s="1131"/>
      <c r="B9" s="1132" t="s">
        <v>773</v>
      </c>
      <c r="C9" s="1133"/>
      <c r="D9" s="1134"/>
      <c r="E9" s="1134">
        <v>7</v>
      </c>
      <c r="F9" s="1135">
        <v>24</v>
      </c>
      <c r="G9" s="1135">
        <v>4</v>
      </c>
      <c r="H9" s="1146">
        <v>0</v>
      </c>
      <c r="I9" s="1137"/>
      <c r="J9" s="1138">
        <v>65</v>
      </c>
      <c r="K9" s="1139">
        <v>0</v>
      </c>
      <c r="L9" s="1139">
        <v>0</v>
      </c>
      <c r="M9" s="1139">
        <v>0</v>
      </c>
      <c r="N9" s="1140">
        <v>65</v>
      </c>
      <c r="O9" s="1141">
        <v>51</v>
      </c>
      <c r="P9" s="1142">
        <v>10</v>
      </c>
      <c r="Q9" s="1143">
        <v>10</v>
      </c>
      <c r="R9" s="1142">
        <v>1</v>
      </c>
      <c r="S9" s="1143">
        <v>1</v>
      </c>
      <c r="T9" s="1142">
        <v>0</v>
      </c>
      <c r="U9" s="1143">
        <v>58</v>
      </c>
      <c r="V9" s="1142">
        <v>11</v>
      </c>
      <c r="W9" s="1143">
        <v>67</v>
      </c>
      <c r="X9" s="1142">
        <v>10</v>
      </c>
      <c r="Y9" s="1143">
        <v>62</v>
      </c>
      <c r="Z9" s="1142">
        <v>12</v>
      </c>
      <c r="AA9" s="1143">
        <v>10</v>
      </c>
      <c r="AB9" s="1142">
        <v>0</v>
      </c>
      <c r="AC9" s="1141">
        <v>259</v>
      </c>
      <c r="AD9" s="1142">
        <v>44</v>
      </c>
      <c r="AE9" s="1144">
        <v>303</v>
      </c>
      <c r="AF9" s="1145">
        <v>30</v>
      </c>
    </row>
    <row r="10" spans="1:32" s="1147" customFormat="1" ht="18" customHeight="1">
      <c r="A10" s="1131"/>
      <c r="B10" s="1132" t="s">
        <v>1251</v>
      </c>
      <c r="C10" s="1133"/>
      <c r="D10" s="1134"/>
      <c r="E10" s="1469">
        <f>SUM(E12:E56)-E17-E22-E26-E29-E31-E35-E41-E47-E50-E55</f>
        <v>8</v>
      </c>
      <c r="F10" s="1470">
        <f>SUM(F12:F56)-F17-F22-F26-F29-F31-F35-F41-F47-F50-F55</f>
        <v>23</v>
      </c>
      <c r="G10" s="1470">
        <f>SUM(G12:G56)-G17-G22-G26-G29-G31-G35-G41-G47-G50-G55</f>
        <v>4</v>
      </c>
      <c r="H10" s="1471">
        <f>SUM(H12:H56)-H17-H22-H26-H29-H31-H35-H41-H47-H50-H55</f>
        <v>0</v>
      </c>
      <c r="I10" s="1472"/>
      <c r="J10" s="1469">
        <f t="shared" ref="J10:AE10" si="0">SUM(J12:J56)-J17-J22-J26-J29-J31-J35-J41-J47-J50-J55</f>
        <v>65</v>
      </c>
      <c r="K10" s="1470">
        <f t="shared" si="0"/>
        <v>0</v>
      </c>
      <c r="L10" s="1470">
        <f t="shared" si="0"/>
        <v>0</v>
      </c>
      <c r="M10" s="1470">
        <f t="shared" si="0"/>
        <v>0</v>
      </c>
      <c r="N10" s="1471">
        <f t="shared" si="0"/>
        <v>65</v>
      </c>
      <c r="O10" s="1473">
        <f t="shared" si="0"/>
        <v>42</v>
      </c>
      <c r="P10" s="1474">
        <f t="shared" si="0"/>
        <v>12</v>
      </c>
      <c r="Q10" s="1475">
        <f t="shared" si="0"/>
        <v>9</v>
      </c>
      <c r="R10" s="1474">
        <f t="shared" si="0"/>
        <v>1</v>
      </c>
      <c r="S10" s="1475">
        <f t="shared" si="0"/>
        <v>2</v>
      </c>
      <c r="T10" s="1474">
        <f t="shared" si="0"/>
        <v>0</v>
      </c>
      <c r="U10" s="1475">
        <f t="shared" si="0"/>
        <v>65</v>
      </c>
      <c r="V10" s="1474">
        <f t="shared" si="0"/>
        <v>13</v>
      </c>
      <c r="W10" s="1475">
        <f t="shared" si="0"/>
        <v>59</v>
      </c>
      <c r="X10" s="1474">
        <f t="shared" si="0"/>
        <v>9</v>
      </c>
      <c r="Y10" s="1475">
        <f t="shared" si="0"/>
        <v>63</v>
      </c>
      <c r="Z10" s="1474">
        <f t="shared" si="0"/>
        <v>12</v>
      </c>
      <c r="AA10" s="1476">
        <f t="shared" si="0"/>
        <v>13</v>
      </c>
      <c r="AB10" s="1477">
        <f t="shared" si="0"/>
        <v>2</v>
      </c>
      <c r="AC10" s="1137">
        <f t="shared" si="0"/>
        <v>253</v>
      </c>
      <c r="AD10" s="1474">
        <f t="shared" si="0"/>
        <v>49</v>
      </c>
      <c r="AE10" s="1137">
        <f t="shared" si="0"/>
        <v>302</v>
      </c>
      <c r="AF10" s="1478">
        <v>1</v>
      </c>
    </row>
    <row r="11" spans="1:32" s="1105" customFormat="1" ht="6.75" customHeight="1" thickBot="1">
      <c r="A11" s="1148"/>
      <c r="B11" s="1149"/>
      <c r="C11" s="1150"/>
      <c r="D11" s="1151"/>
      <c r="E11" s="1152"/>
      <c r="F11" s="1153"/>
      <c r="G11" s="1153"/>
      <c r="H11" s="1150"/>
      <c r="I11" s="1154"/>
      <c r="J11" s="1155"/>
      <c r="K11" s="1156"/>
      <c r="L11" s="1156"/>
      <c r="M11" s="1156"/>
      <c r="N11" s="1157"/>
      <c r="O11" s="1158"/>
      <c r="P11" s="1159"/>
      <c r="Q11" s="1160"/>
      <c r="R11" s="1159"/>
      <c r="S11" s="1160"/>
      <c r="T11" s="1159"/>
      <c r="U11" s="1160"/>
      <c r="V11" s="1159"/>
      <c r="W11" s="1160"/>
      <c r="X11" s="1159"/>
      <c r="Y11" s="1160"/>
      <c r="Z11" s="1159"/>
      <c r="AA11" s="1160"/>
      <c r="AB11" s="1161"/>
      <c r="AC11" s="1158"/>
      <c r="AD11" s="1159"/>
      <c r="AE11" s="1162"/>
      <c r="AF11" s="1163"/>
    </row>
    <row r="12" spans="1:32" s="1105" customFormat="1" ht="18" customHeight="1" thickBot="1">
      <c r="A12" s="1407">
        <v>2</v>
      </c>
      <c r="B12" s="1479" t="s">
        <v>774</v>
      </c>
      <c r="C12" s="1480" t="s">
        <v>775</v>
      </c>
      <c r="D12" s="1481" t="s">
        <v>776</v>
      </c>
      <c r="E12" s="1482"/>
      <c r="F12" s="1483">
        <v>1</v>
      </c>
      <c r="G12" s="1484"/>
      <c r="H12" s="1485"/>
      <c r="I12" s="1486" t="s">
        <v>777</v>
      </c>
      <c r="J12" s="1487">
        <v>0</v>
      </c>
      <c r="K12" s="1488">
        <v>0</v>
      </c>
      <c r="L12" s="1488">
        <v>0</v>
      </c>
      <c r="M12" s="1488">
        <v>0</v>
      </c>
      <c r="N12" s="1489">
        <v>0</v>
      </c>
      <c r="O12" s="1490">
        <v>1</v>
      </c>
      <c r="P12" s="1491"/>
      <c r="Q12" s="1492"/>
      <c r="R12" s="1491"/>
      <c r="S12" s="1492"/>
      <c r="T12" s="1491"/>
      <c r="U12" s="1492">
        <v>2</v>
      </c>
      <c r="V12" s="1491"/>
      <c r="W12" s="1492">
        <v>2</v>
      </c>
      <c r="X12" s="1491"/>
      <c r="Y12" s="1492">
        <v>5</v>
      </c>
      <c r="Z12" s="1491"/>
      <c r="AA12" s="1492">
        <v>2</v>
      </c>
      <c r="AB12" s="1491"/>
      <c r="AC12" s="1492">
        <f t="shared" ref="AC12:AD14" si="1">SUM(O12,Q12,S12,U12,W12,Y12,AA12)</f>
        <v>12</v>
      </c>
      <c r="AD12" s="1491">
        <f t="shared" si="1"/>
        <v>0</v>
      </c>
      <c r="AE12" s="1493">
        <f>SUM(AC12,AD12)</f>
        <v>12</v>
      </c>
      <c r="AF12" s="1494" t="s">
        <v>778</v>
      </c>
    </row>
    <row r="13" spans="1:32" s="1105" customFormat="1" ht="18" customHeight="1">
      <c r="A13" s="1986">
        <v>6</v>
      </c>
      <c r="B13" s="1989" t="s">
        <v>779</v>
      </c>
      <c r="C13" s="1495" t="s">
        <v>780</v>
      </c>
      <c r="D13" s="1496" t="s">
        <v>781</v>
      </c>
      <c r="E13" s="1497">
        <v>1</v>
      </c>
      <c r="F13" s="1498"/>
      <c r="G13" s="1498"/>
      <c r="H13" s="1499"/>
      <c r="I13" s="1500" t="s">
        <v>782</v>
      </c>
      <c r="J13" s="1501">
        <v>0</v>
      </c>
      <c r="K13" s="1498">
        <v>0</v>
      </c>
      <c r="L13" s="1498">
        <v>0</v>
      </c>
      <c r="M13" s="1498">
        <v>0</v>
      </c>
      <c r="N13" s="1502">
        <v>0</v>
      </c>
      <c r="O13" s="1503">
        <v>1</v>
      </c>
      <c r="P13" s="1504">
        <v>1</v>
      </c>
      <c r="Q13" s="1505"/>
      <c r="R13" s="1504"/>
      <c r="S13" s="1505"/>
      <c r="T13" s="1504"/>
      <c r="U13" s="1505"/>
      <c r="V13" s="1504"/>
      <c r="W13" s="1505">
        <v>1</v>
      </c>
      <c r="X13" s="1504"/>
      <c r="Y13" s="1505">
        <v>1</v>
      </c>
      <c r="Z13" s="1504"/>
      <c r="AA13" s="1505"/>
      <c r="AB13" s="1504"/>
      <c r="AC13" s="1505">
        <f t="shared" si="1"/>
        <v>3</v>
      </c>
      <c r="AD13" s="1504">
        <f t="shared" si="1"/>
        <v>1</v>
      </c>
      <c r="AE13" s="1471">
        <f>SUM(AC13,AD13)</f>
        <v>4</v>
      </c>
      <c r="AF13" s="1506" t="s">
        <v>783</v>
      </c>
    </row>
    <row r="14" spans="1:32" s="1105" customFormat="1" ht="18" customHeight="1">
      <c r="A14" s="1987"/>
      <c r="B14" s="1990"/>
      <c r="C14" s="1173" t="s">
        <v>784</v>
      </c>
      <c r="D14" s="1174" t="s">
        <v>785</v>
      </c>
      <c r="E14" s="1175"/>
      <c r="F14" s="1176"/>
      <c r="G14" s="1177">
        <v>1</v>
      </c>
      <c r="H14" s="1178"/>
      <c r="I14" s="1179" t="s">
        <v>786</v>
      </c>
      <c r="J14" s="1180">
        <v>19</v>
      </c>
      <c r="K14" s="1176">
        <v>0</v>
      </c>
      <c r="L14" s="1176">
        <v>0</v>
      </c>
      <c r="M14" s="1176">
        <v>0</v>
      </c>
      <c r="N14" s="1181">
        <v>19</v>
      </c>
      <c r="O14" s="1507">
        <v>2</v>
      </c>
      <c r="P14" s="1508"/>
      <c r="Q14" s="1509"/>
      <c r="R14" s="1508"/>
      <c r="S14" s="1509">
        <v>1</v>
      </c>
      <c r="T14" s="1508"/>
      <c r="U14" s="1509">
        <v>5</v>
      </c>
      <c r="V14" s="1508"/>
      <c r="W14" s="1509">
        <v>11</v>
      </c>
      <c r="X14" s="1508"/>
      <c r="Y14" s="1509">
        <v>6</v>
      </c>
      <c r="Z14" s="1508"/>
      <c r="AA14" s="1509">
        <v>6</v>
      </c>
      <c r="AB14" s="1508"/>
      <c r="AC14" s="1509">
        <f t="shared" si="1"/>
        <v>31</v>
      </c>
      <c r="AD14" s="1508">
        <f t="shared" si="1"/>
        <v>0</v>
      </c>
      <c r="AE14" s="1510">
        <f>SUM(AC14,AD14)</f>
        <v>31</v>
      </c>
      <c r="AF14" s="1185" t="s">
        <v>787</v>
      </c>
    </row>
    <row r="15" spans="1:32" s="1105" customFormat="1" ht="18" customHeight="1">
      <c r="A15" s="1987"/>
      <c r="B15" s="1990"/>
      <c r="C15" s="1511" t="s">
        <v>788</v>
      </c>
      <c r="D15" s="1512" t="s">
        <v>789</v>
      </c>
      <c r="E15" s="1513"/>
      <c r="F15" s="1514"/>
      <c r="G15" s="1514">
        <v>1</v>
      </c>
      <c r="H15" s="1515"/>
      <c r="I15" s="1516" t="s">
        <v>790</v>
      </c>
      <c r="J15" s="1517">
        <v>19</v>
      </c>
      <c r="K15" s="1518">
        <v>0</v>
      </c>
      <c r="L15" s="1518">
        <v>0</v>
      </c>
      <c r="M15" s="1518">
        <v>0</v>
      </c>
      <c r="N15" s="1519">
        <v>19</v>
      </c>
      <c r="O15" s="1520">
        <v>1</v>
      </c>
      <c r="P15" s="1521"/>
      <c r="Q15" s="1522"/>
      <c r="R15" s="1521"/>
      <c r="S15" s="1522"/>
      <c r="T15" s="1521"/>
      <c r="U15" s="1522">
        <v>1</v>
      </c>
      <c r="V15" s="1521"/>
      <c r="W15" s="1522">
        <v>1</v>
      </c>
      <c r="X15" s="1521"/>
      <c r="Y15" s="1522">
        <v>1</v>
      </c>
      <c r="Z15" s="1521"/>
      <c r="AA15" s="1522"/>
      <c r="AB15" s="1521"/>
      <c r="AC15" s="1523">
        <v>4</v>
      </c>
      <c r="AD15" s="1521">
        <v>0</v>
      </c>
      <c r="AE15" s="1524">
        <v>4</v>
      </c>
      <c r="AF15" s="1525" t="s">
        <v>791</v>
      </c>
    </row>
    <row r="16" spans="1:32" s="1105" customFormat="1" ht="18" customHeight="1">
      <c r="A16" s="1987"/>
      <c r="B16" s="1990"/>
      <c r="C16" s="1173" t="s">
        <v>792</v>
      </c>
      <c r="D16" s="1187" t="s">
        <v>793</v>
      </c>
      <c r="E16" s="1188"/>
      <c r="F16" s="1177">
        <v>1</v>
      </c>
      <c r="G16" s="1189"/>
      <c r="H16" s="1178"/>
      <c r="I16" s="1190" t="s">
        <v>794</v>
      </c>
      <c r="J16" s="1191">
        <v>0</v>
      </c>
      <c r="K16" s="1192">
        <v>0</v>
      </c>
      <c r="L16" s="1192">
        <v>0</v>
      </c>
      <c r="M16" s="1192">
        <v>0</v>
      </c>
      <c r="N16" s="1193">
        <v>0</v>
      </c>
      <c r="O16" s="1526">
        <v>2</v>
      </c>
      <c r="P16" s="1527">
        <v>2</v>
      </c>
      <c r="Q16" s="1528"/>
      <c r="R16" s="1527"/>
      <c r="S16" s="1528"/>
      <c r="T16" s="1527"/>
      <c r="U16" s="1529"/>
      <c r="V16" s="1530"/>
      <c r="W16" s="1528">
        <v>2</v>
      </c>
      <c r="X16" s="1527">
        <v>2</v>
      </c>
      <c r="Y16" s="1528">
        <v>2</v>
      </c>
      <c r="Z16" s="1527">
        <v>2</v>
      </c>
      <c r="AA16" s="1528"/>
      <c r="AB16" s="1527"/>
      <c r="AC16" s="1528">
        <f>SUM(O16,Q16,S16,U16,W16,Y16,AA16)</f>
        <v>6</v>
      </c>
      <c r="AD16" s="1527">
        <f>SUM(P16,R16,T16,V16,X16,Z16,AB16)</f>
        <v>6</v>
      </c>
      <c r="AE16" s="1510">
        <f t="shared" ref="AE16:AE30" si="2">SUM(AC16,AD16)</f>
        <v>12</v>
      </c>
      <c r="AF16" s="1197" t="s">
        <v>795</v>
      </c>
    </row>
    <row r="17" spans="1:32" s="1105" customFormat="1" ht="18" customHeight="1" thickBot="1">
      <c r="A17" s="1988"/>
      <c r="B17" s="1991"/>
      <c r="C17" s="1531" t="s">
        <v>796</v>
      </c>
      <c r="D17" s="1532"/>
      <c r="E17" s="1533">
        <v>1</v>
      </c>
      <c r="F17" s="1534">
        <v>1</v>
      </c>
      <c r="G17" s="1534">
        <v>2</v>
      </c>
      <c r="H17" s="1535">
        <v>0</v>
      </c>
      <c r="I17" s="1536"/>
      <c r="J17" s="1537">
        <v>38</v>
      </c>
      <c r="K17" s="1538">
        <v>0</v>
      </c>
      <c r="L17" s="1538">
        <v>0</v>
      </c>
      <c r="M17" s="1538">
        <v>0</v>
      </c>
      <c r="N17" s="1539">
        <v>38</v>
      </c>
      <c r="O17" s="1526">
        <f t="shared" ref="O17:AD17" si="3">SUM(O14:O16)</f>
        <v>5</v>
      </c>
      <c r="P17" s="1527">
        <f t="shared" si="3"/>
        <v>2</v>
      </c>
      <c r="Q17" s="1528">
        <f t="shared" si="3"/>
        <v>0</v>
      </c>
      <c r="R17" s="1527">
        <f t="shared" si="3"/>
        <v>0</v>
      </c>
      <c r="S17" s="1528">
        <f t="shared" si="3"/>
        <v>1</v>
      </c>
      <c r="T17" s="1527">
        <f t="shared" si="3"/>
        <v>0</v>
      </c>
      <c r="U17" s="1528">
        <f t="shared" si="3"/>
        <v>6</v>
      </c>
      <c r="V17" s="1527">
        <f t="shared" si="3"/>
        <v>0</v>
      </c>
      <c r="W17" s="1528">
        <f t="shared" si="3"/>
        <v>14</v>
      </c>
      <c r="X17" s="1527">
        <f t="shared" si="3"/>
        <v>2</v>
      </c>
      <c r="Y17" s="1528">
        <f t="shared" si="3"/>
        <v>9</v>
      </c>
      <c r="Z17" s="1527">
        <f t="shared" si="3"/>
        <v>2</v>
      </c>
      <c r="AA17" s="1528">
        <f t="shared" si="3"/>
        <v>6</v>
      </c>
      <c r="AB17" s="1527">
        <f t="shared" si="3"/>
        <v>0</v>
      </c>
      <c r="AC17" s="1528">
        <f t="shared" si="3"/>
        <v>41</v>
      </c>
      <c r="AD17" s="1527">
        <f t="shared" si="3"/>
        <v>6</v>
      </c>
      <c r="AE17" s="1510">
        <f t="shared" si="2"/>
        <v>47</v>
      </c>
      <c r="AF17" s="1540" t="s">
        <v>797</v>
      </c>
    </row>
    <row r="18" spans="1:32" s="1105" customFormat="1" ht="18" customHeight="1" thickBot="1">
      <c r="A18" s="1408" t="s">
        <v>798</v>
      </c>
      <c r="B18" s="1479" t="s">
        <v>799</v>
      </c>
      <c r="C18" s="1541" t="s">
        <v>800</v>
      </c>
      <c r="D18" s="1481" t="s">
        <v>801</v>
      </c>
      <c r="E18" s="1482"/>
      <c r="F18" s="1483">
        <v>1</v>
      </c>
      <c r="G18" s="1484"/>
      <c r="H18" s="1485"/>
      <c r="I18" s="1486" t="s">
        <v>802</v>
      </c>
      <c r="J18" s="1487">
        <v>0</v>
      </c>
      <c r="K18" s="1488">
        <v>0</v>
      </c>
      <c r="L18" s="1488">
        <v>0</v>
      </c>
      <c r="M18" s="1488">
        <v>0</v>
      </c>
      <c r="N18" s="1489">
        <v>0</v>
      </c>
      <c r="O18" s="1490">
        <v>2</v>
      </c>
      <c r="P18" s="1491"/>
      <c r="Q18" s="1492">
        <v>3</v>
      </c>
      <c r="R18" s="1491"/>
      <c r="S18" s="1492">
        <v>1</v>
      </c>
      <c r="T18" s="1491"/>
      <c r="U18" s="1492">
        <v>2</v>
      </c>
      <c r="V18" s="1491"/>
      <c r="W18" s="1492">
        <v>4</v>
      </c>
      <c r="X18" s="1491"/>
      <c r="Y18" s="1492">
        <v>2</v>
      </c>
      <c r="Z18" s="1491"/>
      <c r="AA18" s="1492"/>
      <c r="AB18" s="1491"/>
      <c r="AC18" s="1492">
        <f t="shared" ref="AC18:AD21" si="4">SUM(O18,Q18,S18,U18,W18,Y18,AA18)</f>
        <v>14</v>
      </c>
      <c r="AD18" s="1491">
        <f t="shared" si="4"/>
        <v>0</v>
      </c>
      <c r="AE18" s="1493">
        <f t="shared" si="2"/>
        <v>14</v>
      </c>
      <c r="AF18" s="1494" t="s">
        <v>803</v>
      </c>
    </row>
    <row r="19" spans="1:32" s="1105" customFormat="1" ht="18" customHeight="1" thickBot="1">
      <c r="A19" s="1408">
        <v>27</v>
      </c>
      <c r="B19" s="1479" t="s">
        <v>804</v>
      </c>
      <c r="C19" s="1542" t="s">
        <v>805</v>
      </c>
      <c r="D19" s="1543" t="s">
        <v>806</v>
      </c>
      <c r="E19" s="1482"/>
      <c r="F19" s="1483">
        <v>1</v>
      </c>
      <c r="G19" s="1484"/>
      <c r="H19" s="1485"/>
      <c r="I19" s="1486" t="s">
        <v>807</v>
      </c>
      <c r="J19" s="1487">
        <v>0</v>
      </c>
      <c r="K19" s="1488">
        <v>0</v>
      </c>
      <c r="L19" s="1488">
        <v>0</v>
      </c>
      <c r="M19" s="1488">
        <v>0</v>
      </c>
      <c r="N19" s="1489">
        <v>0</v>
      </c>
      <c r="O19" s="1490">
        <v>1</v>
      </c>
      <c r="P19" s="1491"/>
      <c r="Q19" s="1492"/>
      <c r="R19" s="1491"/>
      <c r="S19" s="1492"/>
      <c r="T19" s="1491"/>
      <c r="U19" s="1492">
        <v>2</v>
      </c>
      <c r="V19" s="1491"/>
      <c r="W19" s="1492"/>
      <c r="X19" s="1491"/>
      <c r="Y19" s="1492">
        <v>2</v>
      </c>
      <c r="Z19" s="1491"/>
      <c r="AA19" s="1492"/>
      <c r="AB19" s="1491"/>
      <c r="AC19" s="1492">
        <f t="shared" si="4"/>
        <v>5</v>
      </c>
      <c r="AD19" s="1491">
        <f t="shared" si="4"/>
        <v>0</v>
      </c>
      <c r="AE19" s="1493">
        <f t="shared" si="2"/>
        <v>5</v>
      </c>
      <c r="AF19" s="1544" t="s">
        <v>808</v>
      </c>
    </row>
    <row r="20" spans="1:32" s="1147" customFormat="1" ht="18" customHeight="1">
      <c r="A20" s="1976">
        <v>50</v>
      </c>
      <c r="B20" s="1979" t="s">
        <v>809</v>
      </c>
      <c r="C20" s="1545" t="s">
        <v>810</v>
      </c>
      <c r="D20" s="1496" t="s">
        <v>811</v>
      </c>
      <c r="E20" s="1546">
        <v>1</v>
      </c>
      <c r="F20" s="1547"/>
      <c r="G20" s="1548"/>
      <c r="H20" s="1549"/>
      <c r="I20" s="1550" t="s">
        <v>812</v>
      </c>
      <c r="J20" s="1501">
        <v>0</v>
      </c>
      <c r="K20" s="1498">
        <v>0</v>
      </c>
      <c r="L20" s="1498">
        <v>0</v>
      </c>
      <c r="M20" s="1498">
        <v>0</v>
      </c>
      <c r="N20" s="1502">
        <v>0</v>
      </c>
      <c r="O20" s="1551">
        <v>3</v>
      </c>
      <c r="P20" s="1504">
        <v>3</v>
      </c>
      <c r="Q20" s="1505"/>
      <c r="R20" s="1504"/>
      <c r="S20" s="1505"/>
      <c r="T20" s="1504"/>
      <c r="U20" s="1505">
        <v>2</v>
      </c>
      <c r="V20" s="1504">
        <v>2</v>
      </c>
      <c r="W20" s="1505"/>
      <c r="X20" s="1504"/>
      <c r="Y20" s="1505">
        <v>3</v>
      </c>
      <c r="Z20" s="1504">
        <v>3</v>
      </c>
      <c r="AA20" s="1505"/>
      <c r="AB20" s="1504"/>
      <c r="AC20" s="1505">
        <f t="shared" si="4"/>
        <v>8</v>
      </c>
      <c r="AD20" s="1552">
        <f t="shared" si="4"/>
        <v>8</v>
      </c>
      <c r="AE20" s="1553">
        <f t="shared" si="2"/>
        <v>16</v>
      </c>
      <c r="AF20" s="1554" t="s">
        <v>813</v>
      </c>
    </row>
    <row r="21" spans="1:32" s="1147" customFormat="1" ht="18" customHeight="1">
      <c r="A21" s="1987"/>
      <c r="B21" s="1990"/>
      <c r="C21" s="1221" t="s">
        <v>814</v>
      </c>
      <c r="D21" s="1222" t="s">
        <v>815</v>
      </c>
      <c r="E21" s="1175"/>
      <c r="F21" s="1177">
        <v>1</v>
      </c>
      <c r="G21" s="1189"/>
      <c r="H21" s="1178"/>
      <c r="I21" s="1186" t="s">
        <v>816</v>
      </c>
      <c r="J21" s="1223">
        <v>0</v>
      </c>
      <c r="K21" s="1224">
        <v>0</v>
      </c>
      <c r="L21" s="1224">
        <v>0</v>
      </c>
      <c r="M21" s="1224">
        <v>0</v>
      </c>
      <c r="N21" s="1225">
        <v>0</v>
      </c>
      <c r="O21" s="1551">
        <v>1</v>
      </c>
      <c r="P21" s="1504"/>
      <c r="Q21" s="1505"/>
      <c r="R21" s="1504"/>
      <c r="S21" s="1505"/>
      <c r="T21" s="1504"/>
      <c r="U21" s="1505">
        <v>3</v>
      </c>
      <c r="V21" s="1504"/>
      <c r="W21" s="1505"/>
      <c r="X21" s="1504"/>
      <c r="Y21" s="1505">
        <v>4</v>
      </c>
      <c r="Z21" s="1504"/>
      <c r="AA21" s="1505"/>
      <c r="AB21" s="1504"/>
      <c r="AC21" s="1505">
        <f t="shared" si="4"/>
        <v>8</v>
      </c>
      <c r="AD21" s="1504">
        <f t="shared" si="4"/>
        <v>0</v>
      </c>
      <c r="AE21" s="1555">
        <f t="shared" si="2"/>
        <v>8</v>
      </c>
      <c r="AF21" s="1185" t="s">
        <v>817</v>
      </c>
    </row>
    <row r="22" spans="1:32" s="1147" customFormat="1" ht="18" customHeight="1" thickBot="1">
      <c r="A22" s="1988"/>
      <c r="B22" s="1991"/>
      <c r="C22" s="1556" t="s">
        <v>796</v>
      </c>
      <c r="D22" s="1557"/>
      <c r="E22" s="1558">
        <v>0</v>
      </c>
      <c r="F22" s="1559">
        <v>2</v>
      </c>
      <c r="G22" s="1559">
        <v>0</v>
      </c>
      <c r="H22" s="1560">
        <v>0</v>
      </c>
      <c r="I22" s="1561"/>
      <c r="J22" s="1537">
        <v>0</v>
      </c>
      <c r="K22" s="1538">
        <v>0</v>
      </c>
      <c r="L22" s="1538">
        <v>0</v>
      </c>
      <c r="M22" s="1538">
        <v>0</v>
      </c>
      <c r="N22" s="1539">
        <v>0</v>
      </c>
      <c r="O22" s="1562">
        <f t="shared" ref="O22:AD22" si="5">SUM(O20,O21)</f>
        <v>4</v>
      </c>
      <c r="P22" s="1563">
        <f t="shared" si="5"/>
        <v>3</v>
      </c>
      <c r="Q22" s="1564">
        <f t="shared" si="5"/>
        <v>0</v>
      </c>
      <c r="R22" s="1563">
        <f t="shared" si="5"/>
        <v>0</v>
      </c>
      <c r="S22" s="1564">
        <f t="shared" si="5"/>
        <v>0</v>
      </c>
      <c r="T22" s="1563">
        <f t="shared" si="5"/>
        <v>0</v>
      </c>
      <c r="U22" s="1564">
        <f t="shared" si="5"/>
        <v>5</v>
      </c>
      <c r="V22" s="1563">
        <f t="shared" si="5"/>
        <v>2</v>
      </c>
      <c r="W22" s="1564">
        <f t="shared" si="5"/>
        <v>0</v>
      </c>
      <c r="X22" s="1563">
        <f t="shared" si="5"/>
        <v>0</v>
      </c>
      <c r="Y22" s="1564">
        <f t="shared" si="5"/>
        <v>7</v>
      </c>
      <c r="Z22" s="1563">
        <f t="shared" si="5"/>
        <v>3</v>
      </c>
      <c r="AA22" s="1564">
        <f t="shared" si="5"/>
        <v>0</v>
      </c>
      <c r="AB22" s="1563">
        <f t="shared" si="5"/>
        <v>0</v>
      </c>
      <c r="AC22" s="1564">
        <f t="shared" si="5"/>
        <v>16</v>
      </c>
      <c r="AD22" s="1563">
        <f t="shared" si="5"/>
        <v>8</v>
      </c>
      <c r="AE22" s="1510">
        <f t="shared" si="2"/>
        <v>24</v>
      </c>
      <c r="AF22" s="1540" t="s">
        <v>797</v>
      </c>
    </row>
    <row r="23" spans="1:32" s="1147" customFormat="1" ht="18" customHeight="1">
      <c r="A23" s="1976">
        <v>57</v>
      </c>
      <c r="B23" s="1979" t="s">
        <v>818</v>
      </c>
      <c r="C23" s="1565" t="s">
        <v>819</v>
      </c>
      <c r="D23" s="1164" t="s">
        <v>820</v>
      </c>
      <c r="E23" s="1165">
        <v>1</v>
      </c>
      <c r="F23" s="1166"/>
      <c r="G23" s="1566"/>
      <c r="H23" s="1567"/>
      <c r="I23" s="1568" t="s">
        <v>821</v>
      </c>
      <c r="J23" s="1569">
        <v>0</v>
      </c>
      <c r="K23" s="1570">
        <v>0</v>
      </c>
      <c r="L23" s="1570">
        <v>0</v>
      </c>
      <c r="M23" s="1570">
        <v>0</v>
      </c>
      <c r="N23" s="1571">
        <v>0</v>
      </c>
      <c r="O23" s="1572">
        <v>1</v>
      </c>
      <c r="P23" s="1573"/>
      <c r="Q23" s="1574"/>
      <c r="R23" s="1573"/>
      <c r="S23" s="1574"/>
      <c r="T23" s="1573"/>
      <c r="U23" s="1574">
        <v>2</v>
      </c>
      <c r="V23" s="1573"/>
      <c r="W23" s="1574"/>
      <c r="X23" s="1573"/>
      <c r="Y23" s="1574">
        <v>2</v>
      </c>
      <c r="Z23" s="1573"/>
      <c r="AA23" s="1574"/>
      <c r="AB23" s="1573"/>
      <c r="AC23" s="1574">
        <f t="shared" ref="AC23:AD25" si="6">SUM(O23,Q23,S23,U23,W23,Y23,AA23)</f>
        <v>5</v>
      </c>
      <c r="AD23" s="1573">
        <f t="shared" si="6"/>
        <v>0</v>
      </c>
      <c r="AE23" s="1575">
        <f t="shared" si="2"/>
        <v>5</v>
      </c>
      <c r="AF23" s="1576" t="s">
        <v>822</v>
      </c>
    </row>
    <row r="24" spans="1:32" s="1147" customFormat="1" ht="18" customHeight="1">
      <c r="A24" s="1982"/>
      <c r="B24" s="1984"/>
      <c r="C24" s="1216" t="s">
        <v>823</v>
      </c>
      <c r="D24" s="1167" t="s">
        <v>824</v>
      </c>
      <c r="E24" s="1168"/>
      <c r="F24" s="1217">
        <v>1</v>
      </c>
      <c r="G24" s="1218"/>
      <c r="H24" s="1219"/>
      <c r="I24" s="1228" t="s">
        <v>782</v>
      </c>
      <c r="J24" s="1170">
        <v>0</v>
      </c>
      <c r="K24" s="1169">
        <v>0</v>
      </c>
      <c r="L24" s="1169">
        <v>0</v>
      </c>
      <c r="M24" s="1169">
        <v>0</v>
      </c>
      <c r="N24" s="1171">
        <v>0</v>
      </c>
      <c r="O24" s="1577">
        <v>1</v>
      </c>
      <c r="P24" s="1578"/>
      <c r="Q24" s="1579"/>
      <c r="R24" s="1580"/>
      <c r="S24" s="1579"/>
      <c r="T24" s="1578"/>
      <c r="U24" s="1579">
        <v>2</v>
      </c>
      <c r="V24" s="1578"/>
      <c r="W24" s="1579"/>
      <c r="X24" s="1578"/>
      <c r="Y24" s="1579">
        <v>2</v>
      </c>
      <c r="Z24" s="1578"/>
      <c r="AA24" s="1581"/>
      <c r="AB24" s="1578"/>
      <c r="AC24" s="1579">
        <f t="shared" si="6"/>
        <v>5</v>
      </c>
      <c r="AD24" s="1578">
        <f t="shared" si="6"/>
        <v>0</v>
      </c>
      <c r="AE24" s="1582">
        <f t="shared" si="2"/>
        <v>5</v>
      </c>
      <c r="AF24" s="1220" t="s">
        <v>825</v>
      </c>
    </row>
    <row r="25" spans="1:32" s="1147" customFormat="1" ht="18" customHeight="1">
      <c r="A25" s="1982"/>
      <c r="B25" s="1984"/>
      <c r="C25" s="1229" t="s">
        <v>826</v>
      </c>
      <c r="D25" s="1230" t="s">
        <v>827</v>
      </c>
      <c r="E25" s="1231">
        <v>1</v>
      </c>
      <c r="F25" s="1232"/>
      <c r="G25" s="1135"/>
      <c r="H25" s="1136"/>
      <c r="I25" s="1179" t="s">
        <v>782</v>
      </c>
      <c r="J25" s="1138">
        <v>0</v>
      </c>
      <c r="K25" s="1139">
        <v>0</v>
      </c>
      <c r="L25" s="1139">
        <v>0</v>
      </c>
      <c r="M25" s="1139">
        <v>0</v>
      </c>
      <c r="N25" s="1140">
        <v>0</v>
      </c>
      <c r="O25" s="1473">
        <v>1</v>
      </c>
      <c r="P25" s="1583">
        <v>1</v>
      </c>
      <c r="Q25" s="1584"/>
      <c r="R25" s="1583"/>
      <c r="S25" s="1584"/>
      <c r="T25" s="1583"/>
      <c r="U25" s="1584">
        <v>2</v>
      </c>
      <c r="V25" s="1583">
        <v>2</v>
      </c>
      <c r="W25" s="1584"/>
      <c r="X25" s="1583"/>
      <c r="Y25" s="1584">
        <v>2</v>
      </c>
      <c r="Z25" s="1583">
        <v>2</v>
      </c>
      <c r="AA25" s="1584"/>
      <c r="AB25" s="1583"/>
      <c r="AC25" s="1584">
        <f t="shared" si="6"/>
        <v>5</v>
      </c>
      <c r="AD25" s="1583">
        <f t="shared" si="6"/>
        <v>5</v>
      </c>
      <c r="AE25" s="1471">
        <f t="shared" si="2"/>
        <v>10</v>
      </c>
      <c r="AF25" s="1234" t="s">
        <v>828</v>
      </c>
    </row>
    <row r="26" spans="1:32" s="1147" customFormat="1" ht="18" customHeight="1">
      <c r="A26" s="1982"/>
      <c r="B26" s="1984"/>
      <c r="C26" s="1235" t="s">
        <v>796</v>
      </c>
      <c r="D26" s="1236"/>
      <c r="E26" s="1237">
        <v>1</v>
      </c>
      <c r="F26" s="1238">
        <v>1</v>
      </c>
      <c r="G26" s="1238">
        <v>0</v>
      </c>
      <c r="H26" s="1227">
        <v>0</v>
      </c>
      <c r="I26" s="1198"/>
      <c r="J26" s="1191">
        <v>0</v>
      </c>
      <c r="K26" s="1192">
        <v>0</v>
      </c>
      <c r="L26" s="1192">
        <v>0</v>
      </c>
      <c r="M26" s="1192">
        <v>0</v>
      </c>
      <c r="N26" s="1193">
        <v>0</v>
      </c>
      <c r="O26" s="1526">
        <f>SUM(O24:O25)</f>
        <v>2</v>
      </c>
      <c r="P26" s="1527">
        <f t="shared" ref="P26:AD26" si="7">SUM(P24:P25)</f>
        <v>1</v>
      </c>
      <c r="Q26" s="1528">
        <f t="shared" si="7"/>
        <v>0</v>
      </c>
      <c r="R26" s="1527">
        <f t="shared" si="7"/>
        <v>0</v>
      </c>
      <c r="S26" s="1528">
        <f t="shared" si="7"/>
        <v>0</v>
      </c>
      <c r="T26" s="1527">
        <f t="shared" si="7"/>
        <v>0</v>
      </c>
      <c r="U26" s="1528">
        <f t="shared" si="7"/>
        <v>4</v>
      </c>
      <c r="V26" s="1527">
        <f t="shared" si="7"/>
        <v>2</v>
      </c>
      <c r="W26" s="1528">
        <f t="shared" si="7"/>
        <v>0</v>
      </c>
      <c r="X26" s="1563">
        <f t="shared" si="7"/>
        <v>0</v>
      </c>
      <c r="Y26" s="1528">
        <f t="shared" si="7"/>
        <v>4</v>
      </c>
      <c r="Z26" s="1527">
        <f t="shared" si="7"/>
        <v>2</v>
      </c>
      <c r="AA26" s="1528">
        <f t="shared" si="7"/>
        <v>0</v>
      </c>
      <c r="AB26" s="1527">
        <f t="shared" si="7"/>
        <v>0</v>
      </c>
      <c r="AC26" s="1528">
        <f t="shared" si="7"/>
        <v>10</v>
      </c>
      <c r="AD26" s="1527">
        <f t="shared" si="7"/>
        <v>5</v>
      </c>
      <c r="AE26" s="1510">
        <f t="shared" si="2"/>
        <v>15</v>
      </c>
      <c r="AF26" s="1197" t="s">
        <v>797</v>
      </c>
    </row>
    <row r="27" spans="1:32" s="1147" customFormat="1" ht="18" customHeight="1">
      <c r="A27" s="1982"/>
      <c r="B27" s="1984"/>
      <c r="C27" s="1200" t="s">
        <v>829</v>
      </c>
      <c r="D27" s="1239" t="s">
        <v>830</v>
      </c>
      <c r="E27" s="1168"/>
      <c r="F27" s="1217">
        <v>1</v>
      </c>
      <c r="G27" s="1203"/>
      <c r="H27" s="1204"/>
      <c r="I27" s="1205" t="s">
        <v>831</v>
      </c>
      <c r="J27" s="1206">
        <v>0</v>
      </c>
      <c r="K27" s="1207">
        <v>0</v>
      </c>
      <c r="L27" s="1207">
        <v>0</v>
      </c>
      <c r="M27" s="1207">
        <v>0</v>
      </c>
      <c r="N27" s="1208">
        <v>0</v>
      </c>
      <c r="O27" s="1585"/>
      <c r="P27" s="1586"/>
      <c r="Q27" s="1587">
        <v>1</v>
      </c>
      <c r="R27" s="1586"/>
      <c r="S27" s="1587"/>
      <c r="T27" s="1586"/>
      <c r="U27" s="1587"/>
      <c r="V27" s="1586"/>
      <c r="W27" s="1587">
        <v>6</v>
      </c>
      <c r="X27" s="1586"/>
      <c r="Y27" s="1587">
        <v>1</v>
      </c>
      <c r="Z27" s="1586"/>
      <c r="AA27" s="1587"/>
      <c r="AB27" s="1586"/>
      <c r="AC27" s="1587">
        <f>SUM(O27,Q27,S27,U27,W27,Y27,AA27)</f>
        <v>8</v>
      </c>
      <c r="AD27" s="1586">
        <f>SUM(P27,R27,T27,V27,X27,Z27,AB27)</f>
        <v>0</v>
      </c>
      <c r="AE27" s="1587">
        <f t="shared" si="2"/>
        <v>8</v>
      </c>
      <c r="AF27" s="1213" t="s">
        <v>832</v>
      </c>
    </row>
    <row r="28" spans="1:32" s="1147" customFormat="1" ht="18" customHeight="1">
      <c r="A28" s="1982"/>
      <c r="B28" s="1984"/>
      <c r="C28" s="1240" t="s">
        <v>833</v>
      </c>
      <c r="D28" s="1187" t="s">
        <v>830</v>
      </c>
      <c r="E28" s="1175">
        <v>1</v>
      </c>
      <c r="F28" s="1176"/>
      <c r="G28" s="1241"/>
      <c r="H28" s="1172"/>
      <c r="I28" s="1190" t="s">
        <v>831</v>
      </c>
      <c r="J28" s="1191">
        <v>0</v>
      </c>
      <c r="K28" s="1192">
        <v>0</v>
      </c>
      <c r="L28" s="1192">
        <v>0</v>
      </c>
      <c r="M28" s="1192">
        <v>0</v>
      </c>
      <c r="N28" s="1193">
        <v>0</v>
      </c>
      <c r="O28" s="1588"/>
      <c r="P28" s="1508"/>
      <c r="Q28" s="1509">
        <v>1</v>
      </c>
      <c r="R28" s="1508">
        <v>1</v>
      </c>
      <c r="S28" s="1509"/>
      <c r="T28" s="1508"/>
      <c r="U28" s="1509"/>
      <c r="V28" s="1508"/>
      <c r="W28" s="1509">
        <v>6</v>
      </c>
      <c r="X28" s="1508">
        <v>6</v>
      </c>
      <c r="Y28" s="1509">
        <v>1</v>
      </c>
      <c r="Z28" s="1508">
        <v>1</v>
      </c>
      <c r="AA28" s="1509"/>
      <c r="AB28" s="1508"/>
      <c r="AC28" s="1509">
        <f>SUM(O28,Q28,S28,U28,W28,Y28,AA28)</f>
        <v>8</v>
      </c>
      <c r="AD28" s="1508">
        <f>SUM(P28,R28,T28,V28,X28,Z28,AB28)</f>
        <v>8</v>
      </c>
      <c r="AE28" s="1509">
        <f t="shared" si="2"/>
        <v>16</v>
      </c>
      <c r="AF28" s="1185" t="s">
        <v>834</v>
      </c>
    </row>
    <row r="29" spans="1:32" s="1147" customFormat="1" ht="18" customHeight="1">
      <c r="A29" s="1982"/>
      <c r="B29" s="1984"/>
      <c r="C29" s="1235" t="s">
        <v>796</v>
      </c>
      <c r="D29" s="1236"/>
      <c r="E29" s="1226">
        <v>1</v>
      </c>
      <c r="F29" s="1199">
        <v>1</v>
      </c>
      <c r="G29" s="1241">
        <v>0</v>
      </c>
      <c r="H29" s="1172">
        <v>0</v>
      </c>
      <c r="I29" s="1198"/>
      <c r="J29" s="1191">
        <v>0</v>
      </c>
      <c r="K29" s="1192">
        <v>0</v>
      </c>
      <c r="L29" s="1192">
        <v>0</v>
      </c>
      <c r="M29" s="1192">
        <v>0</v>
      </c>
      <c r="N29" s="1193">
        <v>0</v>
      </c>
      <c r="O29" s="1589">
        <f t="shared" ref="O29:AD29" si="8">SUM(O27,O28)</f>
        <v>0</v>
      </c>
      <c r="P29" s="1527">
        <f t="shared" si="8"/>
        <v>0</v>
      </c>
      <c r="Q29" s="1528">
        <f t="shared" si="8"/>
        <v>2</v>
      </c>
      <c r="R29" s="1527">
        <f t="shared" si="8"/>
        <v>1</v>
      </c>
      <c r="S29" s="1528">
        <f t="shared" si="8"/>
        <v>0</v>
      </c>
      <c r="T29" s="1527">
        <f t="shared" si="8"/>
        <v>0</v>
      </c>
      <c r="U29" s="1528">
        <f t="shared" si="8"/>
        <v>0</v>
      </c>
      <c r="V29" s="1527">
        <f t="shared" si="8"/>
        <v>0</v>
      </c>
      <c r="W29" s="1528">
        <f t="shared" si="8"/>
        <v>12</v>
      </c>
      <c r="X29" s="1527">
        <f t="shared" si="8"/>
        <v>6</v>
      </c>
      <c r="Y29" s="1528">
        <f t="shared" si="8"/>
        <v>2</v>
      </c>
      <c r="Z29" s="1527">
        <f t="shared" si="8"/>
        <v>1</v>
      </c>
      <c r="AA29" s="1528">
        <f t="shared" si="8"/>
        <v>0</v>
      </c>
      <c r="AB29" s="1527">
        <f t="shared" si="8"/>
        <v>0</v>
      </c>
      <c r="AC29" s="1528">
        <f t="shared" si="8"/>
        <v>16</v>
      </c>
      <c r="AD29" s="1527">
        <f t="shared" si="8"/>
        <v>8</v>
      </c>
      <c r="AE29" s="1528">
        <f t="shared" si="2"/>
        <v>24</v>
      </c>
      <c r="AF29" s="1197" t="s">
        <v>797</v>
      </c>
    </row>
    <row r="30" spans="1:32" s="1147" customFormat="1" ht="18" customHeight="1">
      <c r="A30" s="1982"/>
      <c r="B30" s="1984"/>
      <c r="C30" s="1200" t="s">
        <v>835</v>
      </c>
      <c r="D30" s="1214" t="s">
        <v>836</v>
      </c>
      <c r="E30" s="1201"/>
      <c r="F30" s="1202">
        <v>1</v>
      </c>
      <c r="G30" s="1203"/>
      <c r="H30" s="1204"/>
      <c r="I30" s="1205" t="s">
        <v>837</v>
      </c>
      <c r="J30" s="1206">
        <v>0</v>
      </c>
      <c r="K30" s="1207">
        <v>0</v>
      </c>
      <c r="L30" s="1207">
        <v>0</v>
      </c>
      <c r="M30" s="1207">
        <v>0</v>
      </c>
      <c r="N30" s="1208">
        <v>0</v>
      </c>
      <c r="O30" s="1585">
        <v>1</v>
      </c>
      <c r="P30" s="1586"/>
      <c r="Q30" s="1587">
        <v>2</v>
      </c>
      <c r="R30" s="1586"/>
      <c r="S30" s="1587"/>
      <c r="T30" s="1586"/>
      <c r="U30" s="1587">
        <v>2</v>
      </c>
      <c r="V30" s="1586"/>
      <c r="W30" s="1587">
        <v>6</v>
      </c>
      <c r="X30" s="1586"/>
      <c r="Y30" s="1587">
        <v>3</v>
      </c>
      <c r="Z30" s="1586"/>
      <c r="AA30" s="1587"/>
      <c r="AB30" s="1586"/>
      <c r="AC30" s="1587">
        <f>SUM(O30,Q30,S30,U30,W30,Y30,AA30)</f>
        <v>14</v>
      </c>
      <c r="AD30" s="1586">
        <f>SUM(P30,R30,T30,V30,X30,Z30,AB30)</f>
        <v>0</v>
      </c>
      <c r="AE30" s="1587">
        <f t="shared" si="2"/>
        <v>14</v>
      </c>
      <c r="AF30" s="1213" t="s">
        <v>838</v>
      </c>
    </row>
    <row r="31" spans="1:32" s="1147" customFormat="1" ht="18" customHeight="1" thickBot="1">
      <c r="A31" s="1983"/>
      <c r="B31" s="1985"/>
      <c r="C31" s="1590" t="s">
        <v>839</v>
      </c>
      <c r="D31" s="1591"/>
      <c r="E31" s="1312">
        <v>3</v>
      </c>
      <c r="F31" s="1313">
        <v>3</v>
      </c>
      <c r="G31" s="1314">
        <v>0</v>
      </c>
      <c r="H31" s="1315">
        <v>0</v>
      </c>
      <c r="I31" s="1316"/>
      <c r="J31" s="1317">
        <v>0</v>
      </c>
      <c r="K31" s="1318">
        <v>0</v>
      </c>
      <c r="L31" s="1318">
        <v>0</v>
      </c>
      <c r="M31" s="1318">
        <v>0</v>
      </c>
      <c r="N31" s="1319">
        <v>0</v>
      </c>
      <c r="O31" s="1592">
        <f>O23+O26+O29+O30</f>
        <v>4</v>
      </c>
      <c r="P31" s="1593">
        <f t="shared" ref="P31:AD31" si="9">P23+P26+P29+P30</f>
        <v>1</v>
      </c>
      <c r="Q31" s="1593">
        <f t="shared" si="9"/>
        <v>4</v>
      </c>
      <c r="R31" s="1594">
        <f t="shared" si="9"/>
        <v>1</v>
      </c>
      <c r="S31" s="1595">
        <f t="shared" si="9"/>
        <v>0</v>
      </c>
      <c r="T31" s="1596">
        <f t="shared" si="9"/>
        <v>0</v>
      </c>
      <c r="U31" s="1597">
        <f t="shared" si="9"/>
        <v>8</v>
      </c>
      <c r="V31" s="1594">
        <f t="shared" si="9"/>
        <v>2</v>
      </c>
      <c r="W31" s="1595">
        <f t="shared" si="9"/>
        <v>18</v>
      </c>
      <c r="X31" s="1596">
        <f t="shared" si="9"/>
        <v>6</v>
      </c>
      <c r="Y31" s="1597">
        <f t="shared" si="9"/>
        <v>11</v>
      </c>
      <c r="Z31" s="1594">
        <f t="shared" si="9"/>
        <v>3</v>
      </c>
      <c r="AA31" s="1597">
        <f t="shared" si="9"/>
        <v>0</v>
      </c>
      <c r="AB31" s="1594">
        <f t="shared" si="9"/>
        <v>0</v>
      </c>
      <c r="AC31" s="1595">
        <f t="shared" si="9"/>
        <v>45</v>
      </c>
      <c r="AD31" s="1593">
        <f t="shared" si="9"/>
        <v>13</v>
      </c>
      <c r="AE31" s="1598">
        <f>AE23+AE26+AE29+AE30</f>
        <v>58</v>
      </c>
      <c r="AF31" s="1320" t="s">
        <v>839</v>
      </c>
    </row>
    <row r="32" spans="1:32" s="1147" customFormat="1" ht="18" customHeight="1">
      <c r="A32" s="1976">
        <v>62</v>
      </c>
      <c r="B32" s="1979" t="s">
        <v>840</v>
      </c>
      <c r="C32" s="1565" t="s">
        <v>841</v>
      </c>
      <c r="D32" s="1599" t="s">
        <v>842</v>
      </c>
      <c r="E32" s="1165"/>
      <c r="F32" s="1166">
        <v>1</v>
      </c>
      <c r="G32" s="1566"/>
      <c r="H32" s="1567"/>
      <c r="I32" s="1568" t="s">
        <v>843</v>
      </c>
      <c r="J32" s="1569">
        <v>0</v>
      </c>
      <c r="K32" s="1570">
        <v>0</v>
      </c>
      <c r="L32" s="1570">
        <v>0</v>
      </c>
      <c r="M32" s="1570">
        <v>0</v>
      </c>
      <c r="N32" s="1571">
        <v>0</v>
      </c>
      <c r="O32" s="1600">
        <v>1</v>
      </c>
      <c r="P32" s="1601"/>
      <c r="Q32" s="1602"/>
      <c r="R32" s="1601"/>
      <c r="S32" s="1602"/>
      <c r="T32" s="1601"/>
      <c r="U32" s="1602">
        <v>1</v>
      </c>
      <c r="V32" s="1601"/>
      <c r="W32" s="1602"/>
      <c r="X32" s="1601"/>
      <c r="Y32" s="1602"/>
      <c r="Z32" s="1601"/>
      <c r="AA32" s="1602"/>
      <c r="AB32" s="1601"/>
      <c r="AC32" s="1603">
        <v>2</v>
      </c>
      <c r="AD32" s="1601">
        <v>0</v>
      </c>
      <c r="AE32" s="1567">
        <v>2</v>
      </c>
      <c r="AF32" s="1576" t="s">
        <v>844</v>
      </c>
    </row>
    <row r="33" spans="1:32" s="1147" customFormat="1" ht="18" customHeight="1">
      <c r="A33" s="1982"/>
      <c r="B33" s="1984"/>
      <c r="C33" s="1200" t="s">
        <v>845</v>
      </c>
      <c r="D33" s="1243">
        <v>20911</v>
      </c>
      <c r="E33" s="1244"/>
      <c r="F33" s="1245">
        <v>1</v>
      </c>
      <c r="G33" s="1203"/>
      <c r="H33" s="1204"/>
      <c r="I33" s="1205" t="s">
        <v>843</v>
      </c>
      <c r="J33" s="1206">
        <v>0</v>
      </c>
      <c r="K33" s="1207">
        <v>0</v>
      </c>
      <c r="L33" s="1207">
        <v>0</v>
      </c>
      <c r="M33" s="1207">
        <v>0</v>
      </c>
      <c r="N33" s="1208">
        <v>0</v>
      </c>
      <c r="O33" s="1209">
        <v>1</v>
      </c>
      <c r="P33" s="1210">
        <v>1</v>
      </c>
      <c r="Q33" s="1211"/>
      <c r="R33" s="1210"/>
      <c r="S33" s="1211"/>
      <c r="T33" s="1210"/>
      <c r="U33" s="1211">
        <v>1</v>
      </c>
      <c r="V33" s="1210">
        <v>1</v>
      </c>
      <c r="W33" s="1211"/>
      <c r="X33" s="1210"/>
      <c r="Y33" s="1211"/>
      <c r="Z33" s="1210"/>
      <c r="AA33" s="1211"/>
      <c r="AB33" s="1210"/>
      <c r="AC33" s="1212">
        <v>2</v>
      </c>
      <c r="AD33" s="1210">
        <v>2</v>
      </c>
      <c r="AE33" s="1204">
        <v>4</v>
      </c>
      <c r="AF33" s="1213" t="s">
        <v>846</v>
      </c>
    </row>
    <row r="34" spans="1:32" s="1147" customFormat="1" ht="18" customHeight="1">
      <c r="A34" s="1982"/>
      <c r="B34" s="1984"/>
      <c r="C34" s="1200" t="s">
        <v>847</v>
      </c>
      <c r="D34" s="1246" t="s">
        <v>848</v>
      </c>
      <c r="E34" s="1244"/>
      <c r="F34" s="1245">
        <v>1</v>
      </c>
      <c r="G34" s="1203"/>
      <c r="H34" s="1204"/>
      <c r="I34" s="1205" t="s">
        <v>849</v>
      </c>
      <c r="J34" s="1206">
        <v>0</v>
      </c>
      <c r="K34" s="1207">
        <v>0</v>
      </c>
      <c r="L34" s="1207">
        <v>0</v>
      </c>
      <c r="M34" s="1207">
        <v>0</v>
      </c>
      <c r="N34" s="1208">
        <v>0</v>
      </c>
      <c r="O34" s="1209"/>
      <c r="P34" s="1210"/>
      <c r="Q34" s="1211">
        <v>1</v>
      </c>
      <c r="R34" s="1210"/>
      <c r="S34" s="1211"/>
      <c r="T34" s="1210"/>
      <c r="U34" s="1211"/>
      <c r="V34" s="1210"/>
      <c r="W34" s="1211">
        <v>4</v>
      </c>
      <c r="X34" s="1210"/>
      <c r="Y34" s="1211"/>
      <c r="Z34" s="1210"/>
      <c r="AA34" s="1211"/>
      <c r="AB34" s="1210"/>
      <c r="AC34" s="1212">
        <v>5</v>
      </c>
      <c r="AD34" s="1210">
        <v>0</v>
      </c>
      <c r="AE34" s="1204">
        <v>5</v>
      </c>
      <c r="AF34" s="1213" t="s">
        <v>850</v>
      </c>
    </row>
    <row r="35" spans="1:32" s="1147" customFormat="1" ht="18" customHeight="1" thickBot="1">
      <c r="A35" s="1983"/>
      <c r="B35" s="1985"/>
      <c r="C35" s="1590" t="s">
        <v>839</v>
      </c>
      <c r="D35" s="1604"/>
      <c r="E35" s="1312">
        <v>0</v>
      </c>
      <c r="F35" s="1313">
        <v>3</v>
      </c>
      <c r="G35" s="1314">
        <v>0</v>
      </c>
      <c r="H35" s="1315">
        <v>0</v>
      </c>
      <c r="I35" s="1316"/>
      <c r="J35" s="1317">
        <v>0</v>
      </c>
      <c r="K35" s="1318">
        <v>0</v>
      </c>
      <c r="L35" s="1318">
        <v>0</v>
      </c>
      <c r="M35" s="1318">
        <v>0</v>
      </c>
      <c r="N35" s="1319">
        <v>0</v>
      </c>
      <c r="O35" s="1605">
        <v>2</v>
      </c>
      <c r="P35" s="1606">
        <v>1</v>
      </c>
      <c r="Q35" s="1607">
        <v>1</v>
      </c>
      <c r="R35" s="1606">
        <v>0</v>
      </c>
      <c r="S35" s="1607">
        <v>0</v>
      </c>
      <c r="T35" s="1606">
        <v>0</v>
      </c>
      <c r="U35" s="1607">
        <v>2</v>
      </c>
      <c r="V35" s="1606">
        <v>1</v>
      </c>
      <c r="W35" s="1607">
        <v>4</v>
      </c>
      <c r="X35" s="1606">
        <v>0</v>
      </c>
      <c r="Y35" s="1607">
        <v>0</v>
      </c>
      <c r="Z35" s="1606">
        <v>0</v>
      </c>
      <c r="AA35" s="1607">
        <v>0</v>
      </c>
      <c r="AB35" s="1606">
        <v>0</v>
      </c>
      <c r="AC35" s="1608">
        <v>9</v>
      </c>
      <c r="AD35" s="1606">
        <v>2</v>
      </c>
      <c r="AE35" s="1609">
        <v>11</v>
      </c>
      <c r="AF35" s="1320" t="s">
        <v>839</v>
      </c>
    </row>
    <row r="36" spans="1:32" s="1147" customFormat="1" ht="18" customHeight="1">
      <c r="A36" s="1976">
        <v>65</v>
      </c>
      <c r="B36" s="1979" t="s">
        <v>851</v>
      </c>
      <c r="C36" s="1610" t="s">
        <v>852</v>
      </c>
      <c r="D36" s="1611" t="s">
        <v>853</v>
      </c>
      <c r="E36" s="1612"/>
      <c r="F36" s="1613">
        <v>1</v>
      </c>
      <c r="G36" s="1614"/>
      <c r="H36" s="1615"/>
      <c r="I36" s="1616" t="s">
        <v>854</v>
      </c>
      <c r="J36" s="1617">
        <v>0</v>
      </c>
      <c r="K36" s="1618">
        <v>0</v>
      </c>
      <c r="L36" s="1618">
        <v>0</v>
      </c>
      <c r="M36" s="1618">
        <v>0</v>
      </c>
      <c r="N36" s="1619">
        <v>0</v>
      </c>
      <c r="O36" s="1620">
        <v>1</v>
      </c>
      <c r="P36" s="1621"/>
      <c r="Q36" s="1622"/>
      <c r="R36" s="1621"/>
      <c r="S36" s="1622"/>
      <c r="T36" s="1621"/>
      <c r="U36" s="1622">
        <v>1</v>
      </c>
      <c r="V36" s="1621"/>
      <c r="W36" s="1622"/>
      <c r="X36" s="1621"/>
      <c r="Y36" s="1622">
        <v>1</v>
      </c>
      <c r="Z36" s="1621"/>
      <c r="AA36" s="1622"/>
      <c r="AB36" s="1621"/>
      <c r="AC36" s="1623">
        <v>3</v>
      </c>
      <c r="AD36" s="1621">
        <v>0</v>
      </c>
      <c r="AE36" s="1615">
        <v>3</v>
      </c>
      <c r="AF36" s="1624" t="s">
        <v>855</v>
      </c>
    </row>
    <row r="37" spans="1:32" s="1147" customFormat="1" ht="18" customHeight="1">
      <c r="A37" s="1982"/>
      <c r="B37" s="1984"/>
      <c r="C37" s="1261" t="s">
        <v>856</v>
      </c>
      <c r="D37" s="1262">
        <v>11846</v>
      </c>
      <c r="E37" s="1263"/>
      <c r="F37" s="1264">
        <v>1</v>
      </c>
      <c r="G37" s="1265"/>
      <c r="H37" s="1266"/>
      <c r="I37" s="1267" t="s">
        <v>857</v>
      </c>
      <c r="J37" s="1268">
        <v>0</v>
      </c>
      <c r="K37" s="1269">
        <v>0</v>
      </c>
      <c r="L37" s="1269">
        <v>0</v>
      </c>
      <c r="M37" s="1269">
        <v>0</v>
      </c>
      <c r="N37" s="1270">
        <v>0</v>
      </c>
      <c r="O37" s="1271">
        <v>1</v>
      </c>
      <c r="P37" s="1272"/>
      <c r="Q37" s="1273"/>
      <c r="R37" s="1272"/>
      <c r="S37" s="1273"/>
      <c r="T37" s="1272"/>
      <c r="U37" s="1273">
        <v>3</v>
      </c>
      <c r="V37" s="1272"/>
      <c r="W37" s="1273"/>
      <c r="X37" s="1272"/>
      <c r="Y37" s="1273">
        <v>1</v>
      </c>
      <c r="Z37" s="1272"/>
      <c r="AA37" s="1273"/>
      <c r="AB37" s="1272"/>
      <c r="AC37" s="1274">
        <v>5</v>
      </c>
      <c r="AD37" s="1272">
        <v>0</v>
      </c>
      <c r="AE37" s="1266">
        <v>5</v>
      </c>
      <c r="AF37" s="1275" t="s">
        <v>858</v>
      </c>
    </row>
    <row r="38" spans="1:32" s="1105" customFormat="1" ht="18" customHeight="1">
      <c r="A38" s="1982"/>
      <c r="B38" s="1984"/>
      <c r="C38" s="1247" t="s">
        <v>859</v>
      </c>
      <c r="D38" s="1276">
        <v>25903</v>
      </c>
      <c r="E38" s="1248"/>
      <c r="F38" s="1249">
        <v>1</v>
      </c>
      <c r="G38" s="1250"/>
      <c r="H38" s="1251"/>
      <c r="I38" s="1252" t="s">
        <v>831</v>
      </c>
      <c r="J38" s="1253">
        <v>0</v>
      </c>
      <c r="K38" s="1254">
        <v>0</v>
      </c>
      <c r="L38" s="1254">
        <v>0</v>
      </c>
      <c r="M38" s="1254">
        <v>0</v>
      </c>
      <c r="N38" s="1255">
        <v>0</v>
      </c>
      <c r="O38" s="1256"/>
      <c r="P38" s="1257"/>
      <c r="Q38" s="1258">
        <v>1</v>
      </c>
      <c r="R38" s="1257"/>
      <c r="S38" s="1258"/>
      <c r="T38" s="1257"/>
      <c r="U38" s="1258"/>
      <c r="V38" s="1257"/>
      <c r="W38" s="1258">
        <v>1</v>
      </c>
      <c r="X38" s="1257"/>
      <c r="Y38" s="1258">
        <v>2</v>
      </c>
      <c r="Z38" s="1257"/>
      <c r="AA38" s="1258"/>
      <c r="AB38" s="1257"/>
      <c r="AC38" s="1259">
        <v>4</v>
      </c>
      <c r="AD38" s="1257">
        <v>0</v>
      </c>
      <c r="AE38" s="1251">
        <v>4</v>
      </c>
      <c r="AF38" s="1260" t="s">
        <v>860</v>
      </c>
    </row>
    <row r="39" spans="1:32" s="1105" customFormat="1" ht="18" customHeight="1">
      <c r="A39" s="1982"/>
      <c r="B39" s="1984"/>
      <c r="C39" s="1277" t="s">
        <v>861</v>
      </c>
      <c r="D39" s="1276">
        <v>30042</v>
      </c>
      <c r="E39" s="1248"/>
      <c r="F39" s="1278">
        <v>1</v>
      </c>
      <c r="G39" s="1250"/>
      <c r="H39" s="1251"/>
      <c r="I39" s="1252" t="s">
        <v>862</v>
      </c>
      <c r="J39" s="1253">
        <v>0</v>
      </c>
      <c r="K39" s="1254">
        <v>0</v>
      </c>
      <c r="L39" s="1254">
        <v>0</v>
      </c>
      <c r="M39" s="1254">
        <v>0</v>
      </c>
      <c r="N39" s="1255">
        <v>0</v>
      </c>
      <c r="O39" s="1256">
        <v>1</v>
      </c>
      <c r="P39" s="1257"/>
      <c r="Q39" s="1258"/>
      <c r="R39" s="1257"/>
      <c r="S39" s="1258"/>
      <c r="T39" s="1257"/>
      <c r="U39" s="1258">
        <v>2</v>
      </c>
      <c r="V39" s="1257"/>
      <c r="W39" s="1258"/>
      <c r="X39" s="1257"/>
      <c r="Y39" s="1258">
        <v>1</v>
      </c>
      <c r="Z39" s="1257"/>
      <c r="AA39" s="1258"/>
      <c r="AB39" s="1257"/>
      <c r="AC39" s="1259">
        <v>4</v>
      </c>
      <c r="AD39" s="1257">
        <v>0</v>
      </c>
      <c r="AE39" s="1251">
        <v>4</v>
      </c>
      <c r="AF39" s="1260" t="s">
        <v>863</v>
      </c>
    </row>
    <row r="40" spans="1:32" s="1105" customFormat="1" ht="18" customHeight="1">
      <c r="A40" s="1982"/>
      <c r="B40" s="1984"/>
      <c r="C40" s="1277" t="s">
        <v>864</v>
      </c>
      <c r="D40" s="1276">
        <v>14655</v>
      </c>
      <c r="E40" s="1279"/>
      <c r="F40" s="1278">
        <v>1</v>
      </c>
      <c r="G40" s="1280"/>
      <c r="H40" s="1281"/>
      <c r="I40" s="1282" t="s">
        <v>782</v>
      </c>
      <c r="J40" s="1283">
        <v>0</v>
      </c>
      <c r="K40" s="1284">
        <v>0</v>
      </c>
      <c r="L40" s="1284">
        <v>0</v>
      </c>
      <c r="M40" s="1284">
        <v>0</v>
      </c>
      <c r="N40" s="1285">
        <v>0</v>
      </c>
      <c r="O40" s="1286">
        <v>1</v>
      </c>
      <c r="P40" s="1287">
        <v>1</v>
      </c>
      <c r="Q40" s="1288"/>
      <c r="R40" s="1287"/>
      <c r="S40" s="1288"/>
      <c r="T40" s="1287"/>
      <c r="U40" s="1288">
        <v>1</v>
      </c>
      <c r="V40" s="1287">
        <v>1</v>
      </c>
      <c r="W40" s="1288"/>
      <c r="X40" s="1287"/>
      <c r="Y40" s="1288">
        <v>1</v>
      </c>
      <c r="Z40" s="1287">
        <v>1</v>
      </c>
      <c r="AA40" s="1288"/>
      <c r="AB40" s="1287"/>
      <c r="AC40" s="1289">
        <v>3</v>
      </c>
      <c r="AD40" s="1287">
        <v>3</v>
      </c>
      <c r="AE40" s="1281">
        <v>6</v>
      </c>
      <c r="AF40" s="1290" t="s">
        <v>865</v>
      </c>
    </row>
    <row r="41" spans="1:32" s="1105" customFormat="1" ht="18" customHeight="1" thickBot="1">
      <c r="A41" s="1983"/>
      <c r="B41" s="1985"/>
      <c r="C41" s="1590" t="s">
        <v>839</v>
      </c>
      <c r="D41" s="1625"/>
      <c r="E41" s="1626">
        <v>0</v>
      </c>
      <c r="F41" s="1627">
        <v>5</v>
      </c>
      <c r="G41" s="1628">
        <v>0</v>
      </c>
      <c r="H41" s="1629">
        <v>0</v>
      </c>
      <c r="I41" s="1630"/>
      <c r="J41" s="1631">
        <v>0</v>
      </c>
      <c r="K41" s="1627">
        <v>0</v>
      </c>
      <c r="L41" s="1627">
        <v>0</v>
      </c>
      <c r="M41" s="1627">
        <v>0</v>
      </c>
      <c r="N41" s="1632">
        <v>0</v>
      </c>
      <c r="O41" s="1633">
        <f>SUM(O36:O40)</f>
        <v>4</v>
      </c>
      <c r="P41" s="1634">
        <f>SUM(P36:P40)</f>
        <v>1</v>
      </c>
      <c r="Q41" s="1635">
        <f t="shared" ref="Q41:AE41" si="10">SUM(Q36:Q40)</f>
        <v>1</v>
      </c>
      <c r="R41" s="1636">
        <f t="shared" si="10"/>
        <v>0</v>
      </c>
      <c r="S41" s="1635">
        <f t="shared" si="10"/>
        <v>0</v>
      </c>
      <c r="T41" s="1636">
        <f t="shared" si="10"/>
        <v>0</v>
      </c>
      <c r="U41" s="1635">
        <f t="shared" si="10"/>
        <v>7</v>
      </c>
      <c r="V41" s="1636">
        <f t="shared" si="10"/>
        <v>1</v>
      </c>
      <c r="W41" s="1637">
        <f t="shared" si="10"/>
        <v>1</v>
      </c>
      <c r="X41" s="1634">
        <f t="shared" si="10"/>
        <v>0</v>
      </c>
      <c r="Y41" s="1635">
        <f t="shared" si="10"/>
        <v>6</v>
      </c>
      <c r="Z41" s="1636">
        <f t="shared" si="10"/>
        <v>1</v>
      </c>
      <c r="AA41" s="1637">
        <f t="shared" si="10"/>
        <v>0</v>
      </c>
      <c r="AB41" s="1634">
        <f t="shared" si="10"/>
        <v>0</v>
      </c>
      <c r="AC41" s="1633">
        <f t="shared" si="10"/>
        <v>19</v>
      </c>
      <c r="AD41" s="1638">
        <f t="shared" si="10"/>
        <v>3</v>
      </c>
      <c r="AE41" s="1639">
        <f t="shared" si="10"/>
        <v>22</v>
      </c>
      <c r="AF41" s="1640" t="s">
        <v>839</v>
      </c>
    </row>
    <row r="42" spans="1:32" s="1105" customFormat="1" ht="18" customHeight="1" thickBot="1">
      <c r="A42" s="1408">
        <v>73</v>
      </c>
      <c r="B42" s="1479" t="s">
        <v>866</v>
      </c>
      <c r="C42" s="1641" t="s">
        <v>867</v>
      </c>
      <c r="D42" s="1642" t="s">
        <v>868</v>
      </c>
      <c r="E42" s="1482"/>
      <c r="F42" s="1488"/>
      <c r="G42" s="1483">
        <v>1</v>
      </c>
      <c r="H42" s="1485"/>
      <c r="I42" s="1643" t="s">
        <v>869</v>
      </c>
      <c r="J42" s="1487">
        <v>8</v>
      </c>
      <c r="K42" s="1488">
        <v>0</v>
      </c>
      <c r="L42" s="1488">
        <v>0</v>
      </c>
      <c r="M42" s="1488">
        <v>0</v>
      </c>
      <c r="N42" s="1489">
        <v>8</v>
      </c>
      <c r="O42" s="1644">
        <v>4</v>
      </c>
      <c r="P42" s="1645"/>
      <c r="Q42" s="1646"/>
      <c r="R42" s="1645"/>
      <c r="S42" s="1646"/>
      <c r="T42" s="1645"/>
      <c r="U42" s="1646">
        <v>5</v>
      </c>
      <c r="V42" s="1645"/>
      <c r="W42" s="1646">
        <v>10</v>
      </c>
      <c r="X42" s="1645"/>
      <c r="Y42" s="1646">
        <v>6</v>
      </c>
      <c r="Z42" s="1645"/>
      <c r="AA42" s="1646"/>
      <c r="AB42" s="1645"/>
      <c r="AC42" s="1647">
        <v>25</v>
      </c>
      <c r="AD42" s="1645">
        <v>0</v>
      </c>
      <c r="AE42" s="1485">
        <v>25</v>
      </c>
      <c r="AF42" s="1494" t="s">
        <v>870</v>
      </c>
    </row>
    <row r="43" spans="1:32" s="1105" customFormat="1" ht="18" customHeight="1">
      <c r="A43" s="1976" t="s">
        <v>871</v>
      </c>
      <c r="B43" s="1979" t="s">
        <v>1252</v>
      </c>
      <c r="C43" s="1565" t="s">
        <v>872</v>
      </c>
      <c r="D43" s="1648" t="s">
        <v>873</v>
      </c>
      <c r="E43" s="1649"/>
      <c r="F43" s="1650">
        <v>1</v>
      </c>
      <c r="G43" s="1566"/>
      <c r="H43" s="1567"/>
      <c r="I43" s="1568" t="s">
        <v>812</v>
      </c>
      <c r="J43" s="1569">
        <v>0</v>
      </c>
      <c r="K43" s="1570">
        <v>0</v>
      </c>
      <c r="L43" s="1570">
        <v>0</v>
      </c>
      <c r="M43" s="1570">
        <v>0</v>
      </c>
      <c r="N43" s="1571">
        <v>0</v>
      </c>
      <c r="O43" s="1600">
        <v>1</v>
      </c>
      <c r="P43" s="1601"/>
      <c r="Q43" s="1602"/>
      <c r="R43" s="1601"/>
      <c r="S43" s="1602"/>
      <c r="T43" s="1601"/>
      <c r="U43" s="1602">
        <v>2</v>
      </c>
      <c r="V43" s="1601"/>
      <c r="W43" s="1602"/>
      <c r="X43" s="1601"/>
      <c r="Y43" s="1602">
        <v>2</v>
      </c>
      <c r="Z43" s="1601"/>
      <c r="AA43" s="1602"/>
      <c r="AB43" s="1601"/>
      <c r="AC43" s="1603">
        <v>5</v>
      </c>
      <c r="AD43" s="1601">
        <v>0</v>
      </c>
      <c r="AE43" s="1567">
        <v>5</v>
      </c>
      <c r="AF43" s="1576" t="s">
        <v>874</v>
      </c>
    </row>
    <row r="44" spans="1:32" s="1105" customFormat="1" ht="18" customHeight="1">
      <c r="A44" s="1982"/>
      <c r="B44" s="1984"/>
      <c r="C44" s="1293" t="s">
        <v>875</v>
      </c>
      <c r="D44" s="1294" t="s">
        <v>876</v>
      </c>
      <c r="E44" s="1201">
        <v>1</v>
      </c>
      <c r="F44" s="1295"/>
      <c r="G44" s="1296"/>
      <c r="H44" s="1215"/>
      <c r="I44" s="1297" t="s">
        <v>812</v>
      </c>
      <c r="J44" s="1298">
        <v>0</v>
      </c>
      <c r="K44" s="1295">
        <v>0</v>
      </c>
      <c r="L44" s="1295">
        <v>0</v>
      </c>
      <c r="M44" s="1295">
        <v>0</v>
      </c>
      <c r="N44" s="1299">
        <v>0</v>
      </c>
      <c r="O44" s="1300">
        <v>1</v>
      </c>
      <c r="P44" s="1301">
        <v>1</v>
      </c>
      <c r="Q44" s="1302"/>
      <c r="R44" s="1301"/>
      <c r="S44" s="1302"/>
      <c r="T44" s="1301"/>
      <c r="U44" s="1302">
        <v>2</v>
      </c>
      <c r="V44" s="1301">
        <v>2</v>
      </c>
      <c r="W44" s="1302"/>
      <c r="X44" s="1301"/>
      <c r="Y44" s="1302">
        <v>2</v>
      </c>
      <c r="Z44" s="1301">
        <v>2</v>
      </c>
      <c r="AA44" s="1302"/>
      <c r="AB44" s="1301"/>
      <c r="AC44" s="1303">
        <v>5</v>
      </c>
      <c r="AD44" s="1301">
        <v>5</v>
      </c>
      <c r="AE44" s="1215">
        <v>10</v>
      </c>
      <c r="AF44" s="1304" t="s">
        <v>877</v>
      </c>
    </row>
    <row r="45" spans="1:32" s="1105" customFormat="1" ht="18" customHeight="1">
      <c r="A45" s="1982"/>
      <c r="B45" s="1984"/>
      <c r="C45" s="1305" t="s">
        <v>878</v>
      </c>
      <c r="D45" s="1306" t="s">
        <v>879</v>
      </c>
      <c r="E45" s="1291"/>
      <c r="F45" s="1292">
        <v>1</v>
      </c>
      <c r="G45" s="1307"/>
      <c r="H45" s="1136"/>
      <c r="I45" s="1308" t="s">
        <v>880</v>
      </c>
      <c r="J45" s="1138">
        <v>0</v>
      </c>
      <c r="K45" s="1139">
        <v>0</v>
      </c>
      <c r="L45" s="1139">
        <v>0</v>
      </c>
      <c r="M45" s="1139">
        <v>0</v>
      </c>
      <c r="N45" s="1140">
        <v>0</v>
      </c>
      <c r="O45" s="1309">
        <v>1</v>
      </c>
      <c r="P45" s="1233"/>
      <c r="Q45" s="1133"/>
      <c r="R45" s="1233"/>
      <c r="S45" s="1133"/>
      <c r="T45" s="1233"/>
      <c r="U45" s="1133">
        <v>3</v>
      </c>
      <c r="V45" s="1233"/>
      <c r="W45" s="1133"/>
      <c r="X45" s="1233"/>
      <c r="Y45" s="1133">
        <v>2</v>
      </c>
      <c r="Z45" s="1233"/>
      <c r="AA45" s="1133"/>
      <c r="AB45" s="1233"/>
      <c r="AC45" s="1134">
        <v>6</v>
      </c>
      <c r="AD45" s="1233">
        <v>0</v>
      </c>
      <c r="AE45" s="1136">
        <v>6</v>
      </c>
      <c r="AF45" s="1234" t="s">
        <v>881</v>
      </c>
    </row>
    <row r="46" spans="1:32" s="1105" customFormat="1" ht="18" customHeight="1">
      <c r="A46" s="1982"/>
      <c r="B46" s="1984"/>
      <c r="C46" s="1293" t="s">
        <v>882</v>
      </c>
      <c r="D46" s="1242" t="s">
        <v>883</v>
      </c>
      <c r="E46" s="1201"/>
      <c r="F46" s="1202">
        <v>1</v>
      </c>
      <c r="G46" s="1295"/>
      <c r="H46" s="1204"/>
      <c r="I46" s="1205" t="s">
        <v>782</v>
      </c>
      <c r="J46" s="1206">
        <v>0</v>
      </c>
      <c r="K46" s="1207">
        <v>0</v>
      </c>
      <c r="L46" s="1207">
        <v>0</v>
      </c>
      <c r="M46" s="1207">
        <v>0</v>
      </c>
      <c r="N46" s="1208">
        <v>0</v>
      </c>
      <c r="O46" s="1651">
        <v>1</v>
      </c>
      <c r="P46" s="1652"/>
      <c r="Q46" s="1653"/>
      <c r="R46" s="1652"/>
      <c r="S46" s="1653"/>
      <c r="T46" s="1652"/>
      <c r="U46" s="1653">
        <v>1</v>
      </c>
      <c r="V46" s="1652"/>
      <c r="W46" s="1653"/>
      <c r="X46" s="1652"/>
      <c r="Y46" s="1653">
        <v>1</v>
      </c>
      <c r="Z46" s="1652"/>
      <c r="AA46" s="1653"/>
      <c r="AB46" s="1652"/>
      <c r="AC46" s="1651">
        <v>3</v>
      </c>
      <c r="AD46" s="1652">
        <v>0</v>
      </c>
      <c r="AE46" s="1654">
        <v>3</v>
      </c>
      <c r="AF46" s="1213" t="s">
        <v>884</v>
      </c>
    </row>
    <row r="47" spans="1:32" s="1105" customFormat="1" ht="18" customHeight="1" thickBot="1">
      <c r="A47" s="1983"/>
      <c r="B47" s="1985"/>
      <c r="C47" s="1655" t="s">
        <v>839</v>
      </c>
      <c r="D47" s="1591"/>
      <c r="E47" s="1312">
        <v>1</v>
      </c>
      <c r="F47" s="1313">
        <v>3</v>
      </c>
      <c r="G47" s="1313">
        <v>0</v>
      </c>
      <c r="H47" s="1315">
        <v>0</v>
      </c>
      <c r="I47" s="1316"/>
      <c r="J47" s="1317">
        <v>0</v>
      </c>
      <c r="K47" s="1318">
        <v>0</v>
      </c>
      <c r="L47" s="1318">
        <v>0</v>
      </c>
      <c r="M47" s="1318">
        <v>0</v>
      </c>
      <c r="N47" s="1319">
        <v>0</v>
      </c>
      <c r="O47" s="1608">
        <v>5</v>
      </c>
      <c r="P47" s="1606">
        <v>1</v>
      </c>
      <c r="Q47" s="1607">
        <v>0</v>
      </c>
      <c r="R47" s="1606">
        <v>0</v>
      </c>
      <c r="S47" s="1607">
        <v>0</v>
      </c>
      <c r="T47" s="1606">
        <v>0</v>
      </c>
      <c r="U47" s="1607">
        <v>8</v>
      </c>
      <c r="V47" s="1606">
        <v>2</v>
      </c>
      <c r="W47" s="1607">
        <v>0</v>
      </c>
      <c r="X47" s="1606">
        <v>0</v>
      </c>
      <c r="Y47" s="1607">
        <v>7</v>
      </c>
      <c r="Z47" s="1606">
        <v>2</v>
      </c>
      <c r="AA47" s="1607">
        <v>0</v>
      </c>
      <c r="AB47" s="1606">
        <v>0</v>
      </c>
      <c r="AC47" s="1608">
        <v>19</v>
      </c>
      <c r="AD47" s="1606">
        <v>5</v>
      </c>
      <c r="AE47" s="1609">
        <v>24</v>
      </c>
      <c r="AF47" s="1320" t="s">
        <v>839</v>
      </c>
    </row>
    <row r="48" spans="1:32" s="1105" customFormat="1" ht="18" customHeight="1">
      <c r="A48" s="1976">
        <v>86</v>
      </c>
      <c r="B48" s="1979" t="s">
        <v>885</v>
      </c>
      <c r="C48" s="1565" t="s">
        <v>886</v>
      </c>
      <c r="D48" s="1656" t="s">
        <v>887</v>
      </c>
      <c r="E48" s="1501"/>
      <c r="F48" s="1498"/>
      <c r="G48" s="1547">
        <v>1</v>
      </c>
      <c r="H48" s="1567"/>
      <c r="I48" s="1568" t="s">
        <v>888</v>
      </c>
      <c r="J48" s="1569">
        <v>19</v>
      </c>
      <c r="K48" s="1570">
        <v>0</v>
      </c>
      <c r="L48" s="1570">
        <v>0</v>
      </c>
      <c r="M48" s="1570">
        <v>0</v>
      </c>
      <c r="N48" s="1571">
        <v>19</v>
      </c>
      <c r="O48" s="1603">
        <v>4</v>
      </c>
      <c r="P48" s="1601"/>
      <c r="Q48" s="1602"/>
      <c r="R48" s="1601"/>
      <c r="S48" s="1602"/>
      <c r="T48" s="1601"/>
      <c r="U48" s="1602">
        <v>6</v>
      </c>
      <c r="V48" s="1601"/>
      <c r="W48" s="1602">
        <v>1</v>
      </c>
      <c r="X48" s="1601"/>
      <c r="Y48" s="1602">
        <v>3</v>
      </c>
      <c r="Z48" s="1601"/>
      <c r="AA48" s="1602">
        <v>3</v>
      </c>
      <c r="AB48" s="1601"/>
      <c r="AC48" s="1603">
        <v>17</v>
      </c>
      <c r="AD48" s="1601">
        <v>0</v>
      </c>
      <c r="AE48" s="1567">
        <v>17</v>
      </c>
      <c r="AF48" s="1576" t="s">
        <v>889</v>
      </c>
    </row>
    <row r="49" spans="1:32" s="1105" customFormat="1" ht="18" customHeight="1">
      <c r="A49" s="1977"/>
      <c r="B49" s="1980"/>
      <c r="C49" s="1240" t="s">
        <v>890</v>
      </c>
      <c r="D49" s="1174" t="s">
        <v>891</v>
      </c>
      <c r="E49" s="1175">
        <v>1</v>
      </c>
      <c r="F49" s="1176"/>
      <c r="G49" s="1241"/>
      <c r="H49" s="1172"/>
      <c r="I49" s="1190" t="s">
        <v>782</v>
      </c>
      <c r="J49" s="1191">
        <v>0</v>
      </c>
      <c r="K49" s="1192">
        <v>0</v>
      </c>
      <c r="L49" s="1192">
        <v>0</v>
      </c>
      <c r="M49" s="1192">
        <v>0</v>
      </c>
      <c r="N49" s="1193">
        <v>0</v>
      </c>
      <c r="O49" s="1184">
        <v>1</v>
      </c>
      <c r="P49" s="1194">
        <v>1</v>
      </c>
      <c r="Q49" s="1195"/>
      <c r="R49" s="1194"/>
      <c r="S49" s="1195"/>
      <c r="T49" s="1194"/>
      <c r="U49" s="1195">
        <v>4</v>
      </c>
      <c r="V49" s="1194">
        <v>4</v>
      </c>
      <c r="W49" s="1195"/>
      <c r="X49" s="1194"/>
      <c r="Y49" s="1195">
        <v>1</v>
      </c>
      <c r="Z49" s="1194">
        <v>1</v>
      </c>
      <c r="AA49" s="1195">
        <v>2</v>
      </c>
      <c r="AB49" s="1194">
        <v>2</v>
      </c>
      <c r="AC49" s="1196">
        <v>8</v>
      </c>
      <c r="AD49" s="1194">
        <v>8</v>
      </c>
      <c r="AE49" s="1172">
        <v>16</v>
      </c>
      <c r="AF49" s="1197" t="s">
        <v>892</v>
      </c>
    </row>
    <row r="50" spans="1:32" s="1105" customFormat="1" ht="18" customHeight="1" thickBot="1">
      <c r="A50" s="1978"/>
      <c r="B50" s="1981"/>
      <c r="C50" s="1556" t="s">
        <v>796</v>
      </c>
      <c r="D50" s="1657"/>
      <c r="E50" s="1537">
        <v>1</v>
      </c>
      <c r="F50" s="1538">
        <v>0</v>
      </c>
      <c r="G50" s="1534">
        <v>1</v>
      </c>
      <c r="H50" s="1535">
        <v>0</v>
      </c>
      <c r="I50" s="1658"/>
      <c r="J50" s="1537">
        <v>19</v>
      </c>
      <c r="K50" s="1538">
        <v>0</v>
      </c>
      <c r="L50" s="1538">
        <v>0</v>
      </c>
      <c r="M50" s="1538">
        <v>0</v>
      </c>
      <c r="N50" s="1539">
        <v>19</v>
      </c>
      <c r="O50" s="1659">
        <v>5</v>
      </c>
      <c r="P50" s="1660">
        <v>1</v>
      </c>
      <c r="Q50" s="1661">
        <v>0</v>
      </c>
      <c r="R50" s="1660">
        <v>0</v>
      </c>
      <c r="S50" s="1661">
        <v>0</v>
      </c>
      <c r="T50" s="1660">
        <v>0</v>
      </c>
      <c r="U50" s="1661">
        <v>10</v>
      </c>
      <c r="V50" s="1660">
        <v>4</v>
      </c>
      <c r="W50" s="1661">
        <v>1</v>
      </c>
      <c r="X50" s="1660">
        <v>0</v>
      </c>
      <c r="Y50" s="1661">
        <v>4</v>
      </c>
      <c r="Z50" s="1660">
        <v>1</v>
      </c>
      <c r="AA50" s="1661">
        <v>5</v>
      </c>
      <c r="AB50" s="1660">
        <v>2</v>
      </c>
      <c r="AC50" s="1659">
        <v>25</v>
      </c>
      <c r="AD50" s="1660">
        <v>8</v>
      </c>
      <c r="AE50" s="1535">
        <v>33</v>
      </c>
      <c r="AF50" s="1540" t="s">
        <v>797</v>
      </c>
    </row>
    <row r="51" spans="1:32" s="1105" customFormat="1" ht="18" customHeight="1">
      <c r="A51" s="1976">
        <v>93</v>
      </c>
      <c r="B51" s="1979" t="s">
        <v>893</v>
      </c>
      <c r="C51" s="1662" t="s">
        <v>894</v>
      </c>
      <c r="D51" s="1656" t="s">
        <v>895</v>
      </c>
      <c r="E51" s="1663"/>
      <c r="F51" s="1547">
        <v>1</v>
      </c>
      <c r="G51" s="1548"/>
      <c r="H51" s="1567"/>
      <c r="I51" s="1568" t="s">
        <v>777</v>
      </c>
      <c r="J51" s="1569">
        <v>0</v>
      </c>
      <c r="K51" s="1570">
        <v>0</v>
      </c>
      <c r="L51" s="1570">
        <v>0</v>
      </c>
      <c r="M51" s="1570">
        <v>0</v>
      </c>
      <c r="N51" s="1571">
        <v>0</v>
      </c>
      <c r="O51" s="1603">
        <v>1</v>
      </c>
      <c r="P51" s="1601"/>
      <c r="Q51" s="1602"/>
      <c r="R51" s="1601"/>
      <c r="S51" s="1602"/>
      <c r="T51" s="1601"/>
      <c r="U51" s="1602">
        <v>1</v>
      </c>
      <c r="V51" s="1601"/>
      <c r="W51" s="1602">
        <v>1</v>
      </c>
      <c r="X51" s="1601"/>
      <c r="Y51" s="1602"/>
      <c r="Z51" s="1601"/>
      <c r="AA51" s="1602"/>
      <c r="AB51" s="1601"/>
      <c r="AC51" s="1603">
        <v>3</v>
      </c>
      <c r="AD51" s="1601">
        <v>0</v>
      </c>
      <c r="AE51" s="1567">
        <v>3</v>
      </c>
      <c r="AF51" s="1576" t="s">
        <v>896</v>
      </c>
    </row>
    <row r="52" spans="1:32" s="1105" customFormat="1" ht="18" customHeight="1">
      <c r="A52" s="1982"/>
      <c r="B52" s="1984"/>
      <c r="C52" s="1310" t="s">
        <v>897</v>
      </c>
      <c r="D52" s="1174" t="s">
        <v>898</v>
      </c>
      <c r="E52" s="1175">
        <v>1</v>
      </c>
      <c r="F52" s="1189"/>
      <c r="G52" s="1189"/>
      <c r="H52" s="1178"/>
      <c r="I52" s="1186" t="s">
        <v>843</v>
      </c>
      <c r="J52" s="1180">
        <v>0</v>
      </c>
      <c r="K52" s="1176">
        <v>0</v>
      </c>
      <c r="L52" s="1176">
        <v>0</v>
      </c>
      <c r="M52" s="1176">
        <v>0</v>
      </c>
      <c r="N52" s="1181">
        <v>0</v>
      </c>
      <c r="O52" s="1184">
        <v>1</v>
      </c>
      <c r="P52" s="1182">
        <v>1</v>
      </c>
      <c r="Q52" s="1183"/>
      <c r="R52" s="1182"/>
      <c r="S52" s="1183"/>
      <c r="T52" s="1182"/>
      <c r="U52" s="1183">
        <v>1</v>
      </c>
      <c r="V52" s="1182">
        <v>1</v>
      </c>
      <c r="W52" s="1183">
        <v>1</v>
      </c>
      <c r="X52" s="1182">
        <v>1</v>
      </c>
      <c r="Y52" s="1183"/>
      <c r="Z52" s="1182"/>
      <c r="AA52" s="1183"/>
      <c r="AB52" s="1182"/>
      <c r="AC52" s="1184">
        <v>3</v>
      </c>
      <c r="AD52" s="1182">
        <v>3</v>
      </c>
      <c r="AE52" s="1178">
        <v>6</v>
      </c>
      <c r="AF52" s="1185" t="s">
        <v>899</v>
      </c>
    </row>
    <row r="53" spans="1:32" s="1105" customFormat="1" ht="18" customHeight="1">
      <c r="A53" s="1982"/>
      <c r="B53" s="1984"/>
      <c r="C53" s="1310" t="s">
        <v>900</v>
      </c>
      <c r="D53" s="1222" t="s">
        <v>901</v>
      </c>
      <c r="E53" s="1188"/>
      <c r="F53" s="1177">
        <v>1</v>
      </c>
      <c r="G53" s="1189"/>
      <c r="H53" s="1178"/>
      <c r="I53" s="1179" t="s">
        <v>843</v>
      </c>
      <c r="J53" s="1180">
        <v>0</v>
      </c>
      <c r="K53" s="1176">
        <v>0</v>
      </c>
      <c r="L53" s="1176">
        <v>0</v>
      </c>
      <c r="M53" s="1176">
        <v>0</v>
      </c>
      <c r="N53" s="1181">
        <v>0</v>
      </c>
      <c r="O53" s="1184">
        <v>1</v>
      </c>
      <c r="P53" s="1182"/>
      <c r="Q53" s="1183"/>
      <c r="R53" s="1182"/>
      <c r="S53" s="1183"/>
      <c r="T53" s="1182"/>
      <c r="U53" s="1183">
        <v>2</v>
      </c>
      <c r="V53" s="1182"/>
      <c r="W53" s="1183">
        <v>1</v>
      </c>
      <c r="X53" s="1182"/>
      <c r="Y53" s="1183">
        <v>1</v>
      </c>
      <c r="Z53" s="1182"/>
      <c r="AA53" s="1183"/>
      <c r="AB53" s="1182"/>
      <c r="AC53" s="1184">
        <v>5</v>
      </c>
      <c r="AD53" s="1182">
        <v>0</v>
      </c>
      <c r="AE53" s="1178">
        <v>5</v>
      </c>
      <c r="AF53" s="1185" t="s">
        <v>902</v>
      </c>
    </row>
    <row r="54" spans="1:32" s="1105" customFormat="1" ht="18" customHeight="1">
      <c r="A54" s="1982"/>
      <c r="B54" s="1984"/>
      <c r="C54" s="1310" t="s">
        <v>903</v>
      </c>
      <c r="D54" s="1311">
        <v>29312</v>
      </c>
      <c r="E54" s="1188"/>
      <c r="F54" s="1177">
        <v>1</v>
      </c>
      <c r="G54" s="1189"/>
      <c r="H54" s="1178"/>
      <c r="I54" s="1179" t="s">
        <v>843</v>
      </c>
      <c r="J54" s="1180">
        <v>0</v>
      </c>
      <c r="K54" s="1176">
        <v>0</v>
      </c>
      <c r="L54" s="1176">
        <v>0</v>
      </c>
      <c r="M54" s="1176">
        <v>0</v>
      </c>
      <c r="N54" s="1181">
        <v>0</v>
      </c>
      <c r="O54" s="1184">
        <v>1</v>
      </c>
      <c r="P54" s="1182"/>
      <c r="Q54" s="1183"/>
      <c r="R54" s="1182"/>
      <c r="S54" s="1183"/>
      <c r="T54" s="1182"/>
      <c r="U54" s="1183">
        <v>3</v>
      </c>
      <c r="V54" s="1182"/>
      <c r="W54" s="1183"/>
      <c r="X54" s="1182"/>
      <c r="Y54" s="1183">
        <v>1</v>
      </c>
      <c r="Z54" s="1182"/>
      <c r="AA54" s="1183"/>
      <c r="AB54" s="1182"/>
      <c r="AC54" s="1184">
        <v>5</v>
      </c>
      <c r="AD54" s="1182">
        <v>0</v>
      </c>
      <c r="AE54" s="1178">
        <v>5</v>
      </c>
      <c r="AF54" s="1185" t="s">
        <v>904</v>
      </c>
    </row>
    <row r="55" spans="1:32" s="1105" customFormat="1" ht="18" customHeight="1" thickBot="1">
      <c r="A55" s="1983"/>
      <c r="B55" s="1985"/>
      <c r="C55" s="1655" t="s">
        <v>796</v>
      </c>
      <c r="D55" s="1664"/>
      <c r="E55" s="1152">
        <v>1</v>
      </c>
      <c r="F55" s="1153">
        <v>3</v>
      </c>
      <c r="G55" s="1153">
        <v>0</v>
      </c>
      <c r="H55" s="1150">
        <v>0</v>
      </c>
      <c r="I55" s="1665"/>
      <c r="J55" s="1155">
        <v>0</v>
      </c>
      <c r="K55" s="1156">
        <v>0</v>
      </c>
      <c r="L55" s="1156">
        <v>0</v>
      </c>
      <c r="M55" s="1156">
        <v>0</v>
      </c>
      <c r="N55" s="1157">
        <v>0</v>
      </c>
      <c r="O55" s="1151">
        <v>4</v>
      </c>
      <c r="P55" s="1666">
        <v>1</v>
      </c>
      <c r="Q55" s="1667">
        <v>0</v>
      </c>
      <c r="R55" s="1666">
        <v>0</v>
      </c>
      <c r="S55" s="1667">
        <v>0</v>
      </c>
      <c r="T55" s="1666">
        <v>0</v>
      </c>
      <c r="U55" s="1667">
        <v>7</v>
      </c>
      <c r="V55" s="1666">
        <v>1</v>
      </c>
      <c r="W55" s="1667">
        <v>3</v>
      </c>
      <c r="X55" s="1666">
        <v>1</v>
      </c>
      <c r="Y55" s="1667">
        <v>2</v>
      </c>
      <c r="Z55" s="1666">
        <v>0</v>
      </c>
      <c r="AA55" s="1667">
        <v>0</v>
      </c>
      <c r="AB55" s="1666">
        <v>0</v>
      </c>
      <c r="AC55" s="1151">
        <v>16</v>
      </c>
      <c r="AD55" s="1666">
        <v>3</v>
      </c>
      <c r="AE55" s="1150">
        <v>19</v>
      </c>
      <c r="AF55" s="1664" t="s">
        <v>797</v>
      </c>
    </row>
    <row r="56" spans="1:32" s="1105" customFormat="1" ht="18" customHeight="1" thickBot="1">
      <c r="A56" s="1148">
        <v>95</v>
      </c>
      <c r="B56" s="1149" t="s">
        <v>905</v>
      </c>
      <c r="C56" s="1668" t="s">
        <v>906</v>
      </c>
      <c r="D56" s="1669" t="s">
        <v>907</v>
      </c>
      <c r="E56" s="1670"/>
      <c r="F56" s="1671">
        <v>1</v>
      </c>
      <c r="G56" s="1153"/>
      <c r="H56" s="1150"/>
      <c r="I56" s="1154" t="s">
        <v>908</v>
      </c>
      <c r="J56" s="1155">
        <v>0</v>
      </c>
      <c r="K56" s="1156">
        <v>0</v>
      </c>
      <c r="L56" s="1156">
        <v>0</v>
      </c>
      <c r="M56" s="1156">
        <v>0</v>
      </c>
      <c r="N56" s="1157">
        <v>0</v>
      </c>
      <c r="O56" s="1151">
        <v>1</v>
      </c>
      <c r="P56" s="1666"/>
      <c r="Q56" s="1667"/>
      <c r="R56" s="1666"/>
      <c r="S56" s="1667"/>
      <c r="T56" s="1666"/>
      <c r="U56" s="1667">
        <v>1</v>
      </c>
      <c r="V56" s="1666"/>
      <c r="W56" s="1667">
        <v>1</v>
      </c>
      <c r="X56" s="1666"/>
      <c r="Y56" s="1667">
        <v>1</v>
      </c>
      <c r="Z56" s="1666"/>
      <c r="AA56" s="1667"/>
      <c r="AB56" s="1666"/>
      <c r="AC56" s="1151">
        <v>4</v>
      </c>
      <c r="AD56" s="1666">
        <v>0</v>
      </c>
      <c r="AE56" s="1150">
        <v>4</v>
      </c>
      <c r="AF56" s="1664" t="s">
        <v>909</v>
      </c>
    </row>
    <row r="57" spans="1:32" s="1105" customFormat="1" ht="18" customHeight="1">
      <c r="A57" s="1321" t="s">
        <v>910</v>
      </c>
      <c r="B57" s="1322" t="s">
        <v>911</v>
      </c>
      <c r="C57" s="1323"/>
      <c r="D57" s="1323"/>
      <c r="E57" s="1323"/>
      <c r="F57" s="1323"/>
      <c r="G57" s="1323"/>
      <c r="H57" s="1323"/>
      <c r="I57" s="1323"/>
      <c r="J57" s="1323"/>
      <c r="K57" s="1323"/>
      <c r="L57" s="1323"/>
      <c r="M57" s="1323"/>
      <c r="N57" s="1323"/>
      <c r="O57" s="1323"/>
      <c r="P57" s="1323"/>
      <c r="Q57" s="1323"/>
      <c r="R57" s="1323"/>
      <c r="S57" s="1323"/>
      <c r="T57" s="1323"/>
      <c r="U57" s="1323"/>
      <c r="V57" s="1323"/>
      <c r="W57" s="1324"/>
      <c r="X57" s="1324"/>
      <c r="Y57" s="1324"/>
      <c r="Z57" s="1324"/>
      <c r="AA57" s="1324"/>
      <c r="AB57" s="1324"/>
      <c r="AC57" s="1324"/>
      <c r="AD57" s="1324"/>
      <c r="AE57" s="1324"/>
      <c r="AF57" s="1325"/>
    </row>
    <row r="58" spans="1:32" s="1105" customFormat="1" ht="18" customHeight="1">
      <c r="B58" s="1147" t="s">
        <v>912</v>
      </c>
      <c r="C58" s="1147"/>
      <c r="D58" s="1147"/>
      <c r="E58" s="1147"/>
      <c r="F58" s="1147"/>
      <c r="G58" s="1147"/>
      <c r="H58" s="1147"/>
      <c r="I58" s="1147"/>
      <c r="J58" s="1147"/>
      <c r="K58" s="1147"/>
      <c r="L58" s="1147"/>
      <c r="M58" s="1147"/>
      <c r="N58" s="1147"/>
      <c r="O58" s="1147"/>
      <c r="P58" s="1326"/>
      <c r="Q58" s="1326"/>
      <c r="R58" s="1326"/>
      <c r="S58" s="1326"/>
      <c r="T58" s="1326"/>
      <c r="U58" s="1326"/>
      <c r="V58" s="1326"/>
      <c r="W58" s="1326"/>
      <c r="X58" s="1326"/>
      <c r="Y58" s="1326"/>
      <c r="Z58" s="1326"/>
      <c r="AA58" s="1147"/>
      <c r="AB58" s="1147"/>
      <c r="AC58" s="1147"/>
      <c r="AD58" s="1147"/>
      <c r="AE58" s="1147"/>
      <c r="AF58" s="1142"/>
    </row>
    <row r="59" spans="1:32" s="1105" customFormat="1" ht="18" customHeight="1">
      <c r="A59" s="1327"/>
      <c r="B59" s="1328" t="s">
        <v>913</v>
      </c>
      <c r="C59" s="1328"/>
      <c r="D59" s="1328"/>
      <c r="E59" s="1328"/>
      <c r="F59" s="1328"/>
      <c r="G59" s="1328"/>
      <c r="H59" s="1328"/>
      <c r="I59" s="1328"/>
      <c r="J59" s="1328"/>
      <c r="K59" s="1328"/>
      <c r="L59" s="1328"/>
      <c r="M59" s="1328"/>
      <c r="N59" s="1328"/>
      <c r="O59" s="1328"/>
      <c r="P59" s="1328"/>
      <c r="Q59" s="1328"/>
      <c r="R59" s="1328"/>
      <c r="S59" s="1328"/>
      <c r="T59" s="1328"/>
      <c r="U59" s="1328"/>
      <c r="V59" s="1328"/>
      <c r="W59" s="1328"/>
      <c r="X59" s="1328"/>
      <c r="Y59" s="1328"/>
      <c r="Z59" s="1328"/>
      <c r="AA59" s="1147"/>
      <c r="AB59" s="1147"/>
      <c r="AC59" s="1147"/>
      <c r="AD59" s="1147"/>
      <c r="AE59" s="1147"/>
      <c r="AF59" s="1142"/>
    </row>
    <row r="60" spans="1:32" ht="15.95" customHeight="1">
      <c r="B60" s="1328" t="s">
        <v>1253</v>
      </c>
    </row>
  </sheetData>
  <mergeCells count="31">
    <mergeCell ref="J2:N3"/>
    <mergeCell ref="A2:A4"/>
    <mergeCell ref="C2:C4"/>
    <mergeCell ref="D2:D4"/>
    <mergeCell ref="E2:H3"/>
    <mergeCell ref="I2:I4"/>
    <mergeCell ref="O2:AE2"/>
    <mergeCell ref="O3:P3"/>
    <mergeCell ref="Q3:R3"/>
    <mergeCell ref="S3:T3"/>
    <mergeCell ref="U3:V3"/>
    <mergeCell ref="W3:X3"/>
    <mergeCell ref="Y3:Z3"/>
    <mergeCell ref="AA3:AB3"/>
    <mergeCell ref="AC3:AE3"/>
    <mergeCell ref="A13:A17"/>
    <mergeCell ref="B13:B17"/>
    <mergeCell ref="A20:A22"/>
    <mergeCell ref="B20:B22"/>
    <mergeCell ref="A23:A31"/>
    <mergeCell ref="B23:B31"/>
    <mergeCell ref="A48:A50"/>
    <mergeCell ref="B48:B50"/>
    <mergeCell ref="A51:A55"/>
    <mergeCell ref="B51:B55"/>
    <mergeCell ref="A32:A35"/>
    <mergeCell ref="B32:B35"/>
    <mergeCell ref="A36:A41"/>
    <mergeCell ref="B36:B41"/>
    <mergeCell ref="A43:A47"/>
    <mergeCell ref="B43:B47"/>
  </mergeCells>
  <phoneticPr fontId="5"/>
  <printOptions horizontalCentered="1" verticalCentered="1"/>
  <pageMargins left="0.78740157480314965" right="0.62992125984251968" top="0.27559055118110237" bottom="0.19685039370078741" header="0.15748031496062992" footer="0.15748031496062992"/>
  <pageSetup paperSize="8" scale="7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A495-83C8-4EFF-9A4B-A6AA35BC4C2B}">
  <dimension ref="A1:AP63"/>
  <sheetViews>
    <sheetView view="pageBreakPreview" zoomScaleNormal="100" zoomScaleSheetLayoutView="100" workbookViewId="0">
      <pane xSplit="3" ySplit="10" topLeftCell="S11" activePane="bottomRight" state="frozen"/>
      <selection activeCell="F18" sqref="F18"/>
      <selection pane="topRight" activeCell="F18" sqref="F18"/>
      <selection pane="bottomLeft" activeCell="F18" sqref="F18"/>
      <selection pane="bottomRight"/>
    </sheetView>
  </sheetViews>
  <sheetFormatPr defaultRowHeight="16.5" customHeight="1"/>
  <cols>
    <col min="1" max="1" width="6.75" style="1330" customWidth="1"/>
    <col min="2" max="2" width="11.125" style="1330" customWidth="1"/>
    <col min="3" max="3" width="18.125" style="1330" customWidth="1"/>
    <col min="4" max="18" width="13.75" style="1330" customWidth="1"/>
    <col min="19" max="19" width="12.875" style="1330" customWidth="1"/>
    <col min="20" max="20" width="6.75" style="1330" customWidth="1"/>
    <col min="21" max="21" width="11.125" style="1330" customWidth="1"/>
    <col min="22" max="22" width="18.125" style="1330" customWidth="1"/>
    <col min="23" max="37" width="13.75" style="1330" customWidth="1"/>
    <col min="38" max="38" width="12.875" style="1330" customWidth="1"/>
    <col min="39" max="41" width="8" style="1330" customWidth="1"/>
    <col min="42" max="42" width="14.25" style="1330" customWidth="1"/>
    <col min="43" max="44" width="8" style="1330" customWidth="1"/>
    <col min="45" max="256" width="9" style="1330"/>
    <col min="257" max="257" width="6.75" style="1330" customWidth="1"/>
    <col min="258" max="258" width="11.125" style="1330" customWidth="1"/>
    <col min="259" max="259" width="18.125" style="1330" customWidth="1"/>
    <col min="260" max="274" width="13.75" style="1330" customWidth="1"/>
    <col min="275" max="275" width="12.875" style="1330" customWidth="1"/>
    <col min="276" max="276" width="6.75" style="1330" customWidth="1"/>
    <col min="277" max="277" width="11.125" style="1330" customWidth="1"/>
    <col min="278" max="278" width="18.125" style="1330" customWidth="1"/>
    <col min="279" max="293" width="13.75" style="1330" customWidth="1"/>
    <col min="294" max="294" width="12.875" style="1330" customWidth="1"/>
    <col min="295" max="297" width="8" style="1330" customWidth="1"/>
    <col min="298" max="298" width="14.25" style="1330" customWidth="1"/>
    <col min="299" max="300" width="8" style="1330" customWidth="1"/>
    <col min="301" max="512" width="9" style="1330"/>
    <col min="513" max="513" width="6.75" style="1330" customWidth="1"/>
    <col min="514" max="514" width="11.125" style="1330" customWidth="1"/>
    <col min="515" max="515" width="18.125" style="1330" customWidth="1"/>
    <col min="516" max="530" width="13.75" style="1330" customWidth="1"/>
    <col min="531" max="531" width="12.875" style="1330" customWidth="1"/>
    <col min="532" max="532" width="6.75" style="1330" customWidth="1"/>
    <col min="533" max="533" width="11.125" style="1330" customWidth="1"/>
    <col min="534" max="534" width="18.125" style="1330" customWidth="1"/>
    <col min="535" max="549" width="13.75" style="1330" customWidth="1"/>
    <col min="550" max="550" width="12.875" style="1330" customWidth="1"/>
    <col min="551" max="553" width="8" style="1330" customWidth="1"/>
    <col min="554" max="554" width="14.25" style="1330" customWidth="1"/>
    <col min="555" max="556" width="8" style="1330" customWidth="1"/>
    <col min="557" max="768" width="9" style="1330"/>
    <col min="769" max="769" width="6.75" style="1330" customWidth="1"/>
    <col min="770" max="770" width="11.125" style="1330" customWidth="1"/>
    <col min="771" max="771" width="18.125" style="1330" customWidth="1"/>
    <col min="772" max="786" width="13.75" style="1330" customWidth="1"/>
    <col min="787" max="787" width="12.875" style="1330" customWidth="1"/>
    <col min="788" max="788" width="6.75" style="1330" customWidth="1"/>
    <col min="789" max="789" width="11.125" style="1330" customWidth="1"/>
    <col min="790" max="790" width="18.125" style="1330" customWidth="1"/>
    <col min="791" max="805" width="13.75" style="1330" customWidth="1"/>
    <col min="806" max="806" width="12.875" style="1330" customWidth="1"/>
    <col min="807" max="809" width="8" style="1330" customWidth="1"/>
    <col min="810" max="810" width="14.25" style="1330" customWidth="1"/>
    <col min="811" max="812" width="8" style="1330" customWidth="1"/>
    <col min="813" max="1024" width="9" style="1330"/>
    <col min="1025" max="1025" width="6.75" style="1330" customWidth="1"/>
    <col min="1026" max="1026" width="11.125" style="1330" customWidth="1"/>
    <col min="1027" max="1027" width="18.125" style="1330" customWidth="1"/>
    <col min="1028" max="1042" width="13.75" style="1330" customWidth="1"/>
    <col min="1043" max="1043" width="12.875" style="1330" customWidth="1"/>
    <col min="1044" max="1044" width="6.75" style="1330" customWidth="1"/>
    <col min="1045" max="1045" width="11.125" style="1330" customWidth="1"/>
    <col min="1046" max="1046" width="18.125" style="1330" customWidth="1"/>
    <col min="1047" max="1061" width="13.75" style="1330" customWidth="1"/>
    <col min="1062" max="1062" width="12.875" style="1330" customWidth="1"/>
    <col min="1063" max="1065" width="8" style="1330" customWidth="1"/>
    <col min="1066" max="1066" width="14.25" style="1330" customWidth="1"/>
    <col min="1067" max="1068" width="8" style="1330" customWidth="1"/>
    <col min="1069" max="1280" width="9" style="1330"/>
    <col min="1281" max="1281" width="6.75" style="1330" customWidth="1"/>
    <col min="1282" max="1282" width="11.125" style="1330" customWidth="1"/>
    <col min="1283" max="1283" width="18.125" style="1330" customWidth="1"/>
    <col min="1284" max="1298" width="13.75" style="1330" customWidth="1"/>
    <col min="1299" max="1299" width="12.875" style="1330" customWidth="1"/>
    <col min="1300" max="1300" width="6.75" style="1330" customWidth="1"/>
    <col min="1301" max="1301" width="11.125" style="1330" customWidth="1"/>
    <col min="1302" max="1302" width="18.125" style="1330" customWidth="1"/>
    <col min="1303" max="1317" width="13.75" style="1330" customWidth="1"/>
    <col min="1318" max="1318" width="12.875" style="1330" customWidth="1"/>
    <col min="1319" max="1321" width="8" style="1330" customWidth="1"/>
    <col min="1322" max="1322" width="14.25" style="1330" customWidth="1"/>
    <col min="1323" max="1324" width="8" style="1330" customWidth="1"/>
    <col min="1325" max="1536" width="9" style="1330"/>
    <col min="1537" max="1537" width="6.75" style="1330" customWidth="1"/>
    <col min="1538" max="1538" width="11.125" style="1330" customWidth="1"/>
    <col min="1539" max="1539" width="18.125" style="1330" customWidth="1"/>
    <col min="1540" max="1554" width="13.75" style="1330" customWidth="1"/>
    <col min="1555" max="1555" width="12.875" style="1330" customWidth="1"/>
    <col min="1556" max="1556" width="6.75" style="1330" customWidth="1"/>
    <col min="1557" max="1557" width="11.125" style="1330" customWidth="1"/>
    <col min="1558" max="1558" width="18.125" style="1330" customWidth="1"/>
    <col min="1559" max="1573" width="13.75" style="1330" customWidth="1"/>
    <col min="1574" max="1574" width="12.875" style="1330" customWidth="1"/>
    <col min="1575" max="1577" width="8" style="1330" customWidth="1"/>
    <col min="1578" max="1578" width="14.25" style="1330" customWidth="1"/>
    <col min="1579" max="1580" width="8" style="1330" customWidth="1"/>
    <col min="1581" max="1792" width="9" style="1330"/>
    <col min="1793" max="1793" width="6.75" style="1330" customWidth="1"/>
    <col min="1794" max="1794" width="11.125" style="1330" customWidth="1"/>
    <col min="1795" max="1795" width="18.125" style="1330" customWidth="1"/>
    <col min="1796" max="1810" width="13.75" style="1330" customWidth="1"/>
    <col min="1811" max="1811" width="12.875" style="1330" customWidth="1"/>
    <col min="1812" max="1812" width="6.75" style="1330" customWidth="1"/>
    <col min="1813" max="1813" width="11.125" style="1330" customWidth="1"/>
    <col min="1814" max="1814" width="18.125" style="1330" customWidth="1"/>
    <col min="1815" max="1829" width="13.75" style="1330" customWidth="1"/>
    <col min="1830" max="1830" width="12.875" style="1330" customWidth="1"/>
    <col min="1831" max="1833" width="8" style="1330" customWidth="1"/>
    <col min="1834" max="1834" width="14.25" style="1330" customWidth="1"/>
    <col min="1835" max="1836" width="8" style="1330" customWidth="1"/>
    <col min="1837" max="2048" width="9" style="1330"/>
    <col min="2049" max="2049" width="6.75" style="1330" customWidth="1"/>
    <col min="2050" max="2050" width="11.125" style="1330" customWidth="1"/>
    <col min="2051" max="2051" width="18.125" style="1330" customWidth="1"/>
    <col min="2052" max="2066" width="13.75" style="1330" customWidth="1"/>
    <col min="2067" max="2067" width="12.875" style="1330" customWidth="1"/>
    <col min="2068" max="2068" width="6.75" style="1330" customWidth="1"/>
    <col min="2069" max="2069" width="11.125" style="1330" customWidth="1"/>
    <col min="2070" max="2070" width="18.125" style="1330" customWidth="1"/>
    <col min="2071" max="2085" width="13.75" style="1330" customWidth="1"/>
    <col min="2086" max="2086" width="12.875" style="1330" customWidth="1"/>
    <col min="2087" max="2089" width="8" style="1330" customWidth="1"/>
    <col min="2090" max="2090" width="14.25" style="1330" customWidth="1"/>
    <col min="2091" max="2092" width="8" style="1330" customWidth="1"/>
    <col min="2093" max="2304" width="9" style="1330"/>
    <col min="2305" max="2305" width="6.75" style="1330" customWidth="1"/>
    <col min="2306" max="2306" width="11.125" style="1330" customWidth="1"/>
    <col min="2307" max="2307" width="18.125" style="1330" customWidth="1"/>
    <col min="2308" max="2322" width="13.75" style="1330" customWidth="1"/>
    <col min="2323" max="2323" width="12.875" style="1330" customWidth="1"/>
    <col min="2324" max="2324" width="6.75" style="1330" customWidth="1"/>
    <col min="2325" max="2325" width="11.125" style="1330" customWidth="1"/>
    <col min="2326" max="2326" width="18.125" style="1330" customWidth="1"/>
    <col min="2327" max="2341" width="13.75" style="1330" customWidth="1"/>
    <col min="2342" max="2342" width="12.875" style="1330" customWidth="1"/>
    <col min="2343" max="2345" width="8" style="1330" customWidth="1"/>
    <col min="2346" max="2346" width="14.25" style="1330" customWidth="1"/>
    <col min="2347" max="2348" width="8" style="1330" customWidth="1"/>
    <col min="2349" max="2560" width="9" style="1330"/>
    <col min="2561" max="2561" width="6.75" style="1330" customWidth="1"/>
    <col min="2562" max="2562" width="11.125" style="1330" customWidth="1"/>
    <col min="2563" max="2563" width="18.125" style="1330" customWidth="1"/>
    <col min="2564" max="2578" width="13.75" style="1330" customWidth="1"/>
    <col min="2579" max="2579" width="12.875" style="1330" customWidth="1"/>
    <col min="2580" max="2580" width="6.75" style="1330" customWidth="1"/>
    <col min="2581" max="2581" width="11.125" style="1330" customWidth="1"/>
    <col min="2582" max="2582" width="18.125" style="1330" customWidth="1"/>
    <col min="2583" max="2597" width="13.75" style="1330" customWidth="1"/>
    <col min="2598" max="2598" width="12.875" style="1330" customWidth="1"/>
    <col min="2599" max="2601" width="8" style="1330" customWidth="1"/>
    <col min="2602" max="2602" width="14.25" style="1330" customWidth="1"/>
    <col min="2603" max="2604" width="8" style="1330" customWidth="1"/>
    <col min="2605" max="2816" width="9" style="1330"/>
    <col min="2817" max="2817" width="6.75" style="1330" customWidth="1"/>
    <col min="2818" max="2818" width="11.125" style="1330" customWidth="1"/>
    <col min="2819" max="2819" width="18.125" style="1330" customWidth="1"/>
    <col min="2820" max="2834" width="13.75" style="1330" customWidth="1"/>
    <col min="2835" max="2835" width="12.875" style="1330" customWidth="1"/>
    <col min="2836" max="2836" width="6.75" style="1330" customWidth="1"/>
    <col min="2837" max="2837" width="11.125" style="1330" customWidth="1"/>
    <col min="2838" max="2838" width="18.125" style="1330" customWidth="1"/>
    <col min="2839" max="2853" width="13.75" style="1330" customWidth="1"/>
    <col min="2854" max="2854" width="12.875" style="1330" customWidth="1"/>
    <col min="2855" max="2857" width="8" style="1330" customWidth="1"/>
    <col min="2858" max="2858" width="14.25" style="1330" customWidth="1"/>
    <col min="2859" max="2860" width="8" style="1330" customWidth="1"/>
    <col min="2861" max="3072" width="9" style="1330"/>
    <col min="3073" max="3073" width="6.75" style="1330" customWidth="1"/>
    <col min="3074" max="3074" width="11.125" style="1330" customWidth="1"/>
    <col min="3075" max="3075" width="18.125" style="1330" customWidth="1"/>
    <col min="3076" max="3090" width="13.75" style="1330" customWidth="1"/>
    <col min="3091" max="3091" width="12.875" style="1330" customWidth="1"/>
    <col min="3092" max="3092" width="6.75" style="1330" customWidth="1"/>
    <col min="3093" max="3093" width="11.125" style="1330" customWidth="1"/>
    <col min="3094" max="3094" width="18.125" style="1330" customWidth="1"/>
    <col min="3095" max="3109" width="13.75" style="1330" customWidth="1"/>
    <col min="3110" max="3110" width="12.875" style="1330" customWidth="1"/>
    <col min="3111" max="3113" width="8" style="1330" customWidth="1"/>
    <col min="3114" max="3114" width="14.25" style="1330" customWidth="1"/>
    <col min="3115" max="3116" width="8" style="1330" customWidth="1"/>
    <col min="3117" max="3328" width="9" style="1330"/>
    <col min="3329" max="3329" width="6.75" style="1330" customWidth="1"/>
    <col min="3330" max="3330" width="11.125" style="1330" customWidth="1"/>
    <col min="3331" max="3331" width="18.125" style="1330" customWidth="1"/>
    <col min="3332" max="3346" width="13.75" style="1330" customWidth="1"/>
    <col min="3347" max="3347" width="12.875" style="1330" customWidth="1"/>
    <col min="3348" max="3348" width="6.75" style="1330" customWidth="1"/>
    <col min="3349" max="3349" width="11.125" style="1330" customWidth="1"/>
    <col min="3350" max="3350" width="18.125" style="1330" customWidth="1"/>
    <col min="3351" max="3365" width="13.75" style="1330" customWidth="1"/>
    <col min="3366" max="3366" width="12.875" style="1330" customWidth="1"/>
    <col min="3367" max="3369" width="8" style="1330" customWidth="1"/>
    <col min="3370" max="3370" width="14.25" style="1330" customWidth="1"/>
    <col min="3371" max="3372" width="8" style="1330" customWidth="1"/>
    <col min="3373" max="3584" width="9" style="1330"/>
    <col min="3585" max="3585" width="6.75" style="1330" customWidth="1"/>
    <col min="3586" max="3586" width="11.125" style="1330" customWidth="1"/>
    <col min="3587" max="3587" width="18.125" style="1330" customWidth="1"/>
    <col min="3588" max="3602" width="13.75" style="1330" customWidth="1"/>
    <col min="3603" max="3603" width="12.875" style="1330" customWidth="1"/>
    <col min="3604" max="3604" width="6.75" style="1330" customWidth="1"/>
    <col min="3605" max="3605" width="11.125" style="1330" customWidth="1"/>
    <col min="3606" max="3606" width="18.125" style="1330" customWidth="1"/>
    <col min="3607" max="3621" width="13.75" style="1330" customWidth="1"/>
    <col min="3622" max="3622" width="12.875" style="1330" customWidth="1"/>
    <col min="3623" max="3625" width="8" style="1330" customWidth="1"/>
    <col min="3626" max="3626" width="14.25" style="1330" customWidth="1"/>
    <col min="3627" max="3628" width="8" style="1330" customWidth="1"/>
    <col min="3629" max="3840" width="9" style="1330"/>
    <col min="3841" max="3841" width="6.75" style="1330" customWidth="1"/>
    <col min="3842" max="3842" width="11.125" style="1330" customWidth="1"/>
    <col min="3843" max="3843" width="18.125" style="1330" customWidth="1"/>
    <col min="3844" max="3858" width="13.75" style="1330" customWidth="1"/>
    <col min="3859" max="3859" width="12.875" style="1330" customWidth="1"/>
    <col min="3860" max="3860" width="6.75" style="1330" customWidth="1"/>
    <col min="3861" max="3861" width="11.125" style="1330" customWidth="1"/>
    <col min="3862" max="3862" width="18.125" style="1330" customWidth="1"/>
    <col min="3863" max="3877" width="13.75" style="1330" customWidth="1"/>
    <col min="3878" max="3878" width="12.875" style="1330" customWidth="1"/>
    <col min="3879" max="3881" width="8" style="1330" customWidth="1"/>
    <col min="3882" max="3882" width="14.25" style="1330" customWidth="1"/>
    <col min="3883" max="3884" width="8" style="1330" customWidth="1"/>
    <col min="3885" max="4096" width="9" style="1330"/>
    <col min="4097" max="4097" width="6.75" style="1330" customWidth="1"/>
    <col min="4098" max="4098" width="11.125" style="1330" customWidth="1"/>
    <col min="4099" max="4099" width="18.125" style="1330" customWidth="1"/>
    <col min="4100" max="4114" width="13.75" style="1330" customWidth="1"/>
    <col min="4115" max="4115" width="12.875" style="1330" customWidth="1"/>
    <col min="4116" max="4116" width="6.75" style="1330" customWidth="1"/>
    <col min="4117" max="4117" width="11.125" style="1330" customWidth="1"/>
    <col min="4118" max="4118" width="18.125" style="1330" customWidth="1"/>
    <col min="4119" max="4133" width="13.75" style="1330" customWidth="1"/>
    <col min="4134" max="4134" width="12.875" style="1330" customWidth="1"/>
    <col min="4135" max="4137" width="8" style="1330" customWidth="1"/>
    <col min="4138" max="4138" width="14.25" style="1330" customWidth="1"/>
    <col min="4139" max="4140" width="8" style="1330" customWidth="1"/>
    <col min="4141" max="4352" width="9" style="1330"/>
    <col min="4353" max="4353" width="6.75" style="1330" customWidth="1"/>
    <col min="4354" max="4354" width="11.125" style="1330" customWidth="1"/>
    <col min="4355" max="4355" width="18.125" style="1330" customWidth="1"/>
    <col min="4356" max="4370" width="13.75" style="1330" customWidth="1"/>
    <col min="4371" max="4371" width="12.875" style="1330" customWidth="1"/>
    <col min="4372" max="4372" width="6.75" style="1330" customWidth="1"/>
    <col min="4373" max="4373" width="11.125" style="1330" customWidth="1"/>
    <col min="4374" max="4374" width="18.125" style="1330" customWidth="1"/>
    <col min="4375" max="4389" width="13.75" style="1330" customWidth="1"/>
    <col min="4390" max="4390" width="12.875" style="1330" customWidth="1"/>
    <col min="4391" max="4393" width="8" style="1330" customWidth="1"/>
    <col min="4394" max="4394" width="14.25" style="1330" customWidth="1"/>
    <col min="4395" max="4396" width="8" style="1330" customWidth="1"/>
    <col min="4397" max="4608" width="9" style="1330"/>
    <col min="4609" max="4609" width="6.75" style="1330" customWidth="1"/>
    <col min="4610" max="4610" width="11.125" style="1330" customWidth="1"/>
    <col min="4611" max="4611" width="18.125" style="1330" customWidth="1"/>
    <col min="4612" max="4626" width="13.75" style="1330" customWidth="1"/>
    <col min="4627" max="4627" width="12.875" style="1330" customWidth="1"/>
    <col min="4628" max="4628" width="6.75" style="1330" customWidth="1"/>
    <col min="4629" max="4629" width="11.125" style="1330" customWidth="1"/>
    <col min="4630" max="4630" width="18.125" style="1330" customWidth="1"/>
    <col min="4631" max="4645" width="13.75" style="1330" customWidth="1"/>
    <col min="4646" max="4646" width="12.875" style="1330" customWidth="1"/>
    <col min="4647" max="4649" width="8" style="1330" customWidth="1"/>
    <col min="4650" max="4650" width="14.25" style="1330" customWidth="1"/>
    <col min="4651" max="4652" width="8" style="1330" customWidth="1"/>
    <col min="4653" max="4864" width="9" style="1330"/>
    <col min="4865" max="4865" width="6.75" style="1330" customWidth="1"/>
    <col min="4866" max="4866" width="11.125" style="1330" customWidth="1"/>
    <col min="4867" max="4867" width="18.125" style="1330" customWidth="1"/>
    <col min="4868" max="4882" width="13.75" style="1330" customWidth="1"/>
    <col min="4883" max="4883" width="12.875" style="1330" customWidth="1"/>
    <col min="4884" max="4884" width="6.75" style="1330" customWidth="1"/>
    <col min="4885" max="4885" width="11.125" style="1330" customWidth="1"/>
    <col min="4886" max="4886" width="18.125" style="1330" customWidth="1"/>
    <col min="4887" max="4901" width="13.75" style="1330" customWidth="1"/>
    <col min="4902" max="4902" width="12.875" style="1330" customWidth="1"/>
    <col min="4903" max="4905" width="8" style="1330" customWidth="1"/>
    <col min="4906" max="4906" width="14.25" style="1330" customWidth="1"/>
    <col min="4907" max="4908" width="8" style="1330" customWidth="1"/>
    <col min="4909" max="5120" width="9" style="1330"/>
    <col min="5121" max="5121" width="6.75" style="1330" customWidth="1"/>
    <col min="5122" max="5122" width="11.125" style="1330" customWidth="1"/>
    <col min="5123" max="5123" width="18.125" style="1330" customWidth="1"/>
    <col min="5124" max="5138" width="13.75" style="1330" customWidth="1"/>
    <col min="5139" max="5139" width="12.875" style="1330" customWidth="1"/>
    <col min="5140" max="5140" width="6.75" style="1330" customWidth="1"/>
    <col min="5141" max="5141" width="11.125" style="1330" customWidth="1"/>
    <col min="5142" max="5142" width="18.125" style="1330" customWidth="1"/>
    <col min="5143" max="5157" width="13.75" style="1330" customWidth="1"/>
    <col min="5158" max="5158" width="12.875" style="1330" customWidth="1"/>
    <col min="5159" max="5161" width="8" style="1330" customWidth="1"/>
    <col min="5162" max="5162" width="14.25" style="1330" customWidth="1"/>
    <col min="5163" max="5164" width="8" style="1330" customWidth="1"/>
    <col min="5165" max="5376" width="9" style="1330"/>
    <col min="5377" max="5377" width="6.75" style="1330" customWidth="1"/>
    <col min="5378" max="5378" width="11.125" style="1330" customWidth="1"/>
    <col min="5379" max="5379" width="18.125" style="1330" customWidth="1"/>
    <col min="5380" max="5394" width="13.75" style="1330" customWidth="1"/>
    <col min="5395" max="5395" width="12.875" style="1330" customWidth="1"/>
    <col min="5396" max="5396" width="6.75" style="1330" customWidth="1"/>
    <col min="5397" max="5397" width="11.125" style="1330" customWidth="1"/>
    <col min="5398" max="5398" width="18.125" style="1330" customWidth="1"/>
    <col min="5399" max="5413" width="13.75" style="1330" customWidth="1"/>
    <col min="5414" max="5414" width="12.875" style="1330" customWidth="1"/>
    <col min="5415" max="5417" width="8" style="1330" customWidth="1"/>
    <col min="5418" max="5418" width="14.25" style="1330" customWidth="1"/>
    <col min="5419" max="5420" width="8" style="1330" customWidth="1"/>
    <col min="5421" max="5632" width="9" style="1330"/>
    <col min="5633" max="5633" width="6.75" style="1330" customWidth="1"/>
    <col min="5634" max="5634" width="11.125" style="1330" customWidth="1"/>
    <col min="5635" max="5635" width="18.125" style="1330" customWidth="1"/>
    <col min="5636" max="5650" width="13.75" style="1330" customWidth="1"/>
    <col min="5651" max="5651" width="12.875" style="1330" customWidth="1"/>
    <col min="5652" max="5652" width="6.75" style="1330" customWidth="1"/>
    <col min="5653" max="5653" width="11.125" style="1330" customWidth="1"/>
    <col min="5654" max="5654" width="18.125" style="1330" customWidth="1"/>
    <col min="5655" max="5669" width="13.75" style="1330" customWidth="1"/>
    <col min="5670" max="5670" width="12.875" style="1330" customWidth="1"/>
    <col min="5671" max="5673" width="8" style="1330" customWidth="1"/>
    <col min="5674" max="5674" width="14.25" style="1330" customWidth="1"/>
    <col min="5675" max="5676" width="8" style="1330" customWidth="1"/>
    <col min="5677" max="5888" width="9" style="1330"/>
    <col min="5889" max="5889" width="6.75" style="1330" customWidth="1"/>
    <col min="5890" max="5890" width="11.125" style="1330" customWidth="1"/>
    <col min="5891" max="5891" width="18.125" style="1330" customWidth="1"/>
    <col min="5892" max="5906" width="13.75" style="1330" customWidth="1"/>
    <col min="5907" max="5907" width="12.875" style="1330" customWidth="1"/>
    <col min="5908" max="5908" width="6.75" style="1330" customWidth="1"/>
    <col min="5909" max="5909" width="11.125" style="1330" customWidth="1"/>
    <col min="5910" max="5910" width="18.125" style="1330" customWidth="1"/>
    <col min="5911" max="5925" width="13.75" style="1330" customWidth="1"/>
    <col min="5926" max="5926" width="12.875" style="1330" customWidth="1"/>
    <col min="5927" max="5929" width="8" style="1330" customWidth="1"/>
    <col min="5930" max="5930" width="14.25" style="1330" customWidth="1"/>
    <col min="5931" max="5932" width="8" style="1330" customWidth="1"/>
    <col min="5933" max="6144" width="9" style="1330"/>
    <col min="6145" max="6145" width="6.75" style="1330" customWidth="1"/>
    <col min="6146" max="6146" width="11.125" style="1330" customWidth="1"/>
    <col min="6147" max="6147" width="18.125" style="1330" customWidth="1"/>
    <col min="6148" max="6162" width="13.75" style="1330" customWidth="1"/>
    <col min="6163" max="6163" width="12.875" style="1330" customWidth="1"/>
    <col min="6164" max="6164" width="6.75" style="1330" customWidth="1"/>
    <col min="6165" max="6165" width="11.125" style="1330" customWidth="1"/>
    <col min="6166" max="6166" width="18.125" style="1330" customWidth="1"/>
    <col min="6167" max="6181" width="13.75" style="1330" customWidth="1"/>
    <col min="6182" max="6182" width="12.875" style="1330" customWidth="1"/>
    <col min="6183" max="6185" width="8" style="1330" customWidth="1"/>
    <col min="6186" max="6186" width="14.25" style="1330" customWidth="1"/>
    <col min="6187" max="6188" width="8" style="1330" customWidth="1"/>
    <col min="6189" max="6400" width="9" style="1330"/>
    <col min="6401" max="6401" width="6.75" style="1330" customWidth="1"/>
    <col min="6402" max="6402" width="11.125" style="1330" customWidth="1"/>
    <col min="6403" max="6403" width="18.125" style="1330" customWidth="1"/>
    <col min="6404" max="6418" width="13.75" style="1330" customWidth="1"/>
    <col min="6419" max="6419" width="12.875" style="1330" customWidth="1"/>
    <col min="6420" max="6420" width="6.75" style="1330" customWidth="1"/>
    <col min="6421" max="6421" width="11.125" style="1330" customWidth="1"/>
    <col min="6422" max="6422" width="18.125" style="1330" customWidth="1"/>
    <col min="6423" max="6437" width="13.75" style="1330" customWidth="1"/>
    <col min="6438" max="6438" width="12.875" style="1330" customWidth="1"/>
    <col min="6439" max="6441" width="8" style="1330" customWidth="1"/>
    <col min="6442" max="6442" width="14.25" style="1330" customWidth="1"/>
    <col min="6443" max="6444" width="8" style="1330" customWidth="1"/>
    <col min="6445" max="6656" width="9" style="1330"/>
    <col min="6657" max="6657" width="6.75" style="1330" customWidth="1"/>
    <col min="6658" max="6658" width="11.125" style="1330" customWidth="1"/>
    <col min="6659" max="6659" width="18.125" style="1330" customWidth="1"/>
    <col min="6660" max="6674" width="13.75" style="1330" customWidth="1"/>
    <col min="6675" max="6675" width="12.875" style="1330" customWidth="1"/>
    <col min="6676" max="6676" width="6.75" style="1330" customWidth="1"/>
    <col min="6677" max="6677" width="11.125" style="1330" customWidth="1"/>
    <col min="6678" max="6678" width="18.125" style="1330" customWidth="1"/>
    <col min="6679" max="6693" width="13.75" style="1330" customWidth="1"/>
    <col min="6694" max="6694" width="12.875" style="1330" customWidth="1"/>
    <col min="6695" max="6697" width="8" style="1330" customWidth="1"/>
    <col min="6698" max="6698" width="14.25" style="1330" customWidth="1"/>
    <col min="6699" max="6700" width="8" style="1330" customWidth="1"/>
    <col min="6701" max="6912" width="9" style="1330"/>
    <col min="6913" max="6913" width="6.75" style="1330" customWidth="1"/>
    <col min="6914" max="6914" width="11.125" style="1330" customWidth="1"/>
    <col min="6915" max="6915" width="18.125" style="1330" customWidth="1"/>
    <col min="6916" max="6930" width="13.75" style="1330" customWidth="1"/>
    <col min="6931" max="6931" width="12.875" style="1330" customWidth="1"/>
    <col min="6932" max="6932" width="6.75" style="1330" customWidth="1"/>
    <col min="6933" max="6933" width="11.125" style="1330" customWidth="1"/>
    <col min="6934" max="6934" width="18.125" style="1330" customWidth="1"/>
    <col min="6935" max="6949" width="13.75" style="1330" customWidth="1"/>
    <col min="6950" max="6950" width="12.875" style="1330" customWidth="1"/>
    <col min="6951" max="6953" width="8" style="1330" customWidth="1"/>
    <col min="6954" max="6954" width="14.25" style="1330" customWidth="1"/>
    <col min="6955" max="6956" width="8" style="1330" customWidth="1"/>
    <col min="6957" max="7168" width="9" style="1330"/>
    <col min="7169" max="7169" width="6.75" style="1330" customWidth="1"/>
    <col min="7170" max="7170" width="11.125" style="1330" customWidth="1"/>
    <col min="7171" max="7171" width="18.125" style="1330" customWidth="1"/>
    <col min="7172" max="7186" width="13.75" style="1330" customWidth="1"/>
    <col min="7187" max="7187" width="12.875" style="1330" customWidth="1"/>
    <col min="7188" max="7188" width="6.75" style="1330" customWidth="1"/>
    <col min="7189" max="7189" width="11.125" style="1330" customWidth="1"/>
    <col min="7190" max="7190" width="18.125" style="1330" customWidth="1"/>
    <col min="7191" max="7205" width="13.75" style="1330" customWidth="1"/>
    <col min="7206" max="7206" width="12.875" style="1330" customWidth="1"/>
    <col min="7207" max="7209" width="8" style="1330" customWidth="1"/>
    <col min="7210" max="7210" width="14.25" style="1330" customWidth="1"/>
    <col min="7211" max="7212" width="8" style="1330" customWidth="1"/>
    <col min="7213" max="7424" width="9" style="1330"/>
    <col min="7425" max="7425" width="6.75" style="1330" customWidth="1"/>
    <col min="7426" max="7426" width="11.125" style="1330" customWidth="1"/>
    <col min="7427" max="7427" width="18.125" style="1330" customWidth="1"/>
    <col min="7428" max="7442" width="13.75" style="1330" customWidth="1"/>
    <col min="7443" max="7443" width="12.875" style="1330" customWidth="1"/>
    <col min="7444" max="7444" width="6.75" style="1330" customWidth="1"/>
    <col min="7445" max="7445" width="11.125" style="1330" customWidth="1"/>
    <col min="7446" max="7446" width="18.125" style="1330" customWidth="1"/>
    <col min="7447" max="7461" width="13.75" style="1330" customWidth="1"/>
    <col min="7462" max="7462" width="12.875" style="1330" customWidth="1"/>
    <col min="7463" max="7465" width="8" style="1330" customWidth="1"/>
    <col min="7466" max="7466" width="14.25" style="1330" customWidth="1"/>
    <col min="7467" max="7468" width="8" style="1330" customWidth="1"/>
    <col min="7469" max="7680" width="9" style="1330"/>
    <col min="7681" max="7681" width="6.75" style="1330" customWidth="1"/>
    <col min="7682" max="7682" width="11.125" style="1330" customWidth="1"/>
    <col min="7683" max="7683" width="18.125" style="1330" customWidth="1"/>
    <col min="7684" max="7698" width="13.75" style="1330" customWidth="1"/>
    <col min="7699" max="7699" width="12.875" style="1330" customWidth="1"/>
    <col min="7700" max="7700" width="6.75" style="1330" customWidth="1"/>
    <col min="7701" max="7701" width="11.125" style="1330" customWidth="1"/>
    <col min="7702" max="7702" width="18.125" style="1330" customWidth="1"/>
    <col min="7703" max="7717" width="13.75" style="1330" customWidth="1"/>
    <col min="7718" max="7718" width="12.875" style="1330" customWidth="1"/>
    <col min="7719" max="7721" width="8" style="1330" customWidth="1"/>
    <col min="7722" max="7722" width="14.25" style="1330" customWidth="1"/>
    <col min="7723" max="7724" width="8" style="1330" customWidth="1"/>
    <col min="7725" max="7936" width="9" style="1330"/>
    <col min="7937" max="7937" width="6.75" style="1330" customWidth="1"/>
    <col min="7938" max="7938" width="11.125" style="1330" customWidth="1"/>
    <col min="7939" max="7939" width="18.125" style="1330" customWidth="1"/>
    <col min="7940" max="7954" width="13.75" style="1330" customWidth="1"/>
    <col min="7955" max="7955" width="12.875" style="1330" customWidth="1"/>
    <col min="7956" max="7956" width="6.75" style="1330" customWidth="1"/>
    <col min="7957" max="7957" width="11.125" style="1330" customWidth="1"/>
    <col min="7958" max="7958" width="18.125" style="1330" customWidth="1"/>
    <col min="7959" max="7973" width="13.75" style="1330" customWidth="1"/>
    <col min="7974" max="7974" width="12.875" style="1330" customWidth="1"/>
    <col min="7975" max="7977" width="8" style="1330" customWidth="1"/>
    <col min="7978" max="7978" width="14.25" style="1330" customWidth="1"/>
    <col min="7979" max="7980" width="8" style="1330" customWidth="1"/>
    <col min="7981" max="8192" width="9" style="1330"/>
    <col min="8193" max="8193" width="6.75" style="1330" customWidth="1"/>
    <col min="8194" max="8194" width="11.125" style="1330" customWidth="1"/>
    <col min="8195" max="8195" width="18.125" style="1330" customWidth="1"/>
    <col min="8196" max="8210" width="13.75" style="1330" customWidth="1"/>
    <col min="8211" max="8211" width="12.875" style="1330" customWidth="1"/>
    <col min="8212" max="8212" width="6.75" style="1330" customWidth="1"/>
    <col min="8213" max="8213" width="11.125" style="1330" customWidth="1"/>
    <col min="8214" max="8214" width="18.125" style="1330" customWidth="1"/>
    <col min="8215" max="8229" width="13.75" style="1330" customWidth="1"/>
    <col min="8230" max="8230" width="12.875" style="1330" customWidth="1"/>
    <col min="8231" max="8233" width="8" style="1330" customWidth="1"/>
    <col min="8234" max="8234" width="14.25" style="1330" customWidth="1"/>
    <col min="8235" max="8236" width="8" style="1330" customWidth="1"/>
    <col min="8237" max="8448" width="9" style="1330"/>
    <col min="8449" max="8449" width="6.75" style="1330" customWidth="1"/>
    <col min="8450" max="8450" width="11.125" style="1330" customWidth="1"/>
    <col min="8451" max="8451" width="18.125" style="1330" customWidth="1"/>
    <col min="8452" max="8466" width="13.75" style="1330" customWidth="1"/>
    <col min="8467" max="8467" width="12.875" style="1330" customWidth="1"/>
    <col min="8468" max="8468" width="6.75" style="1330" customWidth="1"/>
    <col min="8469" max="8469" width="11.125" style="1330" customWidth="1"/>
    <col min="8470" max="8470" width="18.125" style="1330" customWidth="1"/>
    <col min="8471" max="8485" width="13.75" style="1330" customWidth="1"/>
    <col min="8486" max="8486" width="12.875" style="1330" customWidth="1"/>
    <col min="8487" max="8489" width="8" style="1330" customWidth="1"/>
    <col min="8490" max="8490" width="14.25" style="1330" customWidth="1"/>
    <col min="8491" max="8492" width="8" style="1330" customWidth="1"/>
    <col min="8493" max="8704" width="9" style="1330"/>
    <col min="8705" max="8705" width="6.75" style="1330" customWidth="1"/>
    <col min="8706" max="8706" width="11.125" style="1330" customWidth="1"/>
    <col min="8707" max="8707" width="18.125" style="1330" customWidth="1"/>
    <col min="8708" max="8722" width="13.75" style="1330" customWidth="1"/>
    <col min="8723" max="8723" width="12.875" style="1330" customWidth="1"/>
    <col min="8724" max="8724" width="6.75" style="1330" customWidth="1"/>
    <col min="8725" max="8725" width="11.125" style="1330" customWidth="1"/>
    <col min="8726" max="8726" width="18.125" style="1330" customWidth="1"/>
    <col min="8727" max="8741" width="13.75" style="1330" customWidth="1"/>
    <col min="8742" max="8742" width="12.875" style="1330" customWidth="1"/>
    <col min="8743" max="8745" width="8" style="1330" customWidth="1"/>
    <col min="8746" max="8746" width="14.25" style="1330" customWidth="1"/>
    <col min="8747" max="8748" width="8" style="1330" customWidth="1"/>
    <col min="8749" max="8960" width="9" style="1330"/>
    <col min="8961" max="8961" width="6.75" style="1330" customWidth="1"/>
    <col min="8962" max="8962" width="11.125" style="1330" customWidth="1"/>
    <col min="8963" max="8963" width="18.125" style="1330" customWidth="1"/>
    <col min="8964" max="8978" width="13.75" style="1330" customWidth="1"/>
    <col min="8979" max="8979" width="12.875" style="1330" customWidth="1"/>
    <col min="8980" max="8980" width="6.75" style="1330" customWidth="1"/>
    <col min="8981" max="8981" width="11.125" style="1330" customWidth="1"/>
    <col min="8982" max="8982" width="18.125" style="1330" customWidth="1"/>
    <col min="8983" max="8997" width="13.75" style="1330" customWidth="1"/>
    <col min="8998" max="8998" width="12.875" style="1330" customWidth="1"/>
    <col min="8999" max="9001" width="8" style="1330" customWidth="1"/>
    <col min="9002" max="9002" width="14.25" style="1330" customWidth="1"/>
    <col min="9003" max="9004" width="8" style="1330" customWidth="1"/>
    <col min="9005" max="9216" width="9" style="1330"/>
    <col min="9217" max="9217" width="6.75" style="1330" customWidth="1"/>
    <col min="9218" max="9218" width="11.125" style="1330" customWidth="1"/>
    <col min="9219" max="9219" width="18.125" style="1330" customWidth="1"/>
    <col min="9220" max="9234" width="13.75" style="1330" customWidth="1"/>
    <col min="9235" max="9235" width="12.875" style="1330" customWidth="1"/>
    <col min="9236" max="9236" width="6.75" style="1330" customWidth="1"/>
    <col min="9237" max="9237" width="11.125" style="1330" customWidth="1"/>
    <col min="9238" max="9238" width="18.125" style="1330" customWidth="1"/>
    <col min="9239" max="9253" width="13.75" style="1330" customWidth="1"/>
    <col min="9254" max="9254" width="12.875" style="1330" customWidth="1"/>
    <col min="9255" max="9257" width="8" style="1330" customWidth="1"/>
    <col min="9258" max="9258" width="14.25" style="1330" customWidth="1"/>
    <col min="9259" max="9260" width="8" style="1330" customWidth="1"/>
    <col min="9261" max="9472" width="9" style="1330"/>
    <col min="9473" max="9473" width="6.75" style="1330" customWidth="1"/>
    <col min="9474" max="9474" width="11.125" style="1330" customWidth="1"/>
    <col min="9475" max="9475" width="18.125" style="1330" customWidth="1"/>
    <col min="9476" max="9490" width="13.75" style="1330" customWidth="1"/>
    <col min="9491" max="9491" width="12.875" style="1330" customWidth="1"/>
    <col min="9492" max="9492" width="6.75" style="1330" customWidth="1"/>
    <col min="9493" max="9493" width="11.125" style="1330" customWidth="1"/>
    <col min="9494" max="9494" width="18.125" style="1330" customWidth="1"/>
    <col min="9495" max="9509" width="13.75" style="1330" customWidth="1"/>
    <col min="9510" max="9510" width="12.875" style="1330" customWidth="1"/>
    <col min="9511" max="9513" width="8" style="1330" customWidth="1"/>
    <col min="9514" max="9514" width="14.25" style="1330" customWidth="1"/>
    <col min="9515" max="9516" width="8" style="1330" customWidth="1"/>
    <col min="9517" max="9728" width="9" style="1330"/>
    <col min="9729" max="9729" width="6.75" style="1330" customWidth="1"/>
    <col min="9730" max="9730" width="11.125" style="1330" customWidth="1"/>
    <col min="9731" max="9731" width="18.125" style="1330" customWidth="1"/>
    <col min="9732" max="9746" width="13.75" style="1330" customWidth="1"/>
    <col min="9747" max="9747" width="12.875" style="1330" customWidth="1"/>
    <col min="9748" max="9748" width="6.75" style="1330" customWidth="1"/>
    <col min="9749" max="9749" width="11.125" style="1330" customWidth="1"/>
    <col min="9750" max="9750" width="18.125" style="1330" customWidth="1"/>
    <col min="9751" max="9765" width="13.75" style="1330" customWidth="1"/>
    <col min="9766" max="9766" width="12.875" style="1330" customWidth="1"/>
    <col min="9767" max="9769" width="8" style="1330" customWidth="1"/>
    <col min="9770" max="9770" width="14.25" style="1330" customWidth="1"/>
    <col min="9771" max="9772" width="8" style="1330" customWidth="1"/>
    <col min="9773" max="9984" width="9" style="1330"/>
    <col min="9985" max="9985" width="6.75" style="1330" customWidth="1"/>
    <col min="9986" max="9986" width="11.125" style="1330" customWidth="1"/>
    <col min="9987" max="9987" width="18.125" style="1330" customWidth="1"/>
    <col min="9988" max="10002" width="13.75" style="1330" customWidth="1"/>
    <col min="10003" max="10003" width="12.875" style="1330" customWidth="1"/>
    <col min="10004" max="10004" width="6.75" style="1330" customWidth="1"/>
    <col min="10005" max="10005" width="11.125" style="1330" customWidth="1"/>
    <col min="10006" max="10006" width="18.125" style="1330" customWidth="1"/>
    <col min="10007" max="10021" width="13.75" style="1330" customWidth="1"/>
    <col min="10022" max="10022" width="12.875" style="1330" customWidth="1"/>
    <col min="10023" max="10025" width="8" style="1330" customWidth="1"/>
    <col min="10026" max="10026" width="14.25" style="1330" customWidth="1"/>
    <col min="10027" max="10028" width="8" style="1330" customWidth="1"/>
    <col min="10029" max="10240" width="9" style="1330"/>
    <col min="10241" max="10241" width="6.75" style="1330" customWidth="1"/>
    <col min="10242" max="10242" width="11.125" style="1330" customWidth="1"/>
    <col min="10243" max="10243" width="18.125" style="1330" customWidth="1"/>
    <col min="10244" max="10258" width="13.75" style="1330" customWidth="1"/>
    <col min="10259" max="10259" width="12.875" style="1330" customWidth="1"/>
    <col min="10260" max="10260" width="6.75" style="1330" customWidth="1"/>
    <col min="10261" max="10261" width="11.125" style="1330" customWidth="1"/>
    <col min="10262" max="10262" width="18.125" style="1330" customWidth="1"/>
    <col min="10263" max="10277" width="13.75" style="1330" customWidth="1"/>
    <col min="10278" max="10278" width="12.875" style="1330" customWidth="1"/>
    <col min="10279" max="10281" width="8" style="1330" customWidth="1"/>
    <col min="10282" max="10282" width="14.25" style="1330" customWidth="1"/>
    <col min="10283" max="10284" width="8" style="1330" customWidth="1"/>
    <col min="10285" max="10496" width="9" style="1330"/>
    <col min="10497" max="10497" width="6.75" style="1330" customWidth="1"/>
    <col min="10498" max="10498" width="11.125" style="1330" customWidth="1"/>
    <col min="10499" max="10499" width="18.125" style="1330" customWidth="1"/>
    <col min="10500" max="10514" width="13.75" style="1330" customWidth="1"/>
    <col min="10515" max="10515" width="12.875" style="1330" customWidth="1"/>
    <col min="10516" max="10516" width="6.75" style="1330" customWidth="1"/>
    <col min="10517" max="10517" width="11.125" style="1330" customWidth="1"/>
    <col min="10518" max="10518" width="18.125" style="1330" customWidth="1"/>
    <col min="10519" max="10533" width="13.75" style="1330" customWidth="1"/>
    <col min="10534" max="10534" width="12.875" style="1330" customWidth="1"/>
    <col min="10535" max="10537" width="8" style="1330" customWidth="1"/>
    <col min="10538" max="10538" width="14.25" style="1330" customWidth="1"/>
    <col min="10539" max="10540" width="8" style="1330" customWidth="1"/>
    <col min="10541" max="10752" width="9" style="1330"/>
    <col min="10753" max="10753" width="6.75" style="1330" customWidth="1"/>
    <col min="10754" max="10754" width="11.125" style="1330" customWidth="1"/>
    <col min="10755" max="10755" width="18.125" style="1330" customWidth="1"/>
    <col min="10756" max="10770" width="13.75" style="1330" customWidth="1"/>
    <col min="10771" max="10771" width="12.875" style="1330" customWidth="1"/>
    <col min="10772" max="10772" width="6.75" style="1330" customWidth="1"/>
    <col min="10773" max="10773" width="11.125" style="1330" customWidth="1"/>
    <col min="10774" max="10774" width="18.125" style="1330" customWidth="1"/>
    <col min="10775" max="10789" width="13.75" style="1330" customWidth="1"/>
    <col min="10790" max="10790" width="12.875" style="1330" customWidth="1"/>
    <col min="10791" max="10793" width="8" style="1330" customWidth="1"/>
    <col min="10794" max="10794" width="14.25" style="1330" customWidth="1"/>
    <col min="10795" max="10796" width="8" style="1330" customWidth="1"/>
    <col min="10797" max="11008" width="9" style="1330"/>
    <col min="11009" max="11009" width="6.75" style="1330" customWidth="1"/>
    <col min="11010" max="11010" width="11.125" style="1330" customWidth="1"/>
    <col min="11011" max="11011" width="18.125" style="1330" customWidth="1"/>
    <col min="11012" max="11026" width="13.75" style="1330" customWidth="1"/>
    <col min="11027" max="11027" width="12.875" style="1330" customWidth="1"/>
    <col min="11028" max="11028" width="6.75" style="1330" customWidth="1"/>
    <col min="11029" max="11029" width="11.125" style="1330" customWidth="1"/>
    <col min="11030" max="11030" width="18.125" style="1330" customWidth="1"/>
    <col min="11031" max="11045" width="13.75" style="1330" customWidth="1"/>
    <col min="11046" max="11046" width="12.875" style="1330" customWidth="1"/>
    <col min="11047" max="11049" width="8" style="1330" customWidth="1"/>
    <col min="11050" max="11050" width="14.25" style="1330" customWidth="1"/>
    <col min="11051" max="11052" width="8" style="1330" customWidth="1"/>
    <col min="11053" max="11264" width="9" style="1330"/>
    <col min="11265" max="11265" width="6.75" style="1330" customWidth="1"/>
    <col min="11266" max="11266" width="11.125" style="1330" customWidth="1"/>
    <col min="11267" max="11267" width="18.125" style="1330" customWidth="1"/>
    <col min="11268" max="11282" width="13.75" style="1330" customWidth="1"/>
    <col min="11283" max="11283" width="12.875" style="1330" customWidth="1"/>
    <col min="11284" max="11284" width="6.75" style="1330" customWidth="1"/>
    <col min="11285" max="11285" width="11.125" style="1330" customWidth="1"/>
    <col min="11286" max="11286" width="18.125" style="1330" customWidth="1"/>
    <col min="11287" max="11301" width="13.75" style="1330" customWidth="1"/>
    <col min="11302" max="11302" width="12.875" style="1330" customWidth="1"/>
    <col min="11303" max="11305" width="8" style="1330" customWidth="1"/>
    <col min="11306" max="11306" width="14.25" style="1330" customWidth="1"/>
    <col min="11307" max="11308" width="8" style="1330" customWidth="1"/>
    <col min="11309" max="11520" width="9" style="1330"/>
    <col min="11521" max="11521" width="6.75" style="1330" customWidth="1"/>
    <col min="11522" max="11522" width="11.125" style="1330" customWidth="1"/>
    <col min="11523" max="11523" width="18.125" style="1330" customWidth="1"/>
    <col min="11524" max="11538" width="13.75" style="1330" customWidth="1"/>
    <col min="11539" max="11539" width="12.875" style="1330" customWidth="1"/>
    <col min="11540" max="11540" width="6.75" style="1330" customWidth="1"/>
    <col min="11541" max="11541" width="11.125" style="1330" customWidth="1"/>
    <col min="11542" max="11542" width="18.125" style="1330" customWidth="1"/>
    <col min="11543" max="11557" width="13.75" style="1330" customWidth="1"/>
    <col min="11558" max="11558" width="12.875" style="1330" customWidth="1"/>
    <col min="11559" max="11561" width="8" style="1330" customWidth="1"/>
    <col min="11562" max="11562" width="14.25" style="1330" customWidth="1"/>
    <col min="11563" max="11564" width="8" style="1330" customWidth="1"/>
    <col min="11565" max="11776" width="9" style="1330"/>
    <col min="11777" max="11777" width="6.75" style="1330" customWidth="1"/>
    <col min="11778" max="11778" width="11.125" style="1330" customWidth="1"/>
    <col min="11779" max="11779" width="18.125" style="1330" customWidth="1"/>
    <col min="11780" max="11794" width="13.75" style="1330" customWidth="1"/>
    <col min="11795" max="11795" width="12.875" style="1330" customWidth="1"/>
    <col min="11796" max="11796" width="6.75" style="1330" customWidth="1"/>
    <col min="11797" max="11797" width="11.125" style="1330" customWidth="1"/>
    <col min="11798" max="11798" width="18.125" style="1330" customWidth="1"/>
    <col min="11799" max="11813" width="13.75" style="1330" customWidth="1"/>
    <col min="11814" max="11814" width="12.875" style="1330" customWidth="1"/>
    <col min="11815" max="11817" width="8" style="1330" customWidth="1"/>
    <col min="11818" max="11818" width="14.25" style="1330" customWidth="1"/>
    <col min="11819" max="11820" width="8" style="1330" customWidth="1"/>
    <col min="11821" max="12032" width="9" style="1330"/>
    <col min="12033" max="12033" width="6.75" style="1330" customWidth="1"/>
    <col min="12034" max="12034" width="11.125" style="1330" customWidth="1"/>
    <col min="12035" max="12035" width="18.125" style="1330" customWidth="1"/>
    <col min="12036" max="12050" width="13.75" style="1330" customWidth="1"/>
    <col min="12051" max="12051" width="12.875" style="1330" customWidth="1"/>
    <col min="12052" max="12052" width="6.75" style="1330" customWidth="1"/>
    <col min="12053" max="12053" width="11.125" style="1330" customWidth="1"/>
    <col min="12054" max="12054" width="18.125" style="1330" customWidth="1"/>
    <col min="12055" max="12069" width="13.75" style="1330" customWidth="1"/>
    <col min="12070" max="12070" width="12.875" style="1330" customWidth="1"/>
    <col min="12071" max="12073" width="8" style="1330" customWidth="1"/>
    <col min="12074" max="12074" width="14.25" style="1330" customWidth="1"/>
    <col min="12075" max="12076" width="8" style="1330" customWidth="1"/>
    <col min="12077" max="12288" width="9" style="1330"/>
    <col min="12289" max="12289" width="6.75" style="1330" customWidth="1"/>
    <col min="12290" max="12290" width="11.125" style="1330" customWidth="1"/>
    <col min="12291" max="12291" width="18.125" style="1330" customWidth="1"/>
    <col min="12292" max="12306" width="13.75" style="1330" customWidth="1"/>
    <col min="12307" max="12307" width="12.875" style="1330" customWidth="1"/>
    <col min="12308" max="12308" width="6.75" style="1330" customWidth="1"/>
    <col min="12309" max="12309" width="11.125" style="1330" customWidth="1"/>
    <col min="12310" max="12310" width="18.125" style="1330" customWidth="1"/>
    <col min="12311" max="12325" width="13.75" style="1330" customWidth="1"/>
    <col min="12326" max="12326" width="12.875" style="1330" customWidth="1"/>
    <col min="12327" max="12329" width="8" style="1330" customWidth="1"/>
    <col min="12330" max="12330" width="14.25" style="1330" customWidth="1"/>
    <col min="12331" max="12332" width="8" style="1330" customWidth="1"/>
    <col min="12333" max="12544" width="9" style="1330"/>
    <col min="12545" max="12545" width="6.75" style="1330" customWidth="1"/>
    <col min="12546" max="12546" width="11.125" style="1330" customWidth="1"/>
    <col min="12547" max="12547" width="18.125" style="1330" customWidth="1"/>
    <col min="12548" max="12562" width="13.75" style="1330" customWidth="1"/>
    <col min="12563" max="12563" width="12.875" style="1330" customWidth="1"/>
    <col min="12564" max="12564" width="6.75" style="1330" customWidth="1"/>
    <col min="12565" max="12565" width="11.125" style="1330" customWidth="1"/>
    <col min="12566" max="12566" width="18.125" style="1330" customWidth="1"/>
    <col min="12567" max="12581" width="13.75" style="1330" customWidth="1"/>
    <col min="12582" max="12582" width="12.875" style="1330" customWidth="1"/>
    <col min="12583" max="12585" width="8" style="1330" customWidth="1"/>
    <col min="12586" max="12586" width="14.25" style="1330" customWidth="1"/>
    <col min="12587" max="12588" width="8" style="1330" customWidth="1"/>
    <col min="12589" max="12800" width="9" style="1330"/>
    <col min="12801" max="12801" width="6.75" style="1330" customWidth="1"/>
    <col min="12802" max="12802" width="11.125" style="1330" customWidth="1"/>
    <col min="12803" max="12803" width="18.125" style="1330" customWidth="1"/>
    <col min="12804" max="12818" width="13.75" style="1330" customWidth="1"/>
    <col min="12819" max="12819" width="12.875" style="1330" customWidth="1"/>
    <col min="12820" max="12820" width="6.75" style="1330" customWidth="1"/>
    <col min="12821" max="12821" width="11.125" style="1330" customWidth="1"/>
    <col min="12822" max="12822" width="18.125" style="1330" customWidth="1"/>
    <col min="12823" max="12837" width="13.75" style="1330" customWidth="1"/>
    <col min="12838" max="12838" width="12.875" style="1330" customWidth="1"/>
    <col min="12839" max="12841" width="8" style="1330" customWidth="1"/>
    <col min="12842" max="12842" width="14.25" style="1330" customWidth="1"/>
    <col min="12843" max="12844" width="8" style="1330" customWidth="1"/>
    <col min="12845" max="13056" width="9" style="1330"/>
    <col min="13057" max="13057" width="6.75" style="1330" customWidth="1"/>
    <col min="13058" max="13058" width="11.125" style="1330" customWidth="1"/>
    <col min="13059" max="13059" width="18.125" style="1330" customWidth="1"/>
    <col min="13060" max="13074" width="13.75" style="1330" customWidth="1"/>
    <col min="13075" max="13075" width="12.875" style="1330" customWidth="1"/>
    <col min="13076" max="13076" width="6.75" style="1330" customWidth="1"/>
    <col min="13077" max="13077" width="11.125" style="1330" customWidth="1"/>
    <col min="13078" max="13078" width="18.125" style="1330" customWidth="1"/>
    <col min="13079" max="13093" width="13.75" style="1330" customWidth="1"/>
    <col min="13094" max="13094" width="12.875" style="1330" customWidth="1"/>
    <col min="13095" max="13097" width="8" style="1330" customWidth="1"/>
    <col min="13098" max="13098" width="14.25" style="1330" customWidth="1"/>
    <col min="13099" max="13100" width="8" style="1330" customWidth="1"/>
    <col min="13101" max="13312" width="9" style="1330"/>
    <col min="13313" max="13313" width="6.75" style="1330" customWidth="1"/>
    <col min="13314" max="13314" width="11.125" style="1330" customWidth="1"/>
    <col min="13315" max="13315" width="18.125" style="1330" customWidth="1"/>
    <col min="13316" max="13330" width="13.75" style="1330" customWidth="1"/>
    <col min="13331" max="13331" width="12.875" style="1330" customWidth="1"/>
    <col min="13332" max="13332" width="6.75" style="1330" customWidth="1"/>
    <col min="13333" max="13333" width="11.125" style="1330" customWidth="1"/>
    <col min="13334" max="13334" width="18.125" style="1330" customWidth="1"/>
    <col min="13335" max="13349" width="13.75" style="1330" customWidth="1"/>
    <col min="13350" max="13350" width="12.875" style="1330" customWidth="1"/>
    <col min="13351" max="13353" width="8" style="1330" customWidth="1"/>
    <col min="13354" max="13354" width="14.25" style="1330" customWidth="1"/>
    <col min="13355" max="13356" width="8" style="1330" customWidth="1"/>
    <col min="13357" max="13568" width="9" style="1330"/>
    <col min="13569" max="13569" width="6.75" style="1330" customWidth="1"/>
    <col min="13570" max="13570" width="11.125" style="1330" customWidth="1"/>
    <col min="13571" max="13571" width="18.125" style="1330" customWidth="1"/>
    <col min="13572" max="13586" width="13.75" style="1330" customWidth="1"/>
    <col min="13587" max="13587" width="12.875" style="1330" customWidth="1"/>
    <col min="13588" max="13588" width="6.75" style="1330" customWidth="1"/>
    <col min="13589" max="13589" width="11.125" style="1330" customWidth="1"/>
    <col min="13590" max="13590" width="18.125" style="1330" customWidth="1"/>
    <col min="13591" max="13605" width="13.75" style="1330" customWidth="1"/>
    <col min="13606" max="13606" width="12.875" style="1330" customWidth="1"/>
    <col min="13607" max="13609" width="8" style="1330" customWidth="1"/>
    <col min="13610" max="13610" width="14.25" style="1330" customWidth="1"/>
    <col min="13611" max="13612" width="8" style="1330" customWidth="1"/>
    <col min="13613" max="13824" width="9" style="1330"/>
    <col min="13825" max="13825" width="6.75" style="1330" customWidth="1"/>
    <col min="13826" max="13826" width="11.125" style="1330" customWidth="1"/>
    <col min="13827" max="13827" width="18.125" style="1330" customWidth="1"/>
    <col min="13828" max="13842" width="13.75" style="1330" customWidth="1"/>
    <col min="13843" max="13843" width="12.875" style="1330" customWidth="1"/>
    <col min="13844" max="13844" width="6.75" style="1330" customWidth="1"/>
    <col min="13845" max="13845" width="11.125" style="1330" customWidth="1"/>
    <col min="13846" max="13846" width="18.125" style="1330" customWidth="1"/>
    <col min="13847" max="13861" width="13.75" style="1330" customWidth="1"/>
    <col min="13862" max="13862" width="12.875" style="1330" customWidth="1"/>
    <col min="13863" max="13865" width="8" style="1330" customWidth="1"/>
    <col min="13866" max="13866" width="14.25" style="1330" customWidth="1"/>
    <col min="13867" max="13868" width="8" style="1330" customWidth="1"/>
    <col min="13869" max="14080" width="9" style="1330"/>
    <col min="14081" max="14081" width="6.75" style="1330" customWidth="1"/>
    <col min="14082" max="14082" width="11.125" style="1330" customWidth="1"/>
    <col min="14083" max="14083" width="18.125" style="1330" customWidth="1"/>
    <col min="14084" max="14098" width="13.75" style="1330" customWidth="1"/>
    <col min="14099" max="14099" width="12.875" style="1330" customWidth="1"/>
    <col min="14100" max="14100" width="6.75" style="1330" customWidth="1"/>
    <col min="14101" max="14101" width="11.125" style="1330" customWidth="1"/>
    <col min="14102" max="14102" width="18.125" style="1330" customWidth="1"/>
    <col min="14103" max="14117" width="13.75" style="1330" customWidth="1"/>
    <col min="14118" max="14118" width="12.875" style="1330" customWidth="1"/>
    <col min="14119" max="14121" width="8" style="1330" customWidth="1"/>
    <col min="14122" max="14122" width="14.25" style="1330" customWidth="1"/>
    <col min="14123" max="14124" width="8" style="1330" customWidth="1"/>
    <col min="14125" max="14336" width="9" style="1330"/>
    <col min="14337" max="14337" width="6.75" style="1330" customWidth="1"/>
    <col min="14338" max="14338" width="11.125" style="1330" customWidth="1"/>
    <col min="14339" max="14339" width="18.125" style="1330" customWidth="1"/>
    <col min="14340" max="14354" width="13.75" style="1330" customWidth="1"/>
    <col min="14355" max="14355" width="12.875" style="1330" customWidth="1"/>
    <col min="14356" max="14356" width="6.75" style="1330" customWidth="1"/>
    <col min="14357" max="14357" width="11.125" style="1330" customWidth="1"/>
    <col min="14358" max="14358" width="18.125" style="1330" customWidth="1"/>
    <col min="14359" max="14373" width="13.75" style="1330" customWidth="1"/>
    <col min="14374" max="14374" width="12.875" style="1330" customWidth="1"/>
    <col min="14375" max="14377" width="8" style="1330" customWidth="1"/>
    <col min="14378" max="14378" width="14.25" style="1330" customWidth="1"/>
    <col min="14379" max="14380" width="8" style="1330" customWidth="1"/>
    <col min="14381" max="14592" width="9" style="1330"/>
    <col min="14593" max="14593" width="6.75" style="1330" customWidth="1"/>
    <col min="14594" max="14594" width="11.125" style="1330" customWidth="1"/>
    <col min="14595" max="14595" width="18.125" style="1330" customWidth="1"/>
    <col min="14596" max="14610" width="13.75" style="1330" customWidth="1"/>
    <col min="14611" max="14611" width="12.875" style="1330" customWidth="1"/>
    <col min="14612" max="14612" width="6.75" style="1330" customWidth="1"/>
    <col min="14613" max="14613" width="11.125" style="1330" customWidth="1"/>
    <col min="14614" max="14614" width="18.125" style="1330" customWidth="1"/>
    <col min="14615" max="14629" width="13.75" style="1330" customWidth="1"/>
    <col min="14630" max="14630" width="12.875" style="1330" customWidth="1"/>
    <col min="14631" max="14633" width="8" style="1330" customWidth="1"/>
    <col min="14634" max="14634" width="14.25" style="1330" customWidth="1"/>
    <col min="14635" max="14636" width="8" style="1330" customWidth="1"/>
    <col min="14637" max="14848" width="9" style="1330"/>
    <col min="14849" max="14849" width="6.75" style="1330" customWidth="1"/>
    <col min="14850" max="14850" width="11.125" style="1330" customWidth="1"/>
    <col min="14851" max="14851" width="18.125" style="1330" customWidth="1"/>
    <col min="14852" max="14866" width="13.75" style="1330" customWidth="1"/>
    <col min="14867" max="14867" width="12.875" style="1330" customWidth="1"/>
    <col min="14868" max="14868" width="6.75" style="1330" customWidth="1"/>
    <col min="14869" max="14869" width="11.125" style="1330" customWidth="1"/>
    <col min="14870" max="14870" width="18.125" style="1330" customWidth="1"/>
    <col min="14871" max="14885" width="13.75" style="1330" customWidth="1"/>
    <col min="14886" max="14886" width="12.875" style="1330" customWidth="1"/>
    <col min="14887" max="14889" width="8" style="1330" customWidth="1"/>
    <col min="14890" max="14890" width="14.25" style="1330" customWidth="1"/>
    <col min="14891" max="14892" width="8" style="1330" customWidth="1"/>
    <col min="14893" max="15104" width="9" style="1330"/>
    <col min="15105" max="15105" width="6.75" style="1330" customWidth="1"/>
    <col min="15106" max="15106" width="11.125" style="1330" customWidth="1"/>
    <col min="15107" max="15107" width="18.125" style="1330" customWidth="1"/>
    <col min="15108" max="15122" width="13.75" style="1330" customWidth="1"/>
    <col min="15123" max="15123" width="12.875" style="1330" customWidth="1"/>
    <col min="15124" max="15124" width="6.75" style="1330" customWidth="1"/>
    <col min="15125" max="15125" width="11.125" style="1330" customWidth="1"/>
    <col min="15126" max="15126" width="18.125" style="1330" customWidth="1"/>
    <col min="15127" max="15141" width="13.75" style="1330" customWidth="1"/>
    <col min="15142" max="15142" width="12.875" style="1330" customWidth="1"/>
    <col min="15143" max="15145" width="8" style="1330" customWidth="1"/>
    <col min="15146" max="15146" width="14.25" style="1330" customWidth="1"/>
    <col min="15147" max="15148" width="8" style="1330" customWidth="1"/>
    <col min="15149" max="15360" width="9" style="1330"/>
    <col min="15361" max="15361" width="6.75" style="1330" customWidth="1"/>
    <col min="15362" max="15362" width="11.125" style="1330" customWidth="1"/>
    <col min="15363" max="15363" width="18.125" style="1330" customWidth="1"/>
    <col min="15364" max="15378" width="13.75" style="1330" customWidth="1"/>
    <col min="15379" max="15379" width="12.875" style="1330" customWidth="1"/>
    <col min="15380" max="15380" width="6.75" style="1330" customWidth="1"/>
    <col min="15381" max="15381" width="11.125" style="1330" customWidth="1"/>
    <col min="15382" max="15382" width="18.125" style="1330" customWidth="1"/>
    <col min="15383" max="15397" width="13.75" style="1330" customWidth="1"/>
    <col min="15398" max="15398" width="12.875" style="1330" customWidth="1"/>
    <col min="15399" max="15401" width="8" style="1330" customWidth="1"/>
    <col min="15402" max="15402" width="14.25" style="1330" customWidth="1"/>
    <col min="15403" max="15404" width="8" style="1330" customWidth="1"/>
    <col min="15405" max="15616" width="9" style="1330"/>
    <col min="15617" max="15617" width="6.75" style="1330" customWidth="1"/>
    <col min="15618" max="15618" width="11.125" style="1330" customWidth="1"/>
    <col min="15619" max="15619" width="18.125" style="1330" customWidth="1"/>
    <col min="15620" max="15634" width="13.75" style="1330" customWidth="1"/>
    <col min="15635" max="15635" width="12.875" style="1330" customWidth="1"/>
    <col min="15636" max="15636" width="6.75" style="1330" customWidth="1"/>
    <col min="15637" max="15637" width="11.125" style="1330" customWidth="1"/>
    <col min="15638" max="15638" width="18.125" style="1330" customWidth="1"/>
    <col min="15639" max="15653" width="13.75" style="1330" customWidth="1"/>
    <col min="15654" max="15654" width="12.875" style="1330" customWidth="1"/>
    <col min="15655" max="15657" width="8" style="1330" customWidth="1"/>
    <col min="15658" max="15658" width="14.25" style="1330" customWidth="1"/>
    <col min="15659" max="15660" width="8" style="1330" customWidth="1"/>
    <col min="15661" max="15872" width="9" style="1330"/>
    <col min="15873" max="15873" width="6.75" style="1330" customWidth="1"/>
    <col min="15874" max="15874" width="11.125" style="1330" customWidth="1"/>
    <col min="15875" max="15875" width="18.125" style="1330" customWidth="1"/>
    <col min="15876" max="15890" width="13.75" style="1330" customWidth="1"/>
    <col min="15891" max="15891" width="12.875" style="1330" customWidth="1"/>
    <col min="15892" max="15892" width="6.75" style="1330" customWidth="1"/>
    <col min="15893" max="15893" width="11.125" style="1330" customWidth="1"/>
    <col min="15894" max="15894" width="18.125" style="1330" customWidth="1"/>
    <col min="15895" max="15909" width="13.75" style="1330" customWidth="1"/>
    <col min="15910" max="15910" width="12.875" style="1330" customWidth="1"/>
    <col min="15911" max="15913" width="8" style="1330" customWidth="1"/>
    <col min="15914" max="15914" width="14.25" style="1330" customWidth="1"/>
    <col min="15915" max="15916" width="8" style="1330" customWidth="1"/>
    <col min="15917" max="16128" width="9" style="1330"/>
    <col min="16129" max="16129" width="6.75" style="1330" customWidth="1"/>
    <col min="16130" max="16130" width="11.125" style="1330" customWidth="1"/>
    <col min="16131" max="16131" width="18.125" style="1330" customWidth="1"/>
    <col min="16132" max="16146" width="13.75" style="1330" customWidth="1"/>
    <col min="16147" max="16147" width="12.875" style="1330" customWidth="1"/>
    <col min="16148" max="16148" width="6.75" style="1330" customWidth="1"/>
    <col min="16149" max="16149" width="11.125" style="1330" customWidth="1"/>
    <col min="16150" max="16150" width="18.125" style="1330" customWidth="1"/>
    <col min="16151" max="16165" width="13.75" style="1330" customWidth="1"/>
    <col min="16166" max="16166" width="12.875" style="1330" customWidth="1"/>
    <col min="16167" max="16169" width="8" style="1330" customWidth="1"/>
    <col min="16170" max="16170" width="14.25" style="1330" customWidth="1"/>
    <col min="16171" max="16172" width="8" style="1330" customWidth="1"/>
    <col min="16173" max="16384" width="9" style="1330"/>
  </cols>
  <sheetData>
    <row r="1" spans="1:42" ht="16.5" customHeight="1" thickBot="1">
      <c r="B1" s="1331" t="s">
        <v>914</v>
      </c>
      <c r="C1" s="1332"/>
      <c r="D1" s="1332"/>
      <c r="T1" s="1331"/>
      <c r="U1" s="1331" t="s">
        <v>915</v>
      </c>
      <c r="V1" s="1332"/>
      <c r="W1" s="1332"/>
      <c r="X1" s="1332"/>
    </row>
    <row r="2" spans="1:42" ht="17.100000000000001" customHeight="1" thickBot="1">
      <c r="A2" s="2044" t="s">
        <v>916</v>
      </c>
      <c r="B2" s="1333" t="s">
        <v>917</v>
      </c>
      <c r="C2" s="2047" t="s">
        <v>918</v>
      </c>
      <c r="D2" s="2038" t="s">
        <v>919</v>
      </c>
      <c r="E2" s="2039"/>
      <c r="F2" s="2039"/>
      <c r="G2" s="2039"/>
      <c r="H2" s="2039"/>
      <c r="I2" s="2039"/>
      <c r="J2" s="2039"/>
      <c r="K2" s="2039"/>
      <c r="L2" s="2039"/>
      <c r="M2" s="2039"/>
      <c r="N2" s="2039"/>
      <c r="O2" s="2039"/>
      <c r="P2" s="2039"/>
      <c r="Q2" s="2039"/>
      <c r="R2" s="2040"/>
      <c r="S2" s="1334" t="s">
        <v>920</v>
      </c>
      <c r="T2" s="2044" t="s">
        <v>916</v>
      </c>
      <c r="U2" s="1333" t="s">
        <v>917</v>
      </c>
      <c r="V2" s="2047" t="s">
        <v>918</v>
      </c>
      <c r="W2" s="2038" t="s">
        <v>921</v>
      </c>
      <c r="X2" s="2039"/>
      <c r="Y2" s="2039"/>
      <c r="Z2" s="2039"/>
      <c r="AA2" s="2039"/>
      <c r="AB2" s="2039"/>
      <c r="AC2" s="2039"/>
      <c r="AD2" s="2039"/>
      <c r="AE2" s="2039"/>
      <c r="AF2" s="2039"/>
      <c r="AG2" s="2039"/>
      <c r="AH2" s="2039"/>
      <c r="AI2" s="2039"/>
      <c r="AJ2" s="2039"/>
      <c r="AK2" s="2040"/>
      <c r="AL2" s="1334" t="s">
        <v>920</v>
      </c>
    </row>
    <row r="3" spans="1:42" ht="17.100000000000001" customHeight="1" thickBot="1">
      <c r="A3" s="2045"/>
      <c r="B3" s="1335" t="s">
        <v>206</v>
      </c>
      <c r="C3" s="2048"/>
      <c r="D3" s="2038" t="s">
        <v>922</v>
      </c>
      <c r="E3" s="2039"/>
      <c r="F3" s="2040"/>
      <c r="G3" s="2038" t="s">
        <v>923</v>
      </c>
      <c r="H3" s="2039"/>
      <c r="I3" s="2040"/>
      <c r="J3" s="2038" t="s">
        <v>924</v>
      </c>
      <c r="K3" s="2039"/>
      <c r="L3" s="2040"/>
      <c r="M3" s="2041" t="s">
        <v>925</v>
      </c>
      <c r="N3" s="2042"/>
      <c r="O3" s="2043"/>
      <c r="P3" s="2038" t="s">
        <v>926</v>
      </c>
      <c r="Q3" s="2039"/>
      <c r="R3" s="2040"/>
      <c r="S3" s="1336"/>
      <c r="T3" s="2045"/>
      <c r="U3" s="1335"/>
      <c r="V3" s="2048"/>
      <c r="W3" s="2038" t="s">
        <v>922</v>
      </c>
      <c r="X3" s="2039"/>
      <c r="Y3" s="2040"/>
      <c r="Z3" s="2038" t="s">
        <v>923</v>
      </c>
      <c r="AA3" s="2039"/>
      <c r="AB3" s="2040"/>
      <c r="AC3" s="2038" t="s">
        <v>924</v>
      </c>
      <c r="AD3" s="2039"/>
      <c r="AE3" s="2040"/>
      <c r="AF3" s="2041" t="s">
        <v>925</v>
      </c>
      <c r="AG3" s="2042"/>
      <c r="AH3" s="2043"/>
      <c r="AI3" s="2038" t="s">
        <v>926</v>
      </c>
      <c r="AJ3" s="2039"/>
      <c r="AK3" s="2040"/>
      <c r="AL3" s="1336"/>
    </row>
    <row r="4" spans="1:42" ht="17.100000000000001" customHeight="1" thickBot="1">
      <c r="A4" s="2046"/>
      <c r="B4" s="1337" t="s">
        <v>15</v>
      </c>
      <c r="C4" s="2049"/>
      <c r="D4" s="1413" t="s">
        <v>927</v>
      </c>
      <c r="E4" s="1333" t="s">
        <v>928</v>
      </c>
      <c r="F4" s="1333" t="s">
        <v>929</v>
      </c>
      <c r="G4" s="1413" t="s">
        <v>927</v>
      </c>
      <c r="H4" s="1333" t="s">
        <v>928</v>
      </c>
      <c r="I4" s="1333" t="s">
        <v>929</v>
      </c>
      <c r="J4" s="1413" t="s">
        <v>927</v>
      </c>
      <c r="K4" s="1333" t="s">
        <v>928</v>
      </c>
      <c r="L4" s="1333" t="s">
        <v>929</v>
      </c>
      <c r="M4" s="1413" t="s">
        <v>927</v>
      </c>
      <c r="N4" s="1333" t="s">
        <v>930</v>
      </c>
      <c r="O4" s="1333" t="s">
        <v>929</v>
      </c>
      <c r="P4" s="1413" t="s">
        <v>927</v>
      </c>
      <c r="Q4" s="1333" t="s">
        <v>928</v>
      </c>
      <c r="R4" s="1333" t="s">
        <v>929</v>
      </c>
      <c r="S4" s="1338" t="s">
        <v>931</v>
      </c>
      <c r="T4" s="2046"/>
      <c r="U4" s="1337" t="s">
        <v>15</v>
      </c>
      <c r="V4" s="2049"/>
      <c r="W4" s="1413" t="s">
        <v>927</v>
      </c>
      <c r="X4" s="1333" t="s">
        <v>928</v>
      </c>
      <c r="Y4" s="1333" t="s">
        <v>929</v>
      </c>
      <c r="Z4" s="1413" t="s">
        <v>927</v>
      </c>
      <c r="AA4" s="1333" t="s">
        <v>928</v>
      </c>
      <c r="AB4" s="1333" t="s">
        <v>929</v>
      </c>
      <c r="AC4" s="1413" t="s">
        <v>927</v>
      </c>
      <c r="AD4" s="1333" t="s">
        <v>928</v>
      </c>
      <c r="AE4" s="1333" t="s">
        <v>929</v>
      </c>
      <c r="AF4" s="1413" t="s">
        <v>927</v>
      </c>
      <c r="AG4" s="1333" t="s">
        <v>932</v>
      </c>
      <c r="AH4" s="1333" t="s">
        <v>929</v>
      </c>
      <c r="AI4" s="1413" t="s">
        <v>927</v>
      </c>
      <c r="AJ4" s="1333" t="s">
        <v>928</v>
      </c>
      <c r="AK4" s="1333" t="s">
        <v>929</v>
      </c>
      <c r="AL4" s="1336" t="s">
        <v>931</v>
      </c>
    </row>
    <row r="5" spans="1:42" ht="7.5" customHeight="1">
      <c r="A5" s="1339"/>
      <c r="B5" s="1340" t="s">
        <v>206</v>
      </c>
      <c r="C5" s="1341"/>
      <c r="D5" s="1342"/>
      <c r="E5" s="1341"/>
      <c r="F5" s="1343"/>
      <c r="G5" s="1344"/>
      <c r="H5" s="1341"/>
      <c r="I5" s="1341"/>
      <c r="J5" s="1342"/>
      <c r="K5" s="1341"/>
      <c r="L5" s="1343"/>
      <c r="M5" s="1344"/>
      <c r="N5" s="1345"/>
      <c r="O5" s="1344"/>
      <c r="P5" s="1342"/>
      <c r="Q5" s="1341"/>
      <c r="R5" s="1343"/>
      <c r="S5" s="1336" t="s">
        <v>206</v>
      </c>
      <c r="T5" s="1339"/>
      <c r="U5" s="1341"/>
      <c r="V5" s="1343"/>
      <c r="W5" s="1342"/>
      <c r="X5" s="1341"/>
      <c r="Y5" s="1341"/>
      <c r="Z5" s="1342"/>
      <c r="AA5" s="1341"/>
      <c r="AB5" s="1341"/>
      <c r="AC5" s="1342"/>
      <c r="AD5" s="1341"/>
      <c r="AE5" s="1341"/>
      <c r="AF5" s="1342"/>
      <c r="AG5" s="1345"/>
      <c r="AH5" s="1344"/>
      <c r="AI5" s="1342"/>
      <c r="AJ5" s="1341"/>
      <c r="AK5" s="1341"/>
      <c r="AL5" s="1346"/>
    </row>
    <row r="6" spans="1:42" ht="17.100000000000001" customHeight="1">
      <c r="A6" s="1347"/>
      <c r="B6" s="1335" t="s">
        <v>933</v>
      </c>
      <c r="C6" s="1348"/>
      <c r="D6" s="1349">
        <v>12</v>
      </c>
      <c r="E6" s="1350">
        <v>204</v>
      </c>
      <c r="F6" s="1351">
        <v>1523835</v>
      </c>
      <c r="G6" s="1352">
        <v>39485</v>
      </c>
      <c r="H6" s="1350">
        <v>55488</v>
      </c>
      <c r="I6" s="1350">
        <v>487094093</v>
      </c>
      <c r="J6" s="1349">
        <v>6360</v>
      </c>
      <c r="K6" s="1350">
        <v>10589</v>
      </c>
      <c r="L6" s="1351">
        <v>79485340</v>
      </c>
      <c r="M6" s="1352">
        <v>11</v>
      </c>
      <c r="N6" s="1350">
        <v>553</v>
      </c>
      <c r="O6" s="1350">
        <v>407098</v>
      </c>
      <c r="P6" s="1349">
        <v>45857</v>
      </c>
      <c r="Q6" s="1350">
        <v>66281</v>
      </c>
      <c r="R6" s="1351">
        <v>568510366</v>
      </c>
      <c r="S6" s="1353">
        <v>27</v>
      </c>
      <c r="T6" s="1354"/>
      <c r="U6" s="1335" t="s">
        <v>933</v>
      </c>
      <c r="V6" s="1348"/>
      <c r="W6" s="1349">
        <v>121</v>
      </c>
      <c r="X6" s="1350">
        <v>2030</v>
      </c>
      <c r="Y6" s="1350">
        <v>18867515</v>
      </c>
      <c r="Z6" s="1349">
        <v>84981</v>
      </c>
      <c r="AA6" s="1350">
        <v>116689</v>
      </c>
      <c r="AB6" s="1350">
        <v>1073780161</v>
      </c>
      <c r="AC6" s="1349">
        <v>15699</v>
      </c>
      <c r="AD6" s="1350">
        <v>26097</v>
      </c>
      <c r="AE6" s="1350">
        <v>192848780</v>
      </c>
      <c r="AF6" s="1349">
        <v>120</v>
      </c>
      <c r="AG6" s="1350">
        <v>5827</v>
      </c>
      <c r="AH6" s="1350">
        <v>4308738</v>
      </c>
      <c r="AI6" s="1349">
        <v>100801</v>
      </c>
      <c r="AJ6" s="1350">
        <v>144816</v>
      </c>
      <c r="AK6" s="1350">
        <v>1289805194</v>
      </c>
      <c r="AL6" s="1353">
        <v>27</v>
      </c>
    </row>
    <row r="7" spans="1:42" ht="17.100000000000001" customHeight="1">
      <c r="A7" s="1347"/>
      <c r="B7" s="1335" t="s">
        <v>934</v>
      </c>
      <c r="C7" s="1348"/>
      <c r="D7" s="1349">
        <v>9</v>
      </c>
      <c r="E7" s="1350">
        <v>149</v>
      </c>
      <c r="F7" s="1351">
        <v>995566</v>
      </c>
      <c r="G7" s="1352">
        <v>35111</v>
      </c>
      <c r="H7" s="1350">
        <v>48233</v>
      </c>
      <c r="I7" s="1350">
        <v>393883504</v>
      </c>
      <c r="J7" s="1349">
        <v>5881</v>
      </c>
      <c r="K7" s="1350">
        <v>9460</v>
      </c>
      <c r="L7" s="1351">
        <v>75878540</v>
      </c>
      <c r="M7" s="1352">
        <v>9</v>
      </c>
      <c r="N7" s="1350">
        <v>433</v>
      </c>
      <c r="O7" s="1350">
        <v>309908</v>
      </c>
      <c r="P7" s="1349">
        <v>41001</v>
      </c>
      <c r="Q7" s="1350">
        <v>57842</v>
      </c>
      <c r="R7" s="1351">
        <v>471067518</v>
      </c>
      <c r="S7" s="1353">
        <v>28</v>
      </c>
      <c r="T7" s="1354"/>
      <c r="U7" s="1335" t="s">
        <v>934</v>
      </c>
      <c r="V7" s="1348"/>
      <c r="W7" s="1349">
        <v>123</v>
      </c>
      <c r="X7" s="1350">
        <v>1916</v>
      </c>
      <c r="Y7" s="1350">
        <v>15480142</v>
      </c>
      <c r="Z7" s="1349">
        <v>81600</v>
      </c>
      <c r="AA7" s="1350">
        <v>110733</v>
      </c>
      <c r="AB7" s="1350">
        <v>946354183</v>
      </c>
      <c r="AC7" s="1349">
        <v>15630</v>
      </c>
      <c r="AD7" s="1350">
        <v>25644</v>
      </c>
      <c r="AE7" s="1350">
        <v>192242143</v>
      </c>
      <c r="AF7" s="1349">
        <v>116</v>
      </c>
      <c r="AG7" s="1350">
        <v>5225</v>
      </c>
      <c r="AH7" s="1350">
        <v>4372732</v>
      </c>
      <c r="AI7" s="1349">
        <v>97353</v>
      </c>
      <c r="AJ7" s="1350">
        <v>138293</v>
      </c>
      <c r="AK7" s="1350">
        <v>1158449200</v>
      </c>
      <c r="AL7" s="1353">
        <v>28</v>
      </c>
    </row>
    <row r="8" spans="1:42" ht="17.100000000000001" customHeight="1">
      <c r="A8" s="1347"/>
      <c r="B8" s="1412" t="s">
        <v>935</v>
      </c>
      <c r="D8" s="1349">
        <v>2</v>
      </c>
      <c r="E8" s="1355">
        <v>36</v>
      </c>
      <c r="F8" s="1356">
        <v>316133</v>
      </c>
      <c r="G8" s="1330">
        <v>29591</v>
      </c>
      <c r="H8" s="1355">
        <v>37912</v>
      </c>
      <c r="I8" s="1330">
        <v>291206312</v>
      </c>
      <c r="J8" s="1349">
        <v>4357</v>
      </c>
      <c r="K8" s="1355">
        <v>6797</v>
      </c>
      <c r="L8" s="1356">
        <v>51236950</v>
      </c>
      <c r="M8" s="1330">
        <v>2</v>
      </c>
      <c r="N8" s="1355">
        <v>107</v>
      </c>
      <c r="O8" s="1330">
        <v>54142</v>
      </c>
      <c r="P8" s="1349">
        <v>33950</v>
      </c>
      <c r="Q8" s="1355">
        <v>44745</v>
      </c>
      <c r="R8" s="1356">
        <v>342813537</v>
      </c>
      <c r="S8" s="1357">
        <v>29</v>
      </c>
      <c r="T8" s="1354"/>
      <c r="U8" s="1335" t="s">
        <v>935</v>
      </c>
      <c r="V8" s="1358"/>
      <c r="W8" s="1349">
        <v>117</v>
      </c>
      <c r="X8" s="1350">
        <v>2110</v>
      </c>
      <c r="Y8" s="1350">
        <v>19559709</v>
      </c>
      <c r="Z8" s="1349">
        <v>84437</v>
      </c>
      <c r="AA8" s="1350">
        <v>114768</v>
      </c>
      <c r="AB8" s="1350">
        <v>1008137941</v>
      </c>
      <c r="AC8" s="1349">
        <v>13756</v>
      </c>
      <c r="AD8" s="1350">
        <v>21952</v>
      </c>
      <c r="AE8" s="1350">
        <v>162310910</v>
      </c>
      <c r="AF8" s="1349">
        <v>114</v>
      </c>
      <c r="AG8" s="1350">
        <v>6044</v>
      </c>
      <c r="AH8" s="1350">
        <v>3105648</v>
      </c>
      <c r="AI8" s="1349">
        <v>98310</v>
      </c>
      <c r="AJ8" s="1350">
        <v>138830</v>
      </c>
      <c r="AK8" s="1350">
        <v>1193114208</v>
      </c>
      <c r="AL8" s="1353">
        <v>29</v>
      </c>
    </row>
    <row r="9" spans="1:42" ht="17.100000000000001" customHeight="1">
      <c r="A9" s="1347"/>
      <c r="B9" s="1412" t="s">
        <v>936</v>
      </c>
      <c r="D9" s="1349">
        <v>0</v>
      </c>
      <c r="E9" s="1355">
        <v>0</v>
      </c>
      <c r="F9" s="1356">
        <v>0</v>
      </c>
      <c r="G9" s="1330">
        <v>25792</v>
      </c>
      <c r="H9" s="1355">
        <v>31939</v>
      </c>
      <c r="I9" s="1330">
        <v>246470641</v>
      </c>
      <c r="J9" s="1349">
        <v>5343</v>
      </c>
      <c r="K9" s="1355">
        <v>8316</v>
      </c>
      <c r="L9" s="1356">
        <v>64478200</v>
      </c>
      <c r="M9" s="1330">
        <v>0</v>
      </c>
      <c r="N9" s="1355">
        <v>0</v>
      </c>
      <c r="O9" s="1330">
        <v>0</v>
      </c>
      <c r="P9" s="1349">
        <v>31135</v>
      </c>
      <c r="Q9" s="1355">
        <v>40255</v>
      </c>
      <c r="R9" s="1356">
        <v>310948841</v>
      </c>
      <c r="S9" s="1357">
        <v>30</v>
      </c>
      <c r="T9" s="1354"/>
      <c r="U9" s="1335" t="s">
        <v>936</v>
      </c>
      <c r="V9" s="1358"/>
      <c r="W9" s="1349">
        <v>48</v>
      </c>
      <c r="X9" s="1350">
        <v>810</v>
      </c>
      <c r="Y9" s="1350">
        <v>8518629</v>
      </c>
      <c r="Z9" s="1349">
        <v>76392</v>
      </c>
      <c r="AA9" s="1350">
        <v>101826</v>
      </c>
      <c r="AB9" s="1350">
        <v>910177616</v>
      </c>
      <c r="AC9" s="1349">
        <v>15442</v>
      </c>
      <c r="AD9" s="1350">
        <v>23689</v>
      </c>
      <c r="AE9" s="1350">
        <v>180812240</v>
      </c>
      <c r="AF9" s="1349">
        <v>44</v>
      </c>
      <c r="AG9" s="1350">
        <v>2174</v>
      </c>
      <c r="AH9" s="1350">
        <v>1147628</v>
      </c>
      <c r="AI9" s="1349">
        <v>91882</v>
      </c>
      <c r="AJ9" s="1350">
        <v>126325</v>
      </c>
      <c r="AK9" s="1350">
        <v>1100656113</v>
      </c>
      <c r="AL9" s="1353">
        <v>30</v>
      </c>
    </row>
    <row r="10" spans="1:42" ht="17.100000000000001" customHeight="1" thickBot="1">
      <c r="A10" s="1347"/>
      <c r="B10" s="1335" t="s">
        <v>1254</v>
      </c>
      <c r="C10" s="1348"/>
      <c r="D10" s="1359">
        <v>0</v>
      </c>
      <c r="E10" s="1360">
        <v>0</v>
      </c>
      <c r="F10" s="1361">
        <v>0</v>
      </c>
      <c r="G10" s="1362">
        <v>21837</v>
      </c>
      <c r="H10" s="1355">
        <v>26644</v>
      </c>
      <c r="I10" s="1350">
        <v>235038896</v>
      </c>
      <c r="J10" s="1359">
        <v>5194</v>
      </c>
      <c r="K10" s="1360">
        <v>8043</v>
      </c>
      <c r="L10" s="1361">
        <v>62742100</v>
      </c>
      <c r="M10" s="1362">
        <v>0</v>
      </c>
      <c r="N10" s="1355">
        <v>0</v>
      </c>
      <c r="O10" s="1350">
        <v>0</v>
      </c>
      <c r="P10" s="1359">
        <v>27031</v>
      </c>
      <c r="Q10" s="1360">
        <v>34687</v>
      </c>
      <c r="R10" s="1361">
        <v>297780996</v>
      </c>
      <c r="S10" s="1363">
        <v>1</v>
      </c>
      <c r="T10" s="1354"/>
      <c r="U10" s="1335" t="s">
        <v>1251</v>
      </c>
      <c r="V10" s="1358"/>
      <c r="W10" s="1364">
        <v>18</v>
      </c>
      <c r="X10" s="1355">
        <v>360</v>
      </c>
      <c r="Y10" s="1351">
        <v>3641380</v>
      </c>
      <c r="Z10" s="1364">
        <v>74983</v>
      </c>
      <c r="AA10" s="1355">
        <v>99394</v>
      </c>
      <c r="AB10" s="1351">
        <v>862681323</v>
      </c>
      <c r="AC10" s="1364">
        <v>15591</v>
      </c>
      <c r="AD10" s="1355">
        <v>23920</v>
      </c>
      <c r="AE10" s="1351">
        <v>184122730</v>
      </c>
      <c r="AF10" s="1364">
        <v>18</v>
      </c>
      <c r="AG10" s="1355">
        <v>1060</v>
      </c>
      <c r="AH10" s="1351">
        <v>584562</v>
      </c>
      <c r="AI10" s="1359">
        <v>90592</v>
      </c>
      <c r="AJ10" s="1360">
        <v>123674</v>
      </c>
      <c r="AK10" s="1361">
        <v>1051029995</v>
      </c>
      <c r="AL10" s="1353">
        <v>1</v>
      </c>
      <c r="AN10" s="1330" t="s">
        <v>937</v>
      </c>
    </row>
    <row r="11" spans="1:42" ht="17.100000000000001" customHeight="1">
      <c r="A11" s="1365">
        <v>2</v>
      </c>
      <c r="B11" s="1672" t="s">
        <v>638</v>
      </c>
      <c r="C11" s="1673" t="s">
        <v>1255</v>
      </c>
      <c r="D11" s="1674">
        <v>0</v>
      </c>
      <c r="E11" s="1675">
        <v>0</v>
      </c>
      <c r="F11" s="1675">
        <v>0</v>
      </c>
      <c r="G11" s="1674">
        <v>2506</v>
      </c>
      <c r="H11" s="1675">
        <v>3152</v>
      </c>
      <c r="I11" s="1675">
        <v>20904140</v>
      </c>
      <c r="J11" s="1674">
        <v>0</v>
      </c>
      <c r="K11" s="1675">
        <v>0</v>
      </c>
      <c r="L11" s="1675">
        <v>0</v>
      </c>
      <c r="M11" s="1674">
        <v>0</v>
      </c>
      <c r="N11" s="1676">
        <v>0</v>
      </c>
      <c r="O11" s="1677">
        <v>0</v>
      </c>
      <c r="P11" s="1674">
        <v>2506</v>
      </c>
      <c r="Q11" s="1675">
        <v>3152</v>
      </c>
      <c r="R11" s="1678">
        <v>20904140</v>
      </c>
      <c r="S11" s="1679" t="s">
        <v>1256</v>
      </c>
      <c r="T11" s="1680">
        <v>2</v>
      </c>
      <c r="U11" s="1681" t="s">
        <v>638</v>
      </c>
      <c r="V11" s="1682" t="s">
        <v>1255</v>
      </c>
      <c r="W11" s="1683">
        <v>0</v>
      </c>
      <c r="X11" s="1684">
        <v>0</v>
      </c>
      <c r="Y11" s="1684">
        <v>0</v>
      </c>
      <c r="Z11" s="1683">
        <v>7282</v>
      </c>
      <c r="AA11" s="1684">
        <v>11324</v>
      </c>
      <c r="AB11" s="1684">
        <v>75677530</v>
      </c>
      <c r="AC11" s="1683">
        <v>0</v>
      </c>
      <c r="AD11" s="1684">
        <v>0</v>
      </c>
      <c r="AE11" s="1684">
        <v>0</v>
      </c>
      <c r="AF11" s="1683">
        <v>0</v>
      </c>
      <c r="AG11" s="1685">
        <v>0</v>
      </c>
      <c r="AH11" s="1686">
        <v>0</v>
      </c>
      <c r="AI11" s="1687">
        <v>7282</v>
      </c>
      <c r="AJ11" s="1676">
        <v>11324</v>
      </c>
      <c r="AK11" s="1678">
        <v>75677530</v>
      </c>
      <c r="AL11" s="1688" t="s">
        <v>1256</v>
      </c>
      <c r="AN11" s="1330">
        <f t="shared" ref="AN11:AP15" si="0">P11+AI11</f>
        <v>9788</v>
      </c>
      <c r="AO11" s="1330">
        <f t="shared" si="0"/>
        <v>14476</v>
      </c>
      <c r="AP11" s="1330">
        <f t="shared" si="0"/>
        <v>96581670</v>
      </c>
    </row>
    <row r="12" spans="1:42" ht="17.100000000000001" customHeight="1">
      <c r="A12" s="2029">
        <v>6</v>
      </c>
      <c r="B12" s="2032" t="s">
        <v>576</v>
      </c>
      <c r="C12" s="1689" t="s">
        <v>780</v>
      </c>
      <c r="D12" s="1690">
        <v>0</v>
      </c>
      <c r="E12" s="1691">
        <v>0</v>
      </c>
      <c r="F12" s="1691">
        <v>0</v>
      </c>
      <c r="G12" s="1692">
        <v>22</v>
      </c>
      <c r="H12" s="1693">
        <v>22</v>
      </c>
      <c r="I12" s="1693">
        <v>183592</v>
      </c>
      <c r="J12" s="1690">
        <v>0</v>
      </c>
      <c r="K12" s="1691">
        <v>0</v>
      </c>
      <c r="L12" s="1691">
        <v>0</v>
      </c>
      <c r="M12" s="1690">
        <v>0</v>
      </c>
      <c r="N12" s="1694">
        <v>0</v>
      </c>
      <c r="O12" s="1695">
        <v>0</v>
      </c>
      <c r="P12" s="1692">
        <v>22</v>
      </c>
      <c r="Q12" s="1693">
        <v>22</v>
      </c>
      <c r="R12" s="1696">
        <v>183592</v>
      </c>
      <c r="S12" s="1697" t="s">
        <v>938</v>
      </c>
      <c r="T12" s="2035">
        <v>6</v>
      </c>
      <c r="U12" s="2032" t="s">
        <v>576</v>
      </c>
      <c r="V12" s="1698" t="s">
        <v>780</v>
      </c>
      <c r="W12" s="1692">
        <v>0</v>
      </c>
      <c r="X12" s="1693">
        <v>0</v>
      </c>
      <c r="Y12" s="1693">
        <v>0</v>
      </c>
      <c r="Z12" s="1692">
        <v>92</v>
      </c>
      <c r="AA12" s="1693">
        <v>126</v>
      </c>
      <c r="AB12" s="1693">
        <v>1608981</v>
      </c>
      <c r="AC12" s="1692">
        <v>0</v>
      </c>
      <c r="AD12" s="1693">
        <v>0</v>
      </c>
      <c r="AE12" s="1693">
        <v>0</v>
      </c>
      <c r="AF12" s="1692">
        <v>0</v>
      </c>
      <c r="AG12" s="1699">
        <v>0</v>
      </c>
      <c r="AH12" s="1700">
        <v>0</v>
      </c>
      <c r="AI12" s="1701">
        <v>92</v>
      </c>
      <c r="AJ12" s="1699">
        <v>126</v>
      </c>
      <c r="AK12" s="1696">
        <v>1608981</v>
      </c>
      <c r="AL12" s="1697" t="s">
        <v>938</v>
      </c>
      <c r="AN12" s="1330">
        <f t="shared" si="0"/>
        <v>114</v>
      </c>
      <c r="AO12" s="1330">
        <f t="shared" si="0"/>
        <v>148</v>
      </c>
      <c r="AP12" s="1330">
        <f t="shared" si="0"/>
        <v>1792573</v>
      </c>
    </row>
    <row r="13" spans="1:42" ht="17.100000000000001" customHeight="1">
      <c r="A13" s="2030"/>
      <c r="B13" s="2033"/>
      <c r="C13" s="1702" t="s">
        <v>784</v>
      </c>
      <c r="D13" s="1703">
        <v>0</v>
      </c>
      <c r="E13" s="1704">
        <v>0</v>
      </c>
      <c r="F13" s="1705">
        <v>0</v>
      </c>
      <c r="G13" s="1703">
        <v>2253</v>
      </c>
      <c r="H13" s="1704">
        <v>2753</v>
      </c>
      <c r="I13" s="1704">
        <v>25247715</v>
      </c>
      <c r="J13" s="1703">
        <v>0</v>
      </c>
      <c r="K13" s="1704">
        <v>0</v>
      </c>
      <c r="L13" s="1704">
        <v>0</v>
      </c>
      <c r="M13" s="1703">
        <v>0</v>
      </c>
      <c r="N13" s="1706">
        <v>0</v>
      </c>
      <c r="O13" s="1707">
        <v>0</v>
      </c>
      <c r="P13" s="1703">
        <v>2253</v>
      </c>
      <c r="Q13" s="1704">
        <v>2753</v>
      </c>
      <c r="R13" s="1705">
        <v>25247715</v>
      </c>
      <c r="S13" s="1708" t="s">
        <v>939</v>
      </c>
      <c r="T13" s="2036"/>
      <c r="U13" s="2033"/>
      <c r="V13" s="1705" t="s">
        <v>940</v>
      </c>
      <c r="W13" s="1703">
        <v>18</v>
      </c>
      <c r="X13" s="1704">
        <v>360</v>
      </c>
      <c r="Y13" s="1704">
        <v>3641380</v>
      </c>
      <c r="Z13" s="1703">
        <v>6177</v>
      </c>
      <c r="AA13" s="1704">
        <v>7811</v>
      </c>
      <c r="AB13" s="1704">
        <v>99868298</v>
      </c>
      <c r="AC13" s="1703">
        <v>0</v>
      </c>
      <c r="AD13" s="1704">
        <v>0</v>
      </c>
      <c r="AE13" s="1704">
        <v>0</v>
      </c>
      <c r="AF13" s="1703">
        <v>18</v>
      </c>
      <c r="AG13" s="1706">
        <v>1060</v>
      </c>
      <c r="AH13" s="1707">
        <v>584562</v>
      </c>
      <c r="AI13" s="1709">
        <v>6195</v>
      </c>
      <c r="AJ13" s="1706">
        <v>8171</v>
      </c>
      <c r="AK13" s="1705">
        <v>104094240</v>
      </c>
      <c r="AL13" s="1708" t="s">
        <v>787</v>
      </c>
      <c r="AN13" s="1330">
        <f t="shared" si="0"/>
        <v>8448</v>
      </c>
      <c r="AO13" s="1330">
        <f t="shared" si="0"/>
        <v>10924</v>
      </c>
      <c r="AP13" s="1330">
        <f t="shared" si="0"/>
        <v>129341955</v>
      </c>
    </row>
    <row r="14" spans="1:42" ht="17.100000000000001" customHeight="1">
      <c r="A14" s="2030"/>
      <c r="B14" s="2033"/>
      <c r="C14" s="1702" t="s">
        <v>788</v>
      </c>
      <c r="D14" s="1703">
        <v>0</v>
      </c>
      <c r="E14" s="1704">
        <v>0</v>
      </c>
      <c r="F14" s="1705">
        <v>0</v>
      </c>
      <c r="G14" s="1703">
        <v>347</v>
      </c>
      <c r="H14" s="1704">
        <v>412</v>
      </c>
      <c r="I14" s="1704">
        <v>3627380</v>
      </c>
      <c r="J14" s="1703">
        <v>0</v>
      </c>
      <c r="K14" s="1704">
        <v>0</v>
      </c>
      <c r="L14" s="1704">
        <v>0</v>
      </c>
      <c r="M14" s="1703">
        <v>0</v>
      </c>
      <c r="N14" s="1706">
        <v>0</v>
      </c>
      <c r="O14" s="1707">
        <v>0</v>
      </c>
      <c r="P14" s="1703">
        <v>347</v>
      </c>
      <c r="Q14" s="1704">
        <v>412</v>
      </c>
      <c r="R14" s="1705">
        <v>3627380</v>
      </c>
      <c r="S14" s="1708" t="s">
        <v>941</v>
      </c>
      <c r="T14" s="2036"/>
      <c r="U14" s="2033"/>
      <c r="V14" s="1705" t="s">
        <v>942</v>
      </c>
      <c r="W14" s="1703">
        <v>0</v>
      </c>
      <c r="X14" s="1704">
        <v>0</v>
      </c>
      <c r="Y14" s="1704">
        <v>0</v>
      </c>
      <c r="Z14" s="1703">
        <v>1351</v>
      </c>
      <c r="AA14" s="1704">
        <v>1690</v>
      </c>
      <c r="AB14" s="1704">
        <v>19335613</v>
      </c>
      <c r="AC14" s="1703">
        <v>0</v>
      </c>
      <c r="AD14" s="1704">
        <v>0</v>
      </c>
      <c r="AE14" s="1704">
        <v>0</v>
      </c>
      <c r="AF14" s="1703">
        <v>0</v>
      </c>
      <c r="AG14" s="1706">
        <v>0</v>
      </c>
      <c r="AH14" s="1707">
        <v>0</v>
      </c>
      <c r="AI14" s="1709">
        <v>1351</v>
      </c>
      <c r="AJ14" s="1706">
        <v>1690</v>
      </c>
      <c r="AK14" s="1705">
        <v>19335613</v>
      </c>
      <c r="AL14" s="1708" t="s">
        <v>791</v>
      </c>
      <c r="AN14" s="1330">
        <f t="shared" si="0"/>
        <v>1698</v>
      </c>
      <c r="AO14" s="1330">
        <f t="shared" si="0"/>
        <v>2102</v>
      </c>
      <c r="AP14" s="1330">
        <f t="shared" si="0"/>
        <v>22962993</v>
      </c>
    </row>
    <row r="15" spans="1:42" ht="17.100000000000001" customHeight="1">
      <c r="A15" s="2030"/>
      <c r="B15" s="2033"/>
      <c r="C15" s="1710" t="s">
        <v>792</v>
      </c>
      <c r="D15" s="1711">
        <v>0</v>
      </c>
      <c r="E15" s="1712">
        <v>0</v>
      </c>
      <c r="F15" s="1713">
        <v>0</v>
      </c>
      <c r="G15" s="1711">
        <v>286</v>
      </c>
      <c r="H15" s="1712">
        <v>311</v>
      </c>
      <c r="I15" s="1712">
        <v>3376247</v>
      </c>
      <c r="J15" s="1711">
        <v>0</v>
      </c>
      <c r="K15" s="1712">
        <v>0</v>
      </c>
      <c r="L15" s="1712">
        <v>0</v>
      </c>
      <c r="M15" s="1711">
        <v>0</v>
      </c>
      <c r="N15" s="1714">
        <v>0</v>
      </c>
      <c r="O15" s="1715">
        <v>0</v>
      </c>
      <c r="P15" s="1703">
        <v>286</v>
      </c>
      <c r="Q15" s="1704">
        <v>311</v>
      </c>
      <c r="R15" s="1705">
        <v>3376247</v>
      </c>
      <c r="S15" s="1716" t="s">
        <v>795</v>
      </c>
      <c r="T15" s="2036"/>
      <c r="U15" s="2033"/>
      <c r="V15" s="1713" t="s">
        <v>943</v>
      </c>
      <c r="W15" s="1703">
        <v>0</v>
      </c>
      <c r="X15" s="1704">
        <v>0</v>
      </c>
      <c r="Y15" s="1704">
        <v>0</v>
      </c>
      <c r="Z15" s="1703">
        <v>917</v>
      </c>
      <c r="AA15" s="1704">
        <v>1022</v>
      </c>
      <c r="AB15" s="1704">
        <v>14804811</v>
      </c>
      <c r="AC15" s="1703">
        <v>0</v>
      </c>
      <c r="AD15" s="1704">
        <v>0</v>
      </c>
      <c r="AE15" s="1704">
        <v>0</v>
      </c>
      <c r="AF15" s="1703">
        <v>0</v>
      </c>
      <c r="AG15" s="1706">
        <v>0</v>
      </c>
      <c r="AH15" s="1707">
        <v>0</v>
      </c>
      <c r="AI15" s="1709">
        <v>917</v>
      </c>
      <c r="AJ15" s="1706">
        <v>1022</v>
      </c>
      <c r="AK15" s="1705">
        <v>14804811</v>
      </c>
      <c r="AL15" s="1716" t="s">
        <v>795</v>
      </c>
      <c r="AN15" s="1330">
        <f t="shared" si="0"/>
        <v>1203</v>
      </c>
      <c r="AO15" s="1330">
        <f t="shared" si="0"/>
        <v>1333</v>
      </c>
      <c r="AP15" s="1330">
        <f t="shared" si="0"/>
        <v>18181058</v>
      </c>
    </row>
    <row r="16" spans="1:42" ht="17.100000000000001" customHeight="1">
      <c r="A16" s="2031"/>
      <c r="B16" s="2034"/>
      <c r="C16" s="1717" t="s">
        <v>944</v>
      </c>
      <c r="D16" s="1718">
        <f>SUM(D12:D15)</f>
        <v>0</v>
      </c>
      <c r="E16" s="1719">
        <f t="shared" ref="E16:R16" si="1">SUM(E12:E15)</f>
        <v>0</v>
      </c>
      <c r="F16" s="1720">
        <f t="shared" si="1"/>
        <v>0</v>
      </c>
      <c r="G16" s="1718">
        <f t="shared" si="1"/>
        <v>2908</v>
      </c>
      <c r="H16" s="1719">
        <f t="shared" si="1"/>
        <v>3498</v>
      </c>
      <c r="I16" s="1720">
        <f t="shared" si="1"/>
        <v>32434934</v>
      </c>
      <c r="J16" s="1718">
        <f t="shared" si="1"/>
        <v>0</v>
      </c>
      <c r="K16" s="1719">
        <f t="shared" si="1"/>
        <v>0</v>
      </c>
      <c r="L16" s="1720">
        <f t="shared" si="1"/>
        <v>0</v>
      </c>
      <c r="M16" s="1718">
        <f t="shared" si="1"/>
        <v>0</v>
      </c>
      <c r="N16" s="1719">
        <f t="shared" si="1"/>
        <v>0</v>
      </c>
      <c r="O16" s="1720">
        <f t="shared" si="1"/>
        <v>0</v>
      </c>
      <c r="P16" s="1721">
        <f t="shared" si="1"/>
        <v>2908</v>
      </c>
      <c r="Q16" s="1722">
        <f t="shared" si="1"/>
        <v>3498</v>
      </c>
      <c r="R16" s="1720">
        <f t="shared" si="1"/>
        <v>32434934</v>
      </c>
      <c r="S16" s="1716" t="s">
        <v>944</v>
      </c>
      <c r="T16" s="2037"/>
      <c r="U16" s="2034"/>
      <c r="V16" s="1723" t="s">
        <v>796</v>
      </c>
      <c r="W16" s="1718">
        <f>SUM(W12:W15)</f>
        <v>18</v>
      </c>
      <c r="X16" s="1719">
        <f t="shared" ref="X16:AH16" si="2">SUM(X12:X15)</f>
        <v>360</v>
      </c>
      <c r="Y16" s="1720">
        <f t="shared" si="2"/>
        <v>3641380</v>
      </c>
      <c r="Z16" s="1718">
        <f t="shared" si="2"/>
        <v>8537</v>
      </c>
      <c r="AA16" s="1719">
        <f t="shared" si="2"/>
        <v>10649</v>
      </c>
      <c r="AB16" s="1720">
        <f>SUM(AB12:AB15)</f>
        <v>135617703</v>
      </c>
      <c r="AC16" s="1718">
        <f t="shared" si="2"/>
        <v>0</v>
      </c>
      <c r="AD16" s="1719">
        <f t="shared" si="2"/>
        <v>0</v>
      </c>
      <c r="AE16" s="1720">
        <f t="shared" si="2"/>
        <v>0</v>
      </c>
      <c r="AF16" s="1718">
        <f t="shared" si="2"/>
        <v>18</v>
      </c>
      <c r="AG16" s="1719">
        <f t="shared" si="2"/>
        <v>1060</v>
      </c>
      <c r="AH16" s="1720">
        <f t="shared" si="2"/>
        <v>584562</v>
      </c>
      <c r="AI16" s="1718">
        <f>SUM(AI12:AI15)</f>
        <v>8555</v>
      </c>
      <c r="AJ16" s="1719">
        <f>SUM(AJ12:AJ15)</f>
        <v>11009</v>
      </c>
      <c r="AK16" s="1720">
        <f>SUM(AK12:AK15)</f>
        <v>139843645</v>
      </c>
      <c r="AL16" s="1716" t="s">
        <v>944</v>
      </c>
    </row>
    <row r="17" spans="1:42" ht="17.100000000000001" customHeight="1">
      <c r="A17" s="1366">
        <v>15</v>
      </c>
      <c r="B17" s="1724" t="s">
        <v>1257</v>
      </c>
      <c r="C17" s="1725" t="s">
        <v>1258</v>
      </c>
      <c r="D17" s="1726">
        <v>0</v>
      </c>
      <c r="E17" s="1727">
        <v>0</v>
      </c>
      <c r="F17" s="1727">
        <v>0</v>
      </c>
      <c r="G17" s="1726">
        <v>416</v>
      </c>
      <c r="H17" s="1727">
        <v>621</v>
      </c>
      <c r="I17" s="1727">
        <v>4505950</v>
      </c>
      <c r="J17" s="1726">
        <v>518</v>
      </c>
      <c r="K17" s="1727">
        <v>1066</v>
      </c>
      <c r="L17" s="1727">
        <v>6791960</v>
      </c>
      <c r="M17" s="1726">
        <v>0</v>
      </c>
      <c r="N17" s="1728">
        <v>0</v>
      </c>
      <c r="O17" s="1729">
        <v>0</v>
      </c>
      <c r="P17" s="1726">
        <v>934</v>
      </c>
      <c r="Q17" s="1727">
        <v>1687</v>
      </c>
      <c r="R17" s="1727">
        <v>11297910</v>
      </c>
      <c r="S17" s="1730" t="s">
        <v>1259</v>
      </c>
      <c r="T17" s="1731">
        <v>15</v>
      </c>
      <c r="U17" s="1724" t="s">
        <v>1257</v>
      </c>
      <c r="V17" s="1732" t="s">
        <v>1258</v>
      </c>
      <c r="W17" s="1726">
        <v>0</v>
      </c>
      <c r="X17" s="1727">
        <v>0</v>
      </c>
      <c r="Y17" s="1727">
        <v>0</v>
      </c>
      <c r="Z17" s="1726">
        <v>1135</v>
      </c>
      <c r="AA17" s="1727">
        <v>1811</v>
      </c>
      <c r="AB17" s="1727">
        <v>15294140</v>
      </c>
      <c r="AC17" s="1726">
        <v>2635</v>
      </c>
      <c r="AD17" s="1727">
        <v>4985</v>
      </c>
      <c r="AE17" s="1727">
        <v>33225530</v>
      </c>
      <c r="AF17" s="1726">
        <v>0</v>
      </c>
      <c r="AG17" s="1728">
        <v>0</v>
      </c>
      <c r="AH17" s="1729">
        <v>0</v>
      </c>
      <c r="AI17" s="1733">
        <v>3770</v>
      </c>
      <c r="AJ17" s="1728">
        <v>6796</v>
      </c>
      <c r="AK17" s="1732">
        <v>48519670</v>
      </c>
      <c r="AL17" s="1730" t="s">
        <v>1259</v>
      </c>
      <c r="AN17" s="1330">
        <f t="shared" ref="AN17:AP20" si="3">P17+AI17</f>
        <v>4704</v>
      </c>
      <c r="AO17" s="1330">
        <f t="shared" si="3"/>
        <v>8483</v>
      </c>
      <c r="AP17" s="1330">
        <f t="shared" si="3"/>
        <v>59817580</v>
      </c>
    </row>
    <row r="18" spans="1:42" ht="17.100000000000001" customHeight="1">
      <c r="A18" s="1366">
        <v>27</v>
      </c>
      <c r="B18" s="1724" t="s">
        <v>530</v>
      </c>
      <c r="C18" s="1725" t="s">
        <v>1260</v>
      </c>
      <c r="D18" s="1726">
        <v>0</v>
      </c>
      <c r="E18" s="1727">
        <v>0</v>
      </c>
      <c r="F18" s="1727">
        <v>0</v>
      </c>
      <c r="G18" s="1726">
        <v>1325</v>
      </c>
      <c r="H18" s="1727">
        <v>1604</v>
      </c>
      <c r="I18" s="1727">
        <v>13097820</v>
      </c>
      <c r="J18" s="1726">
        <v>0</v>
      </c>
      <c r="K18" s="1727">
        <v>0</v>
      </c>
      <c r="L18" s="1727">
        <v>0</v>
      </c>
      <c r="M18" s="1726">
        <v>0</v>
      </c>
      <c r="N18" s="1728">
        <v>0</v>
      </c>
      <c r="O18" s="1729">
        <v>0</v>
      </c>
      <c r="P18" s="1726">
        <v>1325</v>
      </c>
      <c r="Q18" s="1727">
        <v>1604</v>
      </c>
      <c r="R18" s="1727">
        <v>13097820</v>
      </c>
      <c r="S18" s="1734" t="s">
        <v>1261</v>
      </c>
      <c r="T18" s="1731">
        <v>27</v>
      </c>
      <c r="U18" s="1724" t="s">
        <v>530</v>
      </c>
      <c r="V18" s="1732" t="s">
        <v>1260</v>
      </c>
      <c r="W18" s="1726">
        <v>0</v>
      </c>
      <c r="X18" s="1727">
        <v>0</v>
      </c>
      <c r="Y18" s="1727">
        <v>0</v>
      </c>
      <c r="Z18" s="1726">
        <v>5076</v>
      </c>
      <c r="AA18" s="1727">
        <v>6398</v>
      </c>
      <c r="AB18" s="1727">
        <v>58763360</v>
      </c>
      <c r="AC18" s="1726">
        <v>0</v>
      </c>
      <c r="AD18" s="1727">
        <v>0</v>
      </c>
      <c r="AE18" s="1727">
        <v>0</v>
      </c>
      <c r="AF18" s="1726">
        <v>0</v>
      </c>
      <c r="AG18" s="1728">
        <v>0</v>
      </c>
      <c r="AH18" s="1729">
        <v>0</v>
      </c>
      <c r="AI18" s="1733">
        <v>5076</v>
      </c>
      <c r="AJ18" s="1728">
        <v>6398</v>
      </c>
      <c r="AK18" s="1732">
        <v>58763360</v>
      </c>
      <c r="AL18" s="1734" t="s">
        <v>1261</v>
      </c>
      <c r="AN18" s="1330">
        <f t="shared" si="3"/>
        <v>6401</v>
      </c>
      <c r="AO18" s="1330">
        <f t="shared" si="3"/>
        <v>8002</v>
      </c>
      <c r="AP18" s="1330">
        <f t="shared" si="3"/>
        <v>71861180</v>
      </c>
    </row>
    <row r="19" spans="1:42" ht="17.100000000000001" customHeight="1">
      <c r="A19" s="2020">
        <v>50</v>
      </c>
      <c r="B19" s="2023" t="s">
        <v>945</v>
      </c>
      <c r="C19" s="1735" t="s">
        <v>810</v>
      </c>
      <c r="D19" s="1692">
        <v>0</v>
      </c>
      <c r="E19" s="1693">
        <v>0</v>
      </c>
      <c r="F19" s="1696">
        <v>0</v>
      </c>
      <c r="G19" s="1692">
        <v>644</v>
      </c>
      <c r="H19" s="1693">
        <v>727</v>
      </c>
      <c r="I19" s="1693">
        <v>4444079</v>
      </c>
      <c r="J19" s="1692">
        <v>0</v>
      </c>
      <c r="K19" s="1693">
        <v>0</v>
      </c>
      <c r="L19" s="1693">
        <v>0</v>
      </c>
      <c r="M19" s="1692">
        <v>0</v>
      </c>
      <c r="N19" s="1699">
        <v>0</v>
      </c>
      <c r="O19" s="1700">
        <v>0</v>
      </c>
      <c r="P19" s="1692">
        <v>644</v>
      </c>
      <c r="Q19" s="1693">
        <v>727</v>
      </c>
      <c r="R19" s="1696">
        <v>4444079</v>
      </c>
      <c r="S19" s="1736" t="s">
        <v>813</v>
      </c>
      <c r="T19" s="2026">
        <v>50</v>
      </c>
      <c r="U19" s="2023" t="s">
        <v>946</v>
      </c>
      <c r="V19" s="1696" t="s">
        <v>947</v>
      </c>
      <c r="W19" s="1692">
        <v>0</v>
      </c>
      <c r="X19" s="1693">
        <v>0</v>
      </c>
      <c r="Y19" s="1693">
        <v>0</v>
      </c>
      <c r="Z19" s="1692">
        <v>1380</v>
      </c>
      <c r="AA19" s="1693">
        <v>1630</v>
      </c>
      <c r="AB19" s="1693">
        <v>13553308</v>
      </c>
      <c r="AC19" s="1692">
        <v>0</v>
      </c>
      <c r="AD19" s="1693">
        <v>0</v>
      </c>
      <c r="AE19" s="1693">
        <v>0</v>
      </c>
      <c r="AF19" s="1692">
        <v>0</v>
      </c>
      <c r="AG19" s="1699">
        <v>0</v>
      </c>
      <c r="AH19" s="1700">
        <v>0</v>
      </c>
      <c r="AI19" s="1701">
        <v>1380</v>
      </c>
      <c r="AJ19" s="1699">
        <v>1630</v>
      </c>
      <c r="AK19" s="1696">
        <v>13553308</v>
      </c>
      <c r="AL19" s="1736" t="s">
        <v>813</v>
      </c>
      <c r="AN19" s="1330">
        <f t="shared" si="3"/>
        <v>2024</v>
      </c>
      <c r="AO19" s="1330">
        <f t="shared" si="3"/>
        <v>2357</v>
      </c>
      <c r="AP19" s="1330">
        <f t="shared" si="3"/>
        <v>17997387</v>
      </c>
    </row>
    <row r="20" spans="1:42" ht="17.100000000000001" customHeight="1">
      <c r="A20" s="2021"/>
      <c r="B20" s="2024"/>
      <c r="C20" s="1702" t="s">
        <v>948</v>
      </c>
      <c r="D20" s="1703">
        <v>0</v>
      </c>
      <c r="E20" s="1704">
        <v>0</v>
      </c>
      <c r="F20" s="1705">
        <v>0</v>
      </c>
      <c r="G20" s="1703">
        <v>1520</v>
      </c>
      <c r="H20" s="1704">
        <v>1759</v>
      </c>
      <c r="I20" s="1704">
        <v>11603603</v>
      </c>
      <c r="J20" s="1703">
        <v>0</v>
      </c>
      <c r="K20" s="1704">
        <v>0</v>
      </c>
      <c r="L20" s="1704">
        <v>0</v>
      </c>
      <c r="M20" s="1703">
        <v>0</v>
      </c>
      <c r="N20" s="1706">
        <v>0</v>
      </c>
      <c r="O20" s="1707">
        <v>0</v>
      </c>
      <c r="P20" s="1703">
        <v>1520</v>
      </c>
      <c r="Q20" s="1704">
        <v>1759</v>
      </c>
      <c r="R20" s="1705">
        <v>11603603</v>
      </c>
      <c r="S20" s="1708" t="s">
        <v>817</v>
      </c>
      <c r="T20" s="2027"/>
      <c r="U20" s="2024"/>
      <c r="V20" s="1705" t="s">
        <v>949</v>
      </c>
      <c r="W20" s="1703">
        <v>0</v>
      </c>
      <c r="X20" s="1704">
        <v>0</v>
      </c>
      <c r="Y20" s="1704">
        <v>0</v>
      </c>
      <c r="Z20" s="1703">
        <v>3598</v>
      </c>
      <c r="AA20" s="1704">
        <v>4346</v>
      </c>
      <c r="AB20" s="1704">
        <v>34843753</v>
      </c>
      <c r="AC20" s="1703">
        <v>0</v>
      </c>
      <c r="AD20" s="1704">
        <v>0</v>
      </c>
      <c r="AE20" s="1704">
        <v>0</v>
      </c>
      <c r="AF20" s="1703">
        <v>0</v>
      </c>
      <c r="AG20" s="1706">
        <v>0</v>
      </c>
      <c r="AH20" s="1707">
        <v>0</v>
      </c>
      <c r="AI20" s="1709">
        <v>3598</v>
      </c>
      <c r="AJ20" s="1706">
        <v>4346</v>
      </c>
      <c r="AK20" s="1705">
        <v>34843753</v>
      </c>
      <c r="AL20" s="1708" t="s">
        <v>817</v>
      </c>
      <c r="AN20" s="1330">
        <f t="shared" si="3"/>
        <v>5118</v>
      </c>
      <c r="AO20" s="1330">
        <f t="shared" si="3"/>
        <v>6105</v>
      </c>
      <c r="AP20" s="1330">
        <f t="shared" si="3"/>
        <v>46447356</v>
      </c>
    </row>
    <row r="21" spans="1:42" ht="17.100000000000001" customHeight="1">
      <c r="A21" s="2022"/>
      <c r="B21" s="2025"/>
      <c r="C21" s="1717" t="s">
        <v>944</v>
      </c>
      <c r="D21" s="1718">
        <f>D19+D20</f>
        <v>0</v>
      </c>
      <c r="E21" s="1719">
        <f t="shared" ref="E21:O21" si="4">E19+E20</f>
        <v>0</v>
      </c>
      <c r="F21" s="1720">
        <f t="shared" si="4"/>
        <v>0</v>
      </c>
      <c r="G21" s="1718">
        <f t="shared" si="4"/>
        <v>2164</v>
      </c>
      <c r="H21" s="1719">
        <f t="shared" si="4"/>
        <v>2486</v>
      </c>
      <c r="I21" s="1720">
        <f t="shared" si="4"/>
        <v>16047682</v>
      </c>
      <c r="J21" s="1718">
        <f t="shared" si="4"/>
        <v>0</v>
      </c>
      <c r="K21" s="1719">
        <f t="shared" si="4"/>
        <v>0</v>
      </c>
      <c r="L21" s="1720">
        <f t="shared" si="4"/>
        <v>0</v>
      </c>
      <c r="M21" s="1718">
        <f t="shared" si="4"/>
        <v>0</v>
      </c>
      <c r="N21" s="1719">
        <f t="shared" si="4"/>
        <v>0</v>
      </c>
      <c r="O21" s="1720">
        <f t="shared" si="4"/>
        <v>0</v>
      </c>
      <c r="P21" s="1718">
        <f>SUM(P19:P20)</f>
        <v>2164</v>
      </c>
      <c r="Q21" s="1719">
        <f>SUM(Q19:Q20)</f>
        <v>2486</v>
      </c>
      <c r="R21" s="1720">
        <f>SUM(R19:R20)</f>
        <v>16047682</v>
      </c>
      <c r="S21" s="1716" t="s">
        <v>944</v>
      </c>
      <c r="T21" s="2028"/>
      <c r="U21" s="2025"/>
      <c r="V21" s="1723" t="s">
        <v>796</v>
      </c>
      <c r="W21" s="1718">
        <f>W19+W20</f>
        <v>0</v>
      </c>
      <c r="X21" s="1719">
        <f t="shared" ref="X21:AH21" si="5">X19+X20</f>
        <v>0</v>
      </c>
      <c r="Y21" s="1720">
        <f t="shared" si="5"/>
        <v>0</v>
      </c>
      <c r="Z21" s="1718">
        <f t="shared" si="5"/>
        <v>4978</v>
      </c>
      <c r="AA21" s="1719">
        <f t="shared" si="5"/>
        <v>5976</v>
      </c>
      <c r="AB21" s="1720">
        <f>AB19+AB20</f>
        <v>48397061</v>
      </c>
      <c r="AC21" s="1718">
        <f t="shared" si="5"/>
        <v>0</v>
      </c>
      <c r="AD21" s="1719">
        <f t="shared" si="5"/>
        <v>0</v>
      </c>
      <c r="AE21" s="1720">
        <f t="shared" si="5"/>
        <v>0</v>
      </c>
      <c r="AF21" s="1718">
        <f t="shared" si="5"/>
        <v>0</v>
      </c>
      <c r="AG21" s="1719">
        <f t="shared" si="5"/>
        <v>0</v>
      </c>
      <c r="AH21" s="1720">
        <f t="shared" si="5"/>
        <v>0</v>
      </c>
      <c r="AI21" s="1718">
        <f>SUM(AI19:AI20)</f>
        <v>4978</v>
      </c>
      <c r="AJ21" s="1719">
        <f>SUM(AJ19:AJ20)</f>
        <v>5976</v>
      </c>
      <c r="AK21" s="1720">
        <f>SUM(AK19:AK20)</f>
        <v>48397061</v>
      </c>
      <c r="AL21" s="1716" t="s">
        <v>944</v>
      </c>
    </row>
    <row r="22" spans="1:42" ht="17.100000000000001" customHeight="1">
      <c r="A22" s="2020">
        <v>57</v>
      </c>
      <c r="B22" s="2023" t="s">
        <v>950</v>
      </c>
      <c r="C22" s="1725" t="s">
        <v>819</v>
      </c>
      <c r="D22" s="1726">
        <v>0</v>
      </c>
      <c r="E22" s="1727">
        <v>0</v>
      </c>
      <c r="F22" s="1732">
        <v>0</v>
      </c>
      <c r="G22" s="1726">
        <v>210</v>
      </c>
      <c r="H22" s="1727">
        <v>246</v>
      </c>
      <c r="I22" s="1727">
        <v>2487470</v>
      </c>
      <c r="J22" s="1726">
        <v>0</v>
      </c>
      <c r="K22" s="1727">
        <v>0</v>
      </c>
      <c r="L22" s="1727">
        <v>0</v>
      </c>
      <c r="M22" s="1726">
        <v>0</v>
      </c>
      <c r="N22" s="1728">
        <v>0</v>
      </c>
      <c r="O22" s="1729">
        <v>0</v>
      </c>
      <c r="P22" s="1737">
        <v>210</v>
      </c>
      <c r="Q22" s="1738">
        <v>246</v>
      </c>
      <c r="R22" s="1739">
        <v>2487470</v>
      </c>
      <c r="S22" s="1730" t="s">
        <v>822</v>
      </c>
      <c r="T22" s="2026" t="s">
        <v>951</v>
      </c>
      <c r="U22" s="2023" t="s">
        <v>950</v>
      </c>
      <c r="V22" s="1732" t="s">
        <v>952</v>
      </c>
      <c r="W22" s="1726">
        <v>0</v>
      </c>
      <c r="X22" s="1727">
        <v>0</v>
      </c>
      <c r="Y22" s="1727">
        <v>0</v>
      </c>
      <c r="Z22" s="1726">
        <v>838</v>
      </c>
      <c r="AA22" s="1727">
        <v>988</v>
      </c>
      <c r="AB22" s="1727">
        <v>11181410</v>
      </c>
      <c r="AC22" s="1726">
        <v>0</v>
      </c>
      <c r="AD22" s="1727">
        <v>0</v>
      </c>
      <c r="AE22" s="1727">
        <v>0</v>
      </c>
      <c r="AF22" s="1726">
        <v>0</v>
      </c>
      <c r="AG22" s="1728">
        <v>0</v>
      </c>
      <c r="AH22" s="1729">
        <v>0</v>
      </c>
      <c r="AI22" s="1733">
        <v>838</v>
      </c>
      <c r="AJ22" s="1728">
        <v>988</v>
      </c>
      <c r="AK22" s="1732">
        <v>11181410</v>
      </c>
      <c r="AL22" s="1730" t="s">
        <v>822</v>
      </c>
      <c r="AN22" s="1330">
        <f t="shared" ref="AN22:AP24" si="6">P22+AI22</f>
        <v>1048</v>
      </c>
      <c r="AO22" s="1330">
        <f t="shared" si="6"/>
        <v>1234</v>
      </c>
      <c r="AP22" s="1330">
        <f t="shared" si="6"/>
        <v>13668880</v>
      </c>
    </row>
    <row r="23" spans="1:42" ht="17.100000000000001" customHeight="1">
      <c r="A23" s="2021"/>
      <c r="B23" s="2024"/>
      <c r="C23" s="1735" t="s">
        <v>823</v>
      </c>
      <c r="D23" s="1692">
        <v>0</v>
      </c>
      <c r="E23" s="1699">
        <v>0</v>
      </c>
      <c r="F23" s="1696">
        <v>0</v>
      </c>
      <c r="G23" s="1692">
        <v>74</v>
      </c>
      <c r="H23" s="1693">
        <v>76</v>
      </c>
      <c r="I23" s="1693">
        <v>753240</v>
      </c>
      <c r="J23" s="1692">
        <v>0</v>
      </c>
      <c r="K23" s="1693">
        <v>0</v>
      </c>
      <c r="L23" s="1693">
        <v>0</v>
      </c>
      <c r="M23" s="1692">
        <v>0</v>
      </c>
      <c r="N23" s="1699">
        <v>0</v>
      </c>
      <c r="O23" s="1700">
        <v>0</v>
      </c>
      <c r="P23" s="1740">
        <v>74</v>
      </c>
      <c r="Q23" s="1741">
        <v>76</v>
      </c>
      <c r="R23" s="1742">
        <v>753240</v>
      </c>
      <c r="S23" s="1736" t="s">
        <v>825</v>
      </c>
      <c r="T23" s="2027"/>
      <c r="U23" s="2024"/>
      <c r="V23" s="1696" t="s">
        <v>953</v>
      </c>
      <c r="W23" s="1692">
        <v>0</v>
      </c>
      <c r="X23" s="1693">
        <v>0</v>
      </c>
      <c r="Y23" s="1693">
        <v>0</v>
      </c>
      <c r="Z23" s="1692">
        <v>521</v>
      </c>
      <c r="AA23" s="1693">
        <v>595</v>
      </c>
      <c r="AB23" s="1693">
        <v>7200180</v>
      </c>
      <c r="AC23" s="1692">
        <v>0</v>
      </c>
      <c r="AD23" s="1693">
        <v>0</v>
      </c>
      <c r="AE23" s="1693">
        <v>0</v>
      </c>
      <c r="AF23" s="1692">
        <v>0</v>
      </c>
      <c r="AG23" s="1699">
        <v>0</v>
      </c>
      <c r="AH23" s="1700">
        <v>0</v>
      </c>
      <c r="AI23" s="1701">
        <v>521</v>
      </c>
      <c r="AJ23" s="1699">
        <v>595</v>
      </c>
      <c r="AK23" s="1696">
        <v>7200180</v>
      </c>
      <c r="AL23" s="1736" t="s">
        <v>825</v>
      </c>
      <c r="AN23" s="1330">
        <f t="shared" si="6"/>
        <v>595</v>
      </c>
      <c r="AO23" s="1330">
        <f t="shared" si="6"/>
        <v>671</v>
      </c>
      <c r="AP23" s="1330">
        <f t="shared" si="6"/>
        <v>7953420</v>
      </c>
    </row>
    <row r="24" spans="1:42" ht="17.100000000000001" customHeight="1">
      <c r="A24" s="2021"/>
      <c r="B24" s="2024"/>
      <c r="C24" s="1743" t="s">
        <v>826</v>
      </c>
      <c r="D24" s="1744">
        <v>0</v>
      </c>
      <c r="E24" s="1745">
        <v>0</v>
      </c>
      <c r="F24" s="1746">
        <v>0</v>
      </c>
      <c r="G24" s="1744">
        <v>38</v>
      </c>
      <c r="H24" s="1745">
        <v>40</v>
      </c>
      <c r="I24" s="1745">
        <v>309460</v>
      </c>
      <c r="J24" s="1744">
        <v>0</v>
      </c>
      <c r="K24" s="1745">
        <v>0</v>
      </c>
      <c r="L24" s="1745">
        <v>0</v>
      </c>
      <c r="M24" s="1744">
        <v>0</v>
      </c>
      <c r="N24" s="1747">
        <v>0</v>
      </c>
      <c r="O24" s="1748">
        <v>0</v>
      </c>
      <c r="P24" s="1709">
        <v>38</v>
      </c>
      <c r="Q24" s="1706">
        <v>40</v>
      </c>
      <c r="R24" s="1705">
        <v>309460</v>
      </c>
      <c r="S24" s="1749" t="s">
        <v>828</v>
      </c>
      <c r="T24" s="2027"/>
      <c r="U24" s="2024"/>
      <c r="V24" s="1746" t="s">
        <v>954</v>
      </c>
      <c r="W24" s="1744">
        <v>0</v>
      </c>
      <c r="X24" s="1745">
        <v>0</v>
      </c>
      <c r="Y24" s="1745">
        <v>0</v>
      </c>
      <c r="Z24" s="1744">
        <v>291</v>
      </c>
      <c r="AA24" s="1745">
        <v>334</v>
      </c>
      <c r="AB24" s="1745">
        <v>3600820</v>
      </c>
      <c r="AC24" s="1744">
        <v>0</v>
      </c>
      <c r="AD24" s="1745">
        <v>0</v>
      </c>
      <c r="AE24" s="1745">
        <v>0</v>
      </c>
      <c r="AF24" s="1744">
        <v>0</v>
      </c>
      <c r="AG24" s="1747">
        <v>0</v>
      </c>
      <c r="AH24" s="1748">
        <v>0</v>
      </c>
      <c r="AI24" s="1709">
        <v>291</v>
      </c>
      <c r="AJ24" s="1706">
        <v>334</v>
      </c>
      <c r="AK24" s="1705">
        <v>3600820</v>
      </c>
      <c r="AL24" s="1749" t="s">
        <v>828</v>
      </c>
      <c r="AN24" s="1330">
        <f t="shared" si="6"/>
        <v>329</v>
      </c>
      <c r="AO24" s="1330">
        <f t="shared" si="6"/>
        <v>374</v>
      </c>
      <c r="AP24" s="1330">
        <f t="shared" si="6"/>
        <v>3910280</v>
      </c>
    </row>
    <row r="25" spans="1:42" ht="17.100000000000001" customHeight="1">
      <c r="A25" s="2021"/>
      <c r="B25" s="2024"/>
      <c r="C25" s="1717" t="s">
        <v>944</v>
      </c>
      <c r="D25" s="1711">
        <f t="shared" ref="D25:O25" si="7">SUM(D23:D24)</f>
        <v>0</v>
      </c>
      <c r="E25" s="1712">
        <f t="shared" si="7"/>
        <v>0</v>
      </c>
      <c r="F25" s="1713">
        <f t="shared" si="7"/>
        <v>0</v>
      </c>
      <c r="G25" s="1711">
        <f t="shared" si="7"/>
        <v>112</v>
      </c>
      <c r="H25" s="1712">
        <f t="shared" si="7"/>
        <v>116</v>
      </c>
      <c r="I25" s="1712">
        <f t="shared" si="7"/>
        <v>1062700</v>
      </c>
      <c r="J25" s="1711">
        <f t="shared" si="7"/>
        <v>0</v>
      </c>
      <c r="K25" s="1712">
        <f t="shared" si="7"/>
        <v>0</v>
      </c>
      <c r="L25" s="1712">
        <f t="shared" si="7"/>
        <v>0</v>
      </c>
      <c r="M25" s="1711">
        <f t="shared" si="7"/>
        <v>0</v>
      </c>
      <c r="N25" s="1714">
        <f t="shared" si="7"/>
        <v>0</v>
      </c>
      <c r="O25" s="1715">
        <f t="shared" si="7"/>
        <v>0</v>
      </c>
      <c r="P25" s="1718">
        <f>SUM(P23:P24)</f>
        <v>112</v>
      </c>
      <c r="Q25" s="1719">
        <f>SUM(Q23:Q24)</f>
        <v>116</v>
      </c>
      <c r="R25" s="1719">
        <f>SUM(R23:R24)</f>
        <v>1062700</v>
      </c>
      <c r="S25" s="1716" t="s">
        <v>944</v>
      </c>
      <c r="T25" s="2027"/>
      <c r="U25" s="2024"/>
      <c r="V25" s="1723" t="s">
        <v>796</v>
      </c>
      <c r="W25" s="1711">
        <f t="shared" ref="W25:AH25" si="8">SUM(W23:W24)</f>
        <v>0</v>
      </c>
      <c r="X25" s="1712">
        <f t="shared" si="8"/>
        <v>0</v>
      </c>
      <c r="Y25" s="1712">
        <f t="shared" si="8"/>
        <v>0</v>
      </c>
      <c r="Z25" s="1711">
        <f t="shared" si="8"/>
        <v>812</v>
      </c>
      <c r="AA25" s="1712">
        <f t="shared" si="8"/>
        <v>929</v>
      </c>
      <c r="AB25" s="1712">
        <f>SUM(AB23:AB24)</f>
        <v>10801000</v>
      </c>
      <c r="AC25" s="1711">
        <f t="shared" si="8"/>
        <v>0</v>
      </c>
      <c r="AD25" s="1712">
        <f t="shared" si="8"/>
        <v>0</v>
      </c>
      <c r="AE25" s="1712">
        <f t="shared" si="8"/>
        <v>0</v>
      </c>
      <c r="AF25" s="1711">
        <f t="shared" si="8"/>
        <v>0</v>
      </c>
      <c r="AG25" s="1714">
        <f t="shared" si="8"/>
        <v>0</v>
      </c>
      <c r="AH25" s="1715">
        <f t="shared" si="8"/>
        <v>0</v>
      </c>
      <c r="AI25" s="1718">
        <f>SUM(AI23:AI24)</f>
        <v>812</v>
      </c>
      <c r="AJ25" s="1719">
        <f>SUM(AJ23:AJ24)</f>
        <v>929</v>
      </c>
      <c r="AK25" s="1720">
        <f>SUM(AK23:AK24)</f>
        <v>10801000</v>
      </c>
      <c r="AL25" s="1716" t="s">
        <v>944</v>
      </c>
    </row>
    <row r="26" spans="1:42" ht="17.100000000000001" customHeight="1">
      <c r="A26" s="2021"/>
      <c r="B26" s="2024"/>
      <c r="C26" s="1725" t="s">
        <v>829</v>
      </c>
      <c r="D26" s="1726">
        <v>0</v>
      </c>
      <c r="E26" s="1727">
        <v>0</v>
      </c>
      <c r="F26" s="1732">
        <v>0</v>
      </c>
      <c r="G26" s="1726">
        <v>0</v>
      </c>
      <c r="H26" s="1727">
        <v>0</v>
      </c>
      <c r="I26" s="1727">
        <v>0</v>
      </c>
      <c r="J26" s="1726">
        <v>881</v>
      </c>
      <c r="K26" s="1727">
        <v>1226</v>
      </c>
      <c r="L26" s="1727">
        <v>10737980</v>
      </c>
      <c r="M26" s="1726">
        <v>0</v>
      </c>
      <c r="N26" s="1728">
        <v>0</v>
      </c>
      <c r="O26" s="1729">
        <v>0</v>
      </c>
      <c r="P26" s="1692">
        <v>881</v>
      </c>
      <c r="Q26" s="1693">
        <v>1226</v>
      </c>
      <c r="R26" s="1696">
        <v>10737980</v>
      </c>
      <c r="S26" s="1730" t="s">
        <v>832</v>
      </c>
      <c r="T26" s="2027"/>
      <c r="U26" s="2024"/>
      <c r="V26" s="1732" t="s">
        <v>955</v>
      </c>
      <c r="W26" s="1726">
        <v>0</v>
      </c>
      <c r="X26" s="1727">
        <v>0</v>
      </c>
      <c r="Y26" s="1727">
        <v>0</v>
      </c>
      <c r="Z26" s="1726">
        <v>0</v>
      </c>
      <c r="AA26" s="1727">
        <v>0</v>
      </c>
      <c r="AB26" s="1727">
        <v>0</v>
      </c>
      <c r="AC26" s="1726">
        <v>2288</v>
      </c>
      <c r="AD26" s="1727">
        <v>3120</v>
      </c>
      <c r="AE26" s="1727">
        <v>30537010</v>
      </c>
      <c r="AF26" s="1726">
        <v>0</v>
      </c>
      <c r="AG26" s="1728">
        <v>0</v>
      </c>
      <c r="AH26" s="1729">
        <v>0</v>
      </c>
      <c r="AI26" s="1701">
        <v>2288</v>
      </c>
      <c r="AJ26" s="1699">
        <v>3120</v>
      </c>
      <c r="AK26" s="1696">
        <v>30537010</v>
      </c>
      <c r="AL26" s="1730" t="s">
        <v>832</v>
      </c>
      <c r="AN26" s="1330">
        <f t="shared" ref="AN26:AP27" si="9">P26+AI26</f>
        <v>3169</v>
      </c>
      <c r="AO26" s="1330">
        <f t="shared" si="9"/>
        <v>4346</v>
      </c>
      <c r="AP26" s="1330">
        <f t="shared" si="9"/>
        <v>41274990</v>
      </c>
    </row>
    <row r="27" spans="1:42" ht="17.100000000000001" customHeight="1">
      <c r="A27" s="2021"/>
      <c r="B27" s="2024"/>
      <c r="C27" s="1710" t="s">
        <v>956</v>
      </c>
      <c r="D27" s="1711">
        <v>0</v>
      </c>
      <c r="E27" s="1712">
        <v>0</v>
      </c>
      <c r="F27" s="1713">
        <v>0</v>
      </c>
      <c r="G27" s="1711">
        <v>0</v>
      </c>
      <c r="H27" s="1712">
        <v>0</v>
      </c>
      <c r="I27" s="1712">
        <v>0</v>
      </c>
      <c r="J27" s="1711">
        <v>640</v>
      </c>
      <c r="K27" s="1712">
        <v>904</v>
      </c>
      <c r="L27" s="1712">
        <v>7956330</v>
      </c>
      <c r="M27" s="1711">
        <v>0</v>
      </c>
      <c r="N27" s="1714">
        <v>0</v>
      </c>
      <c r="O27" s="1715">
        <v>0</v>
      </c>
      <c r="P27" s="1703">
        <v>640</v>
      </c>
      <c r="Q27" s="1704">
        <v>904</v>
      </c>
      <c r="R27" s="1705">
        <v>7956330</v>
      </c>
      <c r="S27" s="1716" t="s">
        <v>834</v>
      </c>
      <c r="T27" s="2027"/>
      <c r="U27" s="2024"/>
      <c r="V27" s="1713" t="s">
        <v>957</v>
      </c>
      <c r="W27" s="1711">
        <v>0</v>
      </c>
      <c r="X27" s="1712">
        <v>0</v>
      </c>
      <c r="Y27" s="1712">
        <v>0</v>
      </c>
      <c r="Z27" s="1711">
        <v>0</v>
      </c>
      <c r="AA27" s="1712">
        <v>0</v>
      </c>
      <c r="AB27" s="1712">
        <v>0</v>
      </c>
      <c r="AC27" s="1711">
        <v>1778</v>
      </c>
      <c r="AD27" s="1712">
        <v>2323</v>
      </c>
      <c r="AE27" s="1712">
        <v>22521270</v>
      </c>
      <c r="AF27" s="1711">
        <v>0</v>
      </c>
      <c r="AG27" s="1714">
        <v>0</v>
      </c>
      <c r="AH27" s="1715">
        <v>0</v>
      </c>
      <c r="AI27" s="1709">
        <v>1778</v>
      </c>
      <c r="AJ27" s="1706">
        <v>2323</v>
      </c>
      <c r="AK27" s="1705">
        <v>22521270</v>
      </c>
      <c r="AL27" s="1716" t="s">
        <v>834</v>
      </c>
      <c r="AN27" s="1330">
        <f t="shared" si="9"/>
        <v>2418</v>
      </c>
      <c r="AO27" s="1330">
        <f t="shared" si="9"/>
        <v>3227</v>
      </c>
      <c r="AP27" s="1330">
        <f t="shared" si="9"/>
        <v>30477600</v>
      </c>
    </row>
    <row r="28" spans="1:42" ht="17.100000000000001" customHeight="1">
      <c r="A28" s="2021"/>
      <c r="B28" s="2024"/>
      <c r="C28" s="1717" t="s">
        <v>944</v>
      </c>
      <c r="D28" s="1711">
        <f>D26+D27</f>
        <v>0</v>
      </c>
      <c r="E28" s="1712">
        <f t="shared" ref="E28:O28" si="10">E26+E27</f>
        <v>0</v>
      </c>
      <c r="F28" s="1713">
        <f t="shared" si="10"/>
        <v>0</v>
      </c>
      <c r="G28" s="1711">
        <f t="shared" si="10"/>
        <v>0</v>
      </c>
      <c r="H28" s="1712">
        <f t="shared" si="10"/>
        <v>0</v>
      </c>
      <c r="I28" s="1712">
        <f t="shared" si="10"/>
        <v>0</v>
      </c>
      <c r="J28" s="1711">
        <f t="shared" si="10"/>
        <v>1521</v>
      </c>
      <c r="K28" s="1712">
        <f t="shared" si="10"/>
        <v>2130</v>
      </c>
      <c r="L28" s="1712">
        <f t="shared" si="10"/>
        <v>18694310</v>
      </c>
      <c r="M28" s="1711">
        <f t="shared" si="10"/>
        <v>0</v>
      </c>
      <c r="N28" s="1714">
        <f t="shared" si="10"/>
        <v>0</v>
      </c>
      <c r="O28" s="1715">
        <f t="shared" si="10"/>
        <v>0</v>
      </c>
      <c r="P28" s="1718">
        <f>SUM(P26:P27)</f>
        <v>1521</v>
      </c>
      <c r="Q28" s="1719">
        <f>SUM(Q26:Q27)</f>
        <v>2130</v>
      </c>
      <c r="R28" s="1720">
        <f>SUM(R26:R27)</f>
        <v>18694310</v>
      </c>
      <c r="S28" s="1716" t="s">
        <v>944</v>
      </c>
      <c r="T28" s="2027"/>
      <c r="U28" s="2024"/>
      <c r="V28" s="1723" t="s">
        <v>796</v>
      </c>
      <c r="W28" s="1711">
        <f t="shared" ref="W28:AH28" si="11">W26+W27</f>
        <v>0</v>
      </c>
      <c r="X28" s="1712">
        <f t="shared" si="11"/>
        <v>0</v>
      </c>
      <c r="Y28" s="1712">
        <f t="shared" si="11"/>
        <v>0</v>
      </c>
      <c r="Z28" s="1711">
        <f t="shared" si="11"/>
        <v>0</v>
      </c>
      <c r="AA28" s="1712">
        <f t="shared" si="11"/>
        <v>0</v>
      </c>
      <c r="AB28" s="1712">
        <f t="shared" si="11"/>
        <v>0</v>
      </c>
      <c r="AC28" s="1711">
        <f t="shared" si="11"/>
        <v>4066</v>
      </c>
      <c r="AD28" s="1712">
        <f t="shared" si="11"/>
        <v>5443</v>
      </c>
      <c r="AE28" s="1712">
        <f t="shared" si="11"/>
        <v>53058280</v>
      </c>
      <c r="AF28" s="1711">
        <f t="shared" si="11"/>
        <v>0</v>
      </c>
      <c r="AG28" s="1714">
        <f t="shared" si="11"/>
        <v>0</v>
      </c>
      <c r="AH28" s="1715">
        <f t="shared" si="11"/>
        <v>0</v>
      </c>
      <c r="AI28" s="1718">
        <f>SUM(AI26:AI27)</f>
        <v>4066</v>
      </c>
      <c r="AJ28" s="1719">
        <f>SUM(AJ26:AJ27)</f>
        <v>5443</v>
      </c>
      <c r="AK28" s="1720">
        <f>SUM(AK26:AK27)</f>
        <v>53058280</v>
      </c>
      <c r="AL28" s="1716" t="s">
        <v>944</v>
      </c>
    </row>
    <row r="29" spans="1:42" ht="17.100000000000001" customHeight="1">
      <c r="A29" s="2021"/>
      <c r="B29" s="2024"/>
      <c r="C29" s="1725" t="s">
        <v>835</v>
      </c>
      <c r="D29" s="1726">
        <v>0</v>
      </c>
      <c r="E29" s="1727">
        <v>0</v>
      </c>
      <c r="F29" s="1732">
        <v>0</v>
      </c>
      <c r="G29" s="1726">
        <v>512</v>
      </c>
      <c r="H29" s="1727">
        <v>567</v>
      </c>
      <c r="I29" s="1727">
        <v>6338070</v>
      </c>
      <c r="J29" s="1726">
        <v>2170</v>
      </c>
      <c r="K29" s="1727">
        <v>3286</v>
      </c>
      <c r="L29" s="1727">
        <v>24677250</v>
      </c>
      <c r="M29" s="1726">
        <v>0</v>
      </c>
      <c r="N29" s="1728">
        <v>0</v>
      </c>
      <c r="O29" s="1729">
        <v>0</v>
      </c>
      <c r="P29" s="1726">
        <v>2682</v>
      </c>
      <c r="Q29" s="1727">
        <v>3853</v>
      </c>
      <c r="R29" s="1727">
        <v>31015320</v>
      </c>
      <c r="S29" s="1730" t="s">
        <v>838</v>
      </c>
      <c r="T29" s="2027"/>
      <c r="U29" s="2024"/>
      <c r="V29" s="1732" t="s">
        <v>835</v>
      </c>
      <c r="W29" s="1726">
        <v>0</v>
      </c>
      <c r="X29" s="1727">
        <v>0</v>
      </c>
      <c r="Y29" s="1727">
        <v>0</v>
      </c>
      <c r="Z29" s="1726">
        <v>1262</v>
      </c>
      <c r="AA29" s="1727">
        <v>1519</v>
      </c>
      <c r="AB29" s="1727">
        <v>19503220</v>
      </c>
      <c r="AC29" s="1726">
        <v>5479</v>
      </c>
      <c r="AD29" s="1727">
        <v>8089</v>
      </c>
      <c r="AE29" s="1727">
        <v>57004620</v>
      </c>
      <c r="AF29" s="1726">
        <v>0</v>
      </c>
      <c r="AG29" s="1728">
        <v>0</v>
      </c>
      <c r="AH29" s="1729">
        <v>0</v>
      </c>
      <c r="AI29" s="1737">
        <v>6741</v>
      </c>
      <c r="AJ29" s="1738">
        <v>9608</v>
      </c>
      <c r="AK29" s="1739">
        <v>76507840</v>
      </c>
      <c r="AL29" s="1730" t="s">
        <v>838</v>
      </c>
      <c r="AN29" s="1330">
        <f>P29+AI29</f>
        <v>9423</v>
      </c>
      <c r="AO29" s="1330">
        <f>Q29+AJ29</f>
        <v>13461</v>
      </c>
      <c r="AP29" s="1330">
        <f>R29+AK29</f>
        <v>107523160</v>
      </c>
    </row>
    <row r="30" spans="1:42" ht="17.100000000000001" customHeight="1">
      <c r="A30" s="2022"/>
      <c r="B30" s="2025"/>
      <c r="C30" s="1750" t="s">
        <v>839</v>
      </c>
      <c r="D30" s="1726">
        <f t="shared" ref="D30:O30" si="12">D22+D25+D28+D29</f>
        <v>0</v>
      </c>
      <c r="E30" s="1727">
        <f t="shared" si="12"/>
        <v>0</v>
      </c>
      <c r="F30" s="1732">
        <f t="shared" si="12"/>
        <v>0</v>
      </c>
      <c r="G30" s="1726">
        <f t="shared" si="12"/>
        <v>834</v>
      </c>
      <c r="H30" s="1727">
        <f t="shared" si="12"/>
        <v>929</v>
      </c>
      <c r="I30" s="1727">
        <f t="shared" si="12"/>
        <v>9888240</v>
      </c>
      <c r="J30" s="1726">
        <f>J22+J25+J28+J29</f>
        <v>3691</v>
      </c>
      <c r="K30" s="1727">
        <f t="shared" si="12"/>
        <v>5416</v>
      </c>
      <c r="L30" s="1727">
        <f t="shared" si="12"/>
        <v>43371560</v>
      </c>
      <c r="M30" s="1726">
        <f t="shared" si="12"/>
        <v>0</v>
      </c>
      <c r="N30" s="1728">
        <f t="shared" si="12"/>
        <v>0</v>
      </c>
      <c r="O30" s="1729">
        <f t="shared" si="12"/>
        <v>0</v>
      </c>
      <c r="P30" s="1737">
        <f>P22+P25+P28+P29</f>
        <v>4525</v>
      </c>
      <c r="Q30" s="1738">
        <f>Q22+Q25+Q28+Q29</f>
        <v>6345</v>
      </c>
      <c r="R30" s="1739">
        <f>R22+R25+R28+R29</f>
        <v>53259800</v>
      </c>
      <c r="S30" s="1730" t="s">
        <v>839</v>
      </c>
      <c r="T30" s="2028"/>
      <c r="U30" s="2025"/>
      <c r="V30" s="1751" t="s">
        <v>839</v>
      </c>
      <c r="W30" s="1726">
        <f t="shared" ref="W30:AH30" si="13">W22+W25+W28+W29</f>
        <v>0</v>
      </c>
      <c r="X30" s="1727">
        <f t="shared" si="13"/>
        <v>0</v>
      </c>
      <c r="Y30" s="1727">
        <f t="shared" si="13"/>
        <v>0</v>
      </c>
      <c r="Z30" s="1726">
        <f t="shared" si="13"/>
        <v>2912</v>
      </c>
      <c r="AA30" s="1727">
        <f t="shared" si="13"/>
        <v>3436</v>
      </c>
      <c r="AB30" s="1727">
        <f>AB22+AB25+AB28+AB29</f>
        <v>41485630</v>
      </c>
      <c r="AC30" s="1726">
        <f t="shared" si="13"/>
        <v>9545</v>
      </c>
      <c r="AD30" s="1727">
        <f t="shared" si="13"/>
        <v>13532</v>
      </c>
      <c r="AE30" s="1727">
        <f t="shared" si="13"/>
        <v>110062900</v>
      </c>
      <c r="AF30" s="1726">
        <f t="shared" si="13"/>
        <v>0</v>
      </c>
      <c r="AG30" s="1728">
        <f t="shared" si="13"/>
        <v>0</v>
      </c>
      <c r="AH30" s="1729">
        <f t="shared" si="13"/>
        <v>0</v>
      </c>
      <c r="AI30" s="1737">
        <f>AI22+AI25+AI28+AI29</f>
        <v>12457</v>
      </c>
      <c r="AJ30" s="1738">
        <f>AJ22+AJ25+AJ28+AJ29</f>
        <v>16968</v>
      </c>
      <c r="AK30" s="1739">
        <f>AK22+AK25+AK28+AK29</f>
        <v>151548530</v>
      </c>
      <c r="AL30" s="1730" t="s">
        <v>839</v>
      </c>
    </row>
    <row r="31" spans="1:42" ht="17.100000000000001" customHeight="1">
      <c r="A31" s="2020">
        <v>62</v>
      </c>
      <c r="B31" s="2023" t="s">
        <v>840</v>
      </c>
      <c r="C31" s="1725" t="s">
        <v>841</v>
      </c>
      <c r="D31" s="1726">
        <v>0</v>
      </c>
      <c r="E31" s="1727">
        <v>0</v>
      </c>
      <c r="F31" s="1732">
        <v>0</v>
      </c>
      <c r="G31" s="1726">
        <v>219</v>
      </c>
      <c r="H31" s="1727">
        <v>264</v>
      </c>
      <c r="I31" s="1727">
        <v>2316360</v>
      </c>
      <c r="J31" s="1726">
        <v>0</v>
      </c>
      <c r="K31" s="1727">
        <v>0</v>
      </c>
      <c r="L31" s="1727">
        <v>0</v>
      </c>
      <c r="M31" s="1726">
        <v>0</v>
      </c>
      <c r="N31" s="1728">
        <v>0</v>
      </c>
      <c r="O31" s="1729">
        <v>0</v>
      </c>
      <c r="P31" s="1733">
        <v>219</v>
      </c>
      <c r="Q31" s="1728">
        <v>264</v>
      </c>
      <c r="R31" s="1732">
        <v>2316360</v>
      </c>
      <c r="S31" s="1730" t="s">
        <v>844</v>
      </c>
      <c r="T31" s="2026">
        <v>62</v>
      </c>
      <c r="U31" s="2023" t="s">
        <v>958</v>
      </c>
      <c r="V31" s="1732" t="s">
        <v>841</v>
      </c>
      <c r="W31" s="1726">
        <v>0</v>
      </c>
      <c r="X31" s="1727">
        <v>0</v>
      </c>
      <c r="Y31" s="1727">
        <v>0</v>
      </c>
      <c r="Z31" s="1726">
        <v>584</v>
      </c>
      <c r="AA31" s="1727">
        <v>750</v>
      </c>
      <c r="AB31" s="1727">
        <v>7606213</v>
      </c>
      <c r="AC31" s="1726">
        <v>0</v>
      </c>
      <c r="AD31" s="1727">
        <v>0</v>
      </c>
      <c r="AE31" s="1727">
        <v>0</v>
      </c>
      <c r="AF31" s="1726">
        <v>0</v>
      </c>
      <c r="AG31" s="1728">
        <v>0</v>
      </c>
      <c r="AH31" s="1729">
        <v>0</v>
      </c>
      <c r="AI31" s="1733">
        <v>584</v>
      </c>
      <c r="AJ31" s="1728">
        <v>750</v>
      </c>
      <c r="AK31" s="1732">
        <v>7606213</v>
      </c>
      <c r="AL31" s="1730" t="s">
        <v>844</v>
      </c>
      <c r="AN31" s="1330">
        <f t="shared" ref="AN31:AP39" si="14">P31+AI31</f>
        <v>803</v>
      </c>
      <c r="AO31" s="1330">
        <f t="shared" si="14"/>
        <v>1014</v>
      </c>
      <c r="AP31" s="1330">
        <f t="shared" si="14"/>
        <v>9922573</v>
      </c>
    </row>
    <row r="32" spans="1:42" ht="17.100000000000001" customHeight="1">
      <c r="A32" s="2021"/>
      <c r="B32" s="2024"/>
      <c r="C32" s="1725" t="s">
        <v>959</v>
      </c>
      <c r="D32" s="1726">
        <v>0</v>
      </c>
      <c r="E32" s="1727">
        <v>0</v>
      </c>
      <c r="F32" s="1732">
        <v>0</v>
      </c>
      <c r="G32" s="1726">
        <v>37</v>
      </c>
      <c r="H32" s="1727">
        <v>43</v>
      </c>
      <c r="I32" s="1727">
        <v>321870</v>
      </c>
      <c r="J32" s="1726">
        <v>0</v>
      </c>
      <c r="K32" s="1727">
        <v>0</v>
      </c>
      <c r="L32" s="1727">
        <v>0</v>
      </c>
      <c r="M32" s="1726">
        <v>0</v>
      </c>
      <c r="N32" s="1728">
        <v>0</v>
      </c>
      <c r="O32" s="1729">
        <v>0</v>
      </c>
      <c r="P32" s="1733">
        <v>37</v>
      </c>
      <c r="Q32" s="1728">
        <v>43</v>
      </c>
      <c r="R32" s="1732">
        <v>321870</v>
      </c>
      <c r="S32" s="1730" t="s">
        <v>960</v>
      </c>
      <c r="T32" s="2027"/>
      <c r="U32" s="2024"/>
      <c r="V32" s="1732" t="s">
        <v>959</v>
      </c>
      <c r="W32" s="1726">
        <v>0</v>
      </c>
      <c r="X32" s="1727">
        <v>0</v>
      </c>
      <c r="Y32" s="1727">
        <v>0</v>
      </c>
      <c r="Z32" s="1726">
        <v>222</v>
      </c>
      <c r="AA32" s="1727">
        <v>276</v>
      </c>
      <c r="AB32" s="1727">
        <v>3848890</v>
      </c>
      <c r="AC32" s="1726">
        <v>0</v>
      </c>
      <c r="AD32" s="1727">
        <v>0</v>
      </c>
      <c r="AE32" s="1727">
        <v>0</v>
      </c>
      <c r="AF32" s="1726">
        <v>0</v>
      </c>
      <c r="AG32" s="1728">
        <v>0</v>
      </c>
      <c r="AH32" s="1729">
        <v>0</v>
      </c>
      <c r="AI32" s="1733">
        <v>222</v>
      </c>
      <c r="AJ32" s="1728">
        <v>276</v>
      </c>
      <c r="AK32" s="1732">
        <v>3848890</v>
      </c>
      <c r="AL32" s="1730" t="s">
        <v>960</v>
      </c>
      <c r="AN32" s="1330">
        <f t="shared" si="14"/>
        <v>259</v>
      </c>
      <c r="AO32" s="1330">
        <f t="shared" si="14"/>
        <v>319</v>
      </c>
      <c r="AP32" s="1330">
        <f t="shared" si="14"/>
        <v>4170760</v>
      </c>
    </row>
    <row r="33" spans="1:42" ht="17.100000000000001" customHeight="1">
      <c r="A33" s="2021"/>
      <c r="B33" s="2024"/>
      <c r="C33" s="1725" t="s">
        <v>961</v>
      </c>
      <c r="D33" s="1726">
        <v>0</v>
      </c>
      <c r="E33" s="1727">
        <v>0</v>
      </c>
      <c r="F33" s="1732">
        <v>0</v>
      </c>
      <c r="G33" s="1726">
        <v>0</v>
      </c>
      <c r="H33" s="1727">
        <v>0</v>
      </c>
      <c r="I33" s="1727">
        <v>0</v>
      </c>
      <c r="J33" s="1726">
        <v>734</v>
      </c>
      <c r="K33" s="1727">
        <v>1225</v>
      </c>
      <c r="L33" s="1727">
        <v>10406030</v>
      </c>
      <c r="M33" s="1726">
        <v>0</v>
      </c>
      <c r="N33" s="1728">
        <v>0</v>
      </c>
      <c r="O33" s="1729">
        <v>0</v>
      </c>
      <c r="P33" s="1737">
        <v>734</v>
      </c>
      <c r="Q33" s="1738">
        <v>1225</v>
      </c>
      <c r="R33" s="1739">
        <v>10406030</v>
      </c>
      <c r="S33" s="1730" t="s">
        <v>850</v>
      </c>
      <c r="T33" s="2027"/>
      <c r="U33" s="2024"/>
      <c r="V33" s="1732" t="s">
        <v>961</v>
      </c>
      <c r="W33" s="1726">
        <v>0</v>
      </c>
      <c r="X33" s="1727">
        <v>0</v>
      </c>
      <c r="Y33" s="1727">
        <v>0</v>
      </c>
      <c r="Z33" s="1726">
        <v>0</v>
      </c>
      <c r="AA33" s="1727">
        <v>0</v>
      </c>
      <c r="AB33" s="1727">
        <v>0</v>
      </c>
      <c r="AC33" s="1726">
        <v>2011</v>
      </c>
      <c r="AD33" s="1727">
        <v>3233</v>
      </c>
      <c r="AE33" s="1727">
        <v>27656200</v>
      </c>
      <c r="AF33" s="1726">
        <v>0</v>
      </c>
      <c r="AG33" s="1728">
        <v>0</v>
      </c>
      <c r="AH33" s="1729">
        <v>0</v>
      </c>
      <c r="AI33" s="1737">
        <v>2011</v>
      </c>
      <c r="AJ33" s="1738">
        <v>3233</v>
      </c>
      <c r="AK33" s="1739">
        <v>27656200</v>
      </c>
      <c r="AL33" s="1730" t="s">
        <v>850</v>
      </c>
      <c r="AN33" s="1330">
        <f t="shared" si="14"/>
        <v>2745</v>
      </c>
      <c r="AO33" s="1330">
        <f t="shared" si="14"/>
        <v>4458</v>
      </c>
      <c r="AP33" s="1330">
        <f t="shared" si="14"/>
        <v>38062230</v>
      </c>
    </row>
    <row r="34" spans="1:42" ht="17.100000000000001" customHeight="1">
      <c r="A34" s="2022"/>
      <c r="B34" s="2025"/>
      <c r="C34" s="1750" t="s">
        <v>839</v>
      </c>
      <c r="D34" s="1726">
        <f>SUM(D31:D33)</f>
        <v>0</v>
      </c>
      <c r="E34" s="1727">
        <f t="shared" ref="E34:O34" si="15">SUM(E31:E33)</f>
        <v>0</v>
      </c>
      <c r="F34" s="1732">
        <f t="shared" si="15"/>
        <v>0</v>
      </c>
      <c r="G34" s="1726">
        <f t="shared" si="15"/>
        <v>256</v>
      </c>
      <c r="H34" s="1727">
        <f t="shared" si="15"/>
        <v>307</v>
      </c>
      <c r="I34" s="1727">
        <f t="shared" si="15"/>
        <v>2638230</v>
      </c>
      <c r="J34" s="1726">
        <f t="shared" si="15"/>
        <v>734</v>
      </c>
      <c r="K34" s="1727">
        <f t="shared" si="15"/>
        <v>1225</v>
      </c>
      <c r="L34" s="1727">
        <f t="shared" si="15"/>
        <v>10406030</v>
      </c>
      <c r="M34" s="1726">
        <f t="shared" si="15"/>
        <v>0</v>
      </c>
      <c r="N34" s="1728">
        <f t="shared" si="15"/>
        <v>0</v>
      </c>
      <c r="O34" s="1729">
        <f t="shared" si="15"/>
        <v>0</v>
      </c>
      <c r="P34" s="1737">
        <f>SUM(P31:P33)</f>
        <v>990</v>
      </c>
      <c r="Q34" s="1738">
        <f>SUM(Q31:Q33)</f>
        <v>1532</v>
      </c>
      <c r="R34" s="1739">
        <f>SUM(R31:R33)</f>
        <v>13044260</v>
      </c>
      <c r="S34" s="1730" t="s">
        <v>839</v>
      </c>
      <c r="T34" s="2028"/>
      <c r="U34" s="2025"/>
      <c r="V34" s="1751" t="s">
        <v>839</v>
      </c>
      <c r="W34" s="1726">
        <f>SUM(W31:W33)</f>
        <v>0</v>
      </c>
      <c r="X34" s="1727">
        <f t="shared" ref="X34:AH34" si="16">SUM(X31:X33)</f>
        <v>0</v>
      </c>
      <c r="Y34" s="1727">
        <f t="shared" si="16"/>
        <v>0</v>
      </c>
      <c r="Z34" s="1726">
        <f t="shared" si="16"/>
        <v>806</v>
      </c>
      <c r="AA34" s="1727">
        <f t="shared" si="16"/>
        <v>1026</v>
      </c>
      <c r="AB34" s="1727">
        <f>SUM(AB31:AB33)</f>
        <v>11455103</v>
      </c>
      <c r="AC34" s="1726">
        <f t="shared" si="16"/>
        <v>2011</v>
      </c>
      <c r="AD34" s="1727">
        <f t="shared" si="16"/>
        <v>3233</v>
      </c>
      <c r="AE34" s="1727">
        <f t="shared" si="16"/>
        <v>27656200</v>
      </c>
      <c r="AF34" s="1726">
        <f t="shared" si="16"/>
        <v>0</v>
      </c>
      <c r="AG34" s="1728">
        <f t="shared" si="16"/>
        <v>0</v>
      </c>
      <c r="AH34" s="1729">
        <f t="shared" si="16"/>
        <v>0</v>
      </c>
      <c r="AI34" s="1737">
        <f>SUM(AI31:AI33)</f>
        <v>2817</v>
      </c>
      <c r="AJ34" s="1738">
        <f>SUM(AJ31:AJ33)</f>
        <v>4259</v>
      </c>
      <c r="AK34" s="1739">
        <f>SUM(AK31:AK33)</f>
        <v>39111303</v>
      </c>
      <c r="AL34" s="1730" t="s">
        <v>839</v>
      </c>
    </row>
    <row r="35" spans="1:42" ht="17.100000000000001" customHeight="1">
      <c r="A35" s="2020">
        <v>65</v>
      </c>
      <c r="B35" s="2023" t="s">
        <v>962</v>
      </c>
      <c r="C35" s="1725" t="s">
        <v>852</v>
      </c>
      <c r="D35" s="1726">
        <v>0</v>
      </c>
      <c r="E35" s="1727">
        <v>0</v>
      </c>
      <c r="F35" s="1732">
        <v>0</v>
      </c>
      <c r="G35" s="1726">
        <v>100</v>
      </c>
      <c r="H35" s="1727">
        <v>107</v>
      </c>
      <c r="I35" s="1727">
        <v>882890</v>
      </c>
      <c r="J35" s="1726">
        <v>0</v>
      </c>
      <c r="K35" s="1727">
        <v>0</v>
      </c>
      <c r="L35" s="1727">
        <v>0</v>
      </c>
      <c r="M35" s="1726">
        <v>0</v>
      </c>
      <c r="N35" s="1728">
        <v>0</v>
      </c>
      <c r="O35" s="1729">
        <v>0</v>
      </c>
      <c r="P35" s="1733">
        <v>100</v>
      </c>
      <c r="Q35" s="1728">
        <v>107</v>
      </c>
      <c r="R35" s="1732">
        <v>882890</v>
      </c>
      <c r="S35" s="1730" t="s">
        <v>855</v>
      </c>
      <c r="T35" s="2026">
        <v>65</v>
      </c>
      <c r="U35" s="2023" t="s">
        <v>962</v>
      </c>
      <c r="V35" s="1732" t="s">
        <v>852</v>
      </c>
      <c r="W35" s="1726">
        <v>0</v>
      </c>
      <c r="X35" s="1727">
        <v>0</v>
      </c>
      <c r="Y35" s="1727">
        <v>0</v>
      </c>
      <c r="Z35" s="1726">
        <v>515</v>
      </c>
      <c r="AA35" s="1727">
        <v>592</v>
      </c>
      <c r="AB35" s="1727">
        <v>5284750</v>
      </c>
      <c r="AC35" s="1726">
        <v>0</v>
      </c>
      <c r="AD35" s="1727">
        <v>0</v>
      </c>
      <c r="AE35" s="1727">
        <v>0</v>
      </c>
      <c r="AF35" s="1726">
        <v>0</v>
      </c>
      <c r="AG35" s="1728">
        <v>0</v>
      </c>
      <c r="AH35" s="1729">
        <v>0</v>
      </c>
      <c r="AI35" s="1733">
        <v>515</v>
      </c>
      <c r="AJ35" s="1728">
        <v>592</v>
      </c>
      <c r="AK35" s="1732">
        <v>5284750</v>
      </c>
      <c r="AL35" s="1730" t="s">
        <v>855</v>
      </c>
      <c r="AN35" s="1330">
        <f t="shared" si="14"/>
        <v>615</v>
      </c>
      <c r="AO35" s="1330">
        <f t="shared" si="14"/>
        <v>699</v>
      </c>
      <c r="AP35" s="1330">
        <f t="shared" si="14"/>
        <v>6167640</v>
      </c>
    </row>
    <row r="36" spans="1:42" ht="17.100000000000001" customHeight="1">
      <c r="A36" s="2021"/>
      <c r="B36" s="2024"/>
      <c r="C36" s="1735" t="s">
        <v>856</v>
      </c>
      <c r="D36" s="1692">
        <v>0</v>
      </c>
      <c r="E36" s="1693">
        <v>0</v>
      </c>
      <c r="F36" s="1696">
        <v>0</v>
      </c>
      <c r="G36" s="1692">
        <v>878</v>
      </c>
      <c r="H36" s="1693">
        <v>1112</v>
      </c>
      <c r="I36" s="1693">
        <v>13056990</v>
      </c>
      <c r="J36" s="1692">
        <v>0</v>
      </c>
      <c r="K36" s="1693">
        <v>0</v>
      </c>
      <c r="L36" s="1693">
        <v>0</v>
      </c>
      <c r="M36" s="1692">
        <v>0</v>
      </c>
      <c r="N36" s="1699">
        <v>0</v>
      </c>
      <c r="O36" s="1700">
        <v>0</v>
      </c>
      <c r="P36" s="1733">
        <v>878</v>
      </c>
      <c r="Q36" s="1728">
        <v>1112</v>
      </c>
      <c r="R36" s="1732">
        <v>13056990</v>
      </c>
      <c r="S36" s="1736" t="s">
        <v>858</v>
      </c>
      <c r="T36" s="2027"/>
      <c r="U36" s="2024"/>
      <c r="V36" s="1696" t="s">
        <v>856</v>
      </c>
      <c r="W36" s="1692">
        <v>0</v>
      </c>
      <c r="X36" s="1693">
        <v>0</v>
      </c>
      <c r="Y36" s="1693">
        <v>0</v>
      </c>
      <c r="Z36" s="1692">
        <v>3255</v>
      </c>
      <c r="AA36" s="1693">
        <v>4842</v>
      </c>
      <c r="AB36" s="1693">
        <v>66473606</v>
      </c>
      <c r="AC36" s="1692">
        <v>0</v>
      </c>
      <c r="AD36" s="1693">
        <v>0</v>
      </c>
      <c r="AE36" s="1693">
        <v>0</v>
      </c>
      <c r="AF36" s="1692">
        <v>0</v>
      </c>
      <c r="AG36" s="1699">
        <v>0</v>
      </c>
      <c r="AH36" s="1700">
        <v>0</v>
      </c>
      <c r="AI36" s="1733">
        <v>3255</v>
      </c>
      <c r="AJ36" s="1728">
        <v>4842</v>
      </c>
      <c r="AK36" s="1732">
        <v>66473606</v>
      </c>
      <c r="AL36" s="1736" t="s">
        <v>858</v>
      </c>
      <c r="AN36" s="1330">
        <f t="shared" si="14"/>
        <v>4133</v>
      </c>
      <c r="AO36" s="1330">
        <f t="shared" si="14"/>
        <v>5954</v>
      </c>
      <c r="AP36" s="1330">
        <f t="shared" si="14"/>
        <v>79530596</v>
      </c>
    </row>
    <row r="37" spans="1:42" ht="17.100000000000001" customHeight="1">
      <c r="A37" s="2021"/>
      <c r="B37" s="2024"/>
      <c r="C37" s="1725" t="s">
        <v>963</v>
      </c>
      <c r="D37" s="1726">
        <v>0</v>
      </c>
      <c r="E37" s="1727">
        <v>0</v>
      </c>
      <c r="F37" s="1732">
        <v>0</v>
      </c>
      <c r="G37" s="1726">
        <v>0</v>
      </c>
      <c r="H37" s="1727">
        <v>0</v>
      </c>
      <c r="I37" s="1727">
        <v>0</v>
      </c>
      <c r="J37" s="1726">
        <v>251</v>
      </c>
      <c r="K37" s="1727">
        <v>336</v>
      </c>
      <c r="L37" s="1727">
        <v>2172550</v>
      </c>
      <c r="M37" s="1726">
        <v>0</v>
      </c>
      <c r="N37" s="1728">
        <v>0</v>
      </c>
      <c r="O37" s="1729">
        <v>0</v>
      </c>
      <c r="P37" s="1733">
        <v>251</v>
      </c>
      <c r="Q37" s="1728">
        <v>336</v>
      </c>
      <c r="R37" s="1732">
        <v>2172550</v>
      </c>
      <c r="S37" s="1730" t="s">
        <v>860</v>
      </c>
      <c r="T37" s="2027"/>
      <c r="U37" s="2024"/>
      <c r="V37" s="1732" t="s">
        <v>859</v>
      </c>
      <c r="W37" s="1726">
        <v>0</v>
      </c>
      <c r="X37" s="1727">
        <v>0</v>
      </c>
      <c r="Y37" s="1727">
        <v>0</v>
      </c>
      <c r="Z37" s="1726">
        <v>0</v>
      </c>
      <c r="AA37" s="1727">
        <v>0</v>
      </c>
      <c r="AB37" s="1727">
        <v>0</v>
      </c>
      <c r="AC37" s="1726">
        <v>1400</v>
      </c>
      <c r="AD37" s="1727">
        <v>2170</v>
      </c>
      <c r="AE37" s="1727">
        <v>13178100</v>
      </c>
      <c r="AF37" s="1726">
        <v>0</v>
      </c>
      <c r="AG37" s="1728">
        <v>0</v>
      </c>
      <c r="AH37" s="1729">
        <v>0</v>
      </c>
      <c r="AI37" s="1733">
        <v>1400</v>
      </c>
      <c r="AJ37" s="1728">
        <v>2170</v>
      </c>
      <c r="AK37" s="1732">
        <v>13178100</v>
      </c>
      <c r="AL37" s="1730" t="s">
        <v>964</v>
      </c>
      <c r="AN37" s="1330">
        <f t="shared" si="14"/>
        <v>1651</v>
      </c>
      <c r="AO37" s="1330">
        <f t="shared" si="14"/>
        <v>2506</v>
      </c>
      <c r="AP37" s="1330">
        <f t="shared" si="14"/>
        <v>15350650</v>
      </c>
    </row>
    <row r="38" spans="1:42" ht="17.100000000000001" customHeight="1">
      <c r="A38" s="2021"/>
      <c r="B38" s="2024"/>
      <c r="C38" s="1725" t="s">
        <v>861</v>
      </c>
      <c r="D38" s="1726">
        <v>0</v>
      </c>
      <c r="E38" s="1727">
        <v>0</v>
      </c>
      <c r="F38" s="1732">
        <v>0</v>
      </c>
      <c r="G38" s="1726">
        <v>628</v>
      </c>
      <c r="H38" s="1727">
        <v>1014</v>
      </c>
      <c r="I38" s="1727">
        <v>8175300</v>
      </c>
      <c r="J38" s="1726">
        <v>0</v>
      </c>
      <c r="K38" s="1727">
        <v>0</v>
      </c>
      <c r="L38" s="1727">
        <v>0</v>
      </c>
      <c r="M38" s="1726">
        <v>0</v>
      </c>
      <c r="N38" s="1728">
        <v>0</v>
      </c>
      <c r="O38" s="1729">
        <v>0</v>
      </c>
      <c r="P38" s="1733">
        <v>628</v>
      </c>
      <c r="Q38" s="1728">
        <v>1014</v>
      </c>
      <c r="R38" s="1732">
        <v>8175300</v>
      </c>
      <c r="S38" s="1730" t="s">
        <v>863</v>
      </c>
      <c r="T38" s="2027"/>
      <c r="U38" s="2024"/>
      <c r="V38" s="1732" t="s">
        <v>861</v>
      </c>
      <c r="W38" s="1726">
        <v>0</v>
      </c>
      <c r="X38" s="1727">
        <v>0</v>
      </c>
      <c r="Y38" s="1727">
        <v>0</v>
      </c>
      <c r="Z38" s="1726">
        <v>2300</v>
      </c>
      <c r="AA38" s="1727">
        <v>4354</v>
      </c>
      <c r="AB38" s="1727">
        <v>49488295</v>
      </c>
      <c r="AC38" s="1726">
        <v>0</v>
      </c>
      <c r="AD38" s="1727">
        <v>0</v>
      </c>
      <c r="AE38" s="1727">
        <v>0</v>
      </c>
      <c r="AF38" s="1726">
        <v>0</v>
      </c>
      <c r="AG38" s="1728">
        <v>0</v>
      </c>
      <c r="AH38" s="1729">
        <v>0</v>
      </c>
      <c r="AI38" s="1733">
        <v>2300</v>
      </c>
      <c r="AJ38" s="1728">
        <v>4354</v>
      </c>
      <c r="AK38" s="1732">
        <v>49488295</v>
      </c>
      <c r="AL38" s="1730" t="s">
        <v>863</v>
      </c>
      <c r="AN38" s="1330">
        <f t="shared" si="14"/>
        <v>2928</v>
      </c>
      <c r="AO38" s="1330">
        <f t="shared" si="14"/>
        <v>5368</v>
      </c>
      <c r="AP38" s="1330">
        <f t="shared" si="14"/>
        <v>57663595</v>
      </c>
    </row>
    <row r="39" spans="1:42" ht="17.100000000000001" customHeight="1">
      <c r="A39" s="2021"/>
      <c r="B39" s="2024"/>
      <c r="C39" s="1725" t="s">
        <v>864</v>
      </c>
      <c r="D39" s="1726">
        <v>0</v>
      </c>
      <c r="E39" s="1727">
        <v>0</v>
      </c>
      <c r="F39" s="1732">
        <v>0</v>
      </c>
      <c r="G39" s="1726">
        <v>279</v>
      </c>
      <c r="H39" s="1727">
        <v>355</v>
      </c>
      <c r="I39" s="1727">
        <v>3039160</v>
      </c>
      <c r="J39" s="1726">
        <v>0</v>
      </c>
      <c r="K39" s="1727">
        <v>0</v>
      </c>
      <c r="L39" s="1727">
        <v>0</v>
      </c>
      <c r="M39" s="1726">
        <v>0</v>
      </c>
      <c r="N39" s="1728">
        <v>0</v>
      </c>
      <c r="O39" s="1729">
        <v>0</v>
      </c>
      <c r="P39" s="1737">
        <v>279</v>
      </c>
      <c r="Q39" s="1738">
        <v>355</v>
      </c>
      <c r="R39" s="1739">
        <v>3039160</v>
      </c>
      <c r="S39" s="1730" t="s">
        <v>965</v>
      </c>
      <c r="T39" s="2027"/>
      <c r="U39" s="2024"/>
      <c r="V39" s="1732" t="s">
        <v>864</v>
      </c>
      <c r="W39" s="1726">
        <v>0</v>
      </c>
      <c r="X39" s="1727">
        <v>0</v>
      </c>
      <c r="Y39" s="1727">
        <v>0</v>
      </c>
      <c r="Z39" s="1726">
        <v>365</v>
      </c>
      <c r="AA39" s="1727">
        <v>514</v>
      </c>
      <c r="AB39" s="1727">
        <v>4153550</v>
      </c>
      <c r="AC39" s="1726">
        <v>0</v>
      </c>
      <c r="AD39" s="1727">
        <v>0</v>
      </c>
      <c r="AE39" s="1727">
        <v>0</v>
      </c>
      <c r="AF39" s="1726">
        <v>0</v>
      </c>
      <c r="AG39" s="1728">
        <v>0</v>
      </c>
      <c r="AH39" s="1729">
        <v>0</v>
      </c>
      <c r="AI39" s="1737">
        <v>365</v>
      </c>
      <c r="AJ39" s="1738">
        <v>514</v>
      </c>
      <c r="AK39" s="1739">
        <v>4153550</v>
      </c>
      <c r="AL39" s="1730" t="s">
        <v>965</v>
      </c>
      <c r="AN39" s="1330">
        <f t="shared" si="14"/>
        <v>644</v>
      </c>
      <c r="AO39" s="1330">
        <f t="shared" si="14"/>
        <v>869</v>
      </c>
      <c r="AP39" s="1330">
        <f t="shared" si="14"/>
        <v>7192710</v>
      </c>
    </row>
    <row r="40" spans="1:42" ht="17.100000000000001" customHeight="1">
      <c r="A40" s="2022"/>
      <c r="B40" s="2025"/>
      <c r="C40" s="1750" t="s">
        <v>839</v>
      </c>
      <c r="D40" s="1726">
        <f t="shared" ref="D40:Q40" si="17">SUM(D35:D39)</f>
        <v>0</v>
      </c>
      <c r="E40" s="1727">
        <f t="shared" si="17"/>
        <v>0</v>
      </c>
      <c r="F40" s="1732">
        <f t="shared" si="17"/>
        <v>0</v>
      </c>
      <c r="G40" s="1726">
        <f t="shared" si="17"/>
        <v>1885</v>
      </c>
      <c r="H40" s="1727">
        <f t="shared" si="17"/>
        <v>2588</v>
      </c>
      <c r="I40" s="1727">
        <f t="shared" si="17"/>
        <v>25154340</v>
      </c>
      <c r="J40" s="1726">
        <f t="shared" si="17"/>
        <v>251</v>
      </c>
      <c r="K40" s="1727">
        <f t="shared" si="17"/>
        <v>336</v>
      </c>
      <c r="L40" s="1727">
        <f t="shared" si="17"/>
        <v>2172550</v>
      </c>
      <c r="M40" s="1726">
        <f t="shared" si="17"/>
        <v>0</v>
      </c>
      <c r="N40" s="1728">
        <f t="shared" si="17"/>
        <v>0</v>
      </c>
      <c r="O40" s="1729">
        <f t="shared" si="17"/>
        <v>0</v>
      </c>
      <c r="P40" s="1726">
        <f>SUM(P35:P39)</f>
        <v>2136</v>
      </c>
      <c r="Q40" s="1727">
        <f t="shared" si="17"/>
        <v>2924</v>
      </c>
      <c r="R40" s="1727">
        <f>+L40+I40+F40+O40</f>
        <v>27326890</v>
      </c>
      <c r="S40" s="1730" t="s">
        <v>839</v>
      </c>
      <c r="T40" s="2028"/>
      <c r="U40" s="2025"/>
      <c r="V40" s="1751" t="s">
        <v>839</v>
      </c>
      <c r="W40" s="1726">
        <f t="shared" ref="W40:AK40" si="18">SUM(W35:W39)</f>
        <v>0</v>
      </c>
      <c r="X40" s="1727">
        <f t="shared" si="18"/>
        <v>0</v>
      </c>
      <c r="Y40" s="1727">
        <f t="shared" si="18"/>
        <v>0</v>
      </c>
      <c r="Z40" s="1726">
        <f t="shared" si="18"/>
        <v>6435</v>
      </c>
      <c r="AA40" s="1727">
        <f t="shared" si="18"/>
        <v>10302</v>
      </c>
      <c r="AB40" s="1727">
        <f t="shared" si="18"/>
        <v>125400201</v>
      </c>
      <c r="AC40" s="1726">
        <f t="shared" si="18"/>
        <v>1400</v>
      </c>
      <c r="AD40" s="1727">
        <f t="shared" si="18"/>
        <v>2170</v>
      </c>
      <c r="AE40" s="1727">
        <f t="shared" si="18"/>
        <v>13178100</v>
      </c>
      <c r="AF40" s="1726">
        <f t="shared" si="18"/>
        <v>0</v>
      </c>
      <c r="AG40" s="1728">
        <f t="shared" si="18"/>
        <v>0</v>
      </c>
      <c r="AH40" s="1729">
        <f t="shared" si="18"/>
        <v>0</v>
      </c>
      <c r="AI40" s="1726">
        <f>SUM(AI35:AI39)</f>
        <v>7835</v>
      </c>
      <c r="AJ40" s="1727">
        <f t="shared" si="18"/>
        <v>12472</v>
      </c>
      <c r="AK40" s="1727">
        <f t="shared" si="18"/>
        <v>138578301</v>
      </c>
      <c r="AL40" s="1730" t="s">
        <v>839</v>
      </c>
    </row>
    <row r="41" spans="1:42" ht="17.100000000000001" customHeight="1">
      <c r="A41" s="1366">
        <v>73</v>
      </c>
      <c r="B41" s="1724" t="s">
        <v>866</v>
      </c>
      <c r="C41" s="1725" t="s">
        <v>867</v>
      </c>
      <c r="D41" s="1726">
        <v>0</v>
      </c>
      <c r="E41" s="1727">
        <v>0</v>
      </c>
      <c r="F41" s="1732">
        <v>0</v>
      </c>
      <c r="G41" s="1726">
        <v>4425</v>
      </c>
      <c r="H41" s="1727">
        <v>5339</v>
      </c>
      <c r="I41" s="1727">
        <v>26922500</v>
      </c>
      <c r="J41" s="1726">
        <v>0</v>
      </c>
      <c r="K41" s="1727">
        <v>0</v>
      </c>
      <c r="L41" s="1727">
        <v>0</v>
      </c>
      <c r="M41" s="1726">
        <v>0</v>
      </c>
      <c r="N41" s="1728">
        <v>0</v>
      </c>
      <c r="O41" s="1729">
        <v>0</v>
      </c>
      <c r="P41" s="1733">
        <v>4425</v>
      </c>
      <c r="Q41" s="1728">
        <v>5339</v>
      </c>
      <c r="R41" s="1732">
        <v>26922500</v>
      </c>
      <c r="S41" s="1730" t="s">
        <v>1262</v>
      </c>
      <c r="T41" s="1731">
        <v>73</v>
      </c>
      <c r="U41" s="1724" t="s">
        <v>564</v>
      </c>
      <c r="V41" s="1732" t="s">
        <v>1263</v>
      </c>
      <c r="W41" s="1726">
        <v>0</v>
      </c>
      <c r="X41" s="1727">
        <v>0</v>
      </c>
      <c r="Y41" s="1727">
        <v>0</v>
      </c>
      <c r="Z41" s="1726">
        <v>13878</v>
      </c>
      <c r="AA41" s="1727">
        <v>18439</v>
      </c>
      <c r="AB41" s="1727">
        <v>94684020</v>
      </c>
      <c r="AC41" s="1726">
        <v>0</v>
      </c>
      <c r="AD41" s="1727">
        <v>0</v>
      </c>
      <c r="AE41" s="1727">
        <v>0</v>
      </c>
      <c r="AF41" s="1726">
        <v>0</v>
      </c>
      <c r="AG41" s="1728">
        <v>0</v>
      </c>
      <c r="AH41" s="1729">
        <v>0</v>
      </c>
      <c r="AI41" s="1733">
        <v>13878</v>
      </c>
      <c r="AJ41" s="1728">
        <v>18439</v>
      </c>
      <c r="AK41" s="1732">
        <v>94684020</v>
      </c>
      <c r="AL41" s="1752" t="s">
        <v>870</v>
      </c>
      <c r="AN41" s="1330">
        <f>P41+AI41</f>
        <v>18303</v>
      </c>
      <c r="AO41" s="1330">
        <f>Q41+AJ41</f>
        <v>23778</v>
      </c>
      <c r="AP41" s="1330">
        <f>R41+AK41</f>
        <v>121606520</v>
      </c>
    </row>
    <row r="42" spans="1:42" ht="17.100000000000001" customHeight="1">
      <c r="A42" s="2020" t="s">
        <v>871</v>
      </c>
      <c r="B42" s="2023" t="s">
        <v>1252</v>
      </c>
      <c r="C42" s="1725" t="s">
        <v>872</v>
      </c>
      <c r="D42" s="1726">
        <v>0</v>
      </c>
      <c r="E42" s="1727">
        <v>0</v>
      </c>
      <c r="F42" s="1732">
        <v>0</v>
      </c>
      <c r="G42" s="1726">
        <v>419</v>
      </c>
      <c r="H42" s="1727">
        <v>508</v>
      </c>
      <c r="I42" s="1727">
        <v>5900200</v>
      </c>
      <c r="J42" s="1726">
        <v>0</v>
      </c>
      <c r="K42" s="1727">
        <v>0</v>
      </c>
      <c r="L42" s="1727">
        <v>0</v>
      </c>
      <c r="M42" s="1726">
        <v>0</v>
      </c>
      <c r="N42" s="1728">
        <v>0</v>
      </c>
      <c r="O42" s="1729">
        <v>0</v>
      </c>
      <c r="P42" s="1733">
        <v>419</v>
      </c>
      <c r="Q42" s="1728">
        <v>508</v>
      </c>
      <c r="R42" s="1732">
        <v>5900200</v>
      </c>
      <c r="S42" s="1730" t="s">
        <v>874</v>
      </c>
      <c r="T42" s="2026" t="s">
        <v>871</v>
      </c>
      <c r="U42" s="2023" t="str">
        <f>B42</f>
        <v>丹波篠山市</v>
      </c>
      <c r="V42" s="1732" t="s">
        <v>872</v>
      </c>
      <c r="W42" s="1726">
        <v>0</v>
      </c>
      <c r="X42" s="1727">
        <v>0</v>
      </c>
      <c r="Y42" s="1727">
        <v>0</v>
      </c>
      <c r="Z42" s="1726">
        <v>1506</v>
      </c>
      <c r="AA42" s="1727">
        <v>1856</v>
      </c>
      <c r="AB42" s="1727">
        <v>2510783</v>
      </c>
      <c r="AC42" s="1726">
        <v>0</v>
      </c>
      <c r="AD42" s="1727">
        <v>0</v>
      </c>
      <c r="AE42" s="1727">
        <v>0</v>
      </c>
      <c r="AF42" s="1726">
        <v>0</v>
      </c>
      <c r="AG42" s="1728">
        <v>0</v>
      </c>
      <c r="AH42" s="1729">
        <v>0</v>
      </c>
      <c r="AI42" s="1733">
        <v>1506</v>
      </c>
      <c r="AJ42" s="1728">
        <v>1856</v>
      </c>
      <c r="AK42" s="1732">
        <v>2510783</v>
      </c>
      <c r="AL42" s="1730" t="s">
        <v>967</v>
      </c>
      <c r="AN42" s="1330">
        <f t="shared" ref="AN42:AP48" si="19">P42+AI42</f>
        <v>1925</v>
      </c>
      <c r="AO42" s="1330">
        <f t="shared" si="19"/>
        <v>2364</v>
      </c>
      <c r="AP42" s="1330">
        <f t="shared" si="19"/>
        <v>8410983</v>
      </c>
    </row>
    <row r="43" spans="1:42" ht="17.100000000000001" customHeight="1">
      <c r="A43" s="2021"/>
      <c r="B43" s="2024"/>
      <c r="C43" s="1753" t="s">
        <v>875</v>
      </c>
      <c r="D43" s="1754">
        <v>0</v>
      </c>
      <c r="E43" s="1755">
        <v>0</v>
      </c>
      <c r="F43" s="1739">
        <v>0</v>
      </c>
      <c r="G43" s="1754">
        <v>17</v>
      </c>
      <c r="H43" s="1755">
        <v>20</v>
      </c>
      <c r="I43" s="1755">
        <v>175700</v>
      </c>
      <c r="J43" s="1754">
        <v>0</v>
      </c>
      <c r="K43" s="1755">
        <v>0</v>
      </c>
      <c r="L43" s="1755">
        <v>0</v>
      </c>
      <c r="M43" s="1754">
        <v>0</v>
      </c>
      <c r="N43" s="1738">
        <v>0</v>
      </c>
      <c r="O43" s="1756">
        <v>0</v>
      </c>
      <c r="P43" s="1733">
        <v>17</v>
      </c>
      <c r="Q43" s="1728">
        <v>20</v>
      </c>
      <c r="R43" s="1732">
        <v>175700</v>
      </c>
      <c r="S43" s="1734" t="s">
        <v>877</v>
      </c>
      <c r="T43" s="2027"/>
      <c r="U43" s="2024"/>
      <c r="V43" s="1739" t="s">
        <v>875</v>
      </c>
      <c r="W43" s="1754">
        <v>0</v>
      </c>
      <c r="X43" s="1755">
        <v>0</v>
      </c>
      <c r="Y43" s="1755">
        <v>0</v>
      </c>
      <c r="Z43" s="1754">
        <v>325</v>
      </c>
      <c r="AA43" s="1755">
        <v>406</v>
      </c>
      <c r="AB43" s="1755">
        <v>911840</v>
      </c>
      <c r="AC43" s="1754">
        <v>0</v>
      </c>
      <c r="AD43" s="1755">
        <v>0</v>
      </c>
      <c r="AE43" s="1755">
        <v>0</v>
      </c>
      <c r="AF43" s="1754">
        <v>0</v>
      </c>
      <c r="AG43" s="1738">
        <v>0</v>
      </c>
      <c r="AH43" s="1756">
        <v>0</v>
      </c>
      <c r="AI43" s="1733">
        <v>325</v>
      </c>
      <c r="AJ43" s="1728">
        <v>406</v>
      </c>
      <c r="AK43" s="1732">
        <v>911840</v>
      </c>
      <c r="AL43" s="1734" t="s">
        <v>968</v>
      </c>
      <c r="AN43" s="1330">
        <f t="shared" si="19"/>
        <v>342</v>
      </c>
      <c r="AO43" s="1330">
        <f t="shared" si="19"/>
        <v>426</v>
      </c>
      <c r="AP43" s="1330">
        <f t="shared" si="19"/>
        <v>1087540</v>
      </c>
    </row>
    <row r="44" spans="1:42" ht="17.100000000000001" customHeight="1">
      <c r="A44" s="2021"/>
      <c r="B44" s="2024"/>
      <c r="C44" s="1757" t="s">
        <v>969</v>
      </c>
      <c r="D44" s="1754">
        <v>0</v>
      </c>
      <c r="E44" s="1755">
        <v>0</v>
      </c>
      <c r="F44" s="1739">
        <v>0</v>
      </c>
      <c r="G44" s="1754">
        <v>963</v>
      </c>
      <c r="H44" s="1755">
        <v>1087</v>
      </c>
      <c r="I44" s="1755">
        <v>9949630</v>
      </c>
      <c r="J44" s="1754">
        <v>0</v>
      </c>
      <c r="K44" s="1755">
        <v>0</v>
      </c>
      <c r="L44" s="1755">
        <v>0</v>
      </c>
      <c r="M44" s="1754">
        <v>0</v>
      </c>
      <c r="N44" s="1738">
        <v>0</v>
      </c>
      <c r="O44" s="1756">
        <v>0</v>
      </c>
      <c r="P44" s="1733">
        <v>963</v>
      </c>
      <c r="Q44" s="1728">
        <v>1087</v>
      </c>
      <c r="R44" s="1732">
        <v>9949630</v>
      </c>
      <c r="S44" s="1734" t="s">
        <v>881</v>
      </c>
      <c r="T44" s="2027"/>
      <c r="U44" s="2024"/>
      <c r="V44" s="1758" t="s">
        <v>969</v>
      </c>
      <c r="W44" s="1744">
        <v>0</v>
      </c>
      <c r="X44" s="1745">
        <v>0</v>
      </c>
      <c r="Y44" s="1759">
        <v>0</v>
      </c>
      <c r="Z44" s="1760">
        <v>3402</v>
      </c>
      <c r="AA44" s="1745">
        <v>4164</v>
      </c>
      <c r="AB44" s="1745">
        <v>44781130</v>
      </c>
      <c r="AC44" s="1744">
        <v>0</v>
      </c>
      <c r="AD44" s="1745">
        <v>0</v>
      </c>
      <c r="AE44" s="1745">
        <v>0</v>
      </c>
      <c r="AF44" s="1744">
        <v>0</v>
      </c>
      <c r="AG44" s="1747">
        <v>0</v>
      </c>
      <c r="AH44" s="1748">
        <v>0</v>
      </c>
      <c r="AI44" s="1733">
        <v>3402</v>
      </c>
      <c r="AJ44" s="1728">
        <v>4164</v>
      </c>
      <c r="AK44" s="1732">
        <v>44781130</v>
      </c>
      <c r="AL44" s="1734" t="s">
        <v>970</v>
      </c>
      <c r="AN44" s="1330">
        <f t="shared" si="19"/>
        <v>4365</v>
      </c>
      <c r="AO44" s="1330">
        <f t="shared" si="19"/>
        <v>5251</v>
      </c>
      <c r="AP44" s="1330">
        <f t="shared" si="19"/>
        <v>54730760</v>
      </c>
    </row>
    <row r="45" spans="1:42" ht="17.100000000000001" customHeight="1">
      <c r="A45" s="2021"/>
      <c r="B45" s="2024"/>
      <c r="C45" s="1725" t="s">
        <v>971</v>
      </c>
      <c r="D45" s="1726">
        <v>0</v>
      </c>
      <c r="E45" s="1727">
        <v>0</v>
      </c>
      <c r="F45" s="1732">
        <v>0</v>
      </c>
      <c r="G45" s="1726">
        <v>497</v>
      </c>
      <c r="H45" s="1727">
        <v>634</v>
      </c>
      <c r="I45" s="1727">
        <v>7811530</v>
      </c>
      <c r="J45" s="1726">
        <v>0</v>
      </c>
      <c r="K45" s="1727">
        <v>0</v>
      </c>
      <c r="L45" s="1727">
        <v>0</v>
      </c>
      <c r="M45" s="1726">
        <v>0</v>
      </c>
      <c r="N45" s="1728">
        <v>0</v>
      </c>
      <c r="O45" s="1729">
        <v>0</v>
      </c>
      <c r="P45" s="1737">
        <v>497</v>
      </c>
      <c r="Q45" s="1738">
        <v>634</v>
      </c>
      <c r="R45" s="1739">
        <v>7811530</v>
      </c>
      <c r="S45" s="1730" t="s">
        <v>884</v>
      </c>
      <c r="T45" s="2027"/>
      <c r="U45" s="2024"/>
      <c r="V45" s="1732" t="s">
        <v>971</v>
      </c>
      <c r="W45" s="1726">
        <v>0</v>
      </c>
      <c r="X45" s="1727">
        <v>0</v>
      </c>
      <c r="Y45" s="1727">
        <v>0</v>
      </c>
      <c r="Z45" s="1726">
        <v>1389</v>
      </c>
      <c r="AA45" s="1727">
        <v>1867</v>
      </c>
      <c r="AB45" s="1727">
        <v>24100220</v>
      </c>
      <c r="AC45" s="1726">
        <v>0</v>
      </c>
      <c r="AD45" s="1727">
        <v>0</v>
      </c>
      <c r="AE45" s="1727">
        <v>0</v>
      </c>
      <c r="AF45" s="1726">
        <v>0</v>
      </c>
      <c r="AG45" s="1728">
        <v>0</v>
      </c>
      <c r="AH45" s="1729">
        <v>0</v>
      </c>
      <c r="AI45" s="1737">
        <v>1389</v>
      </c>
      <c r="AJ45" s="1738">
        <v>1867</v>
      </c>
      <c r="AK45" s="1739">
        <v>24100220</v>
      </c>
      <c r="AL45" s="1730" t="s">
        <v>972</v>
      </c>
      <c r="AN45" s="1330">
        <f t="shared" si="19"/>
        <v>1886</v>
      </c>
      <c r="AO45" s="1330">
        <f t="shared" si="19"/>
        <v>2501</v>
      </c>
      <c r="AP45" s="1330">
        <f t="shared" si="19"/>
        <v>31911750</v>
      </c>
    </row>
    <row r="46" spans="1:42" ht="17.100000000000001" customHeight="1">
      <c r="A46" s="2022"/>
      <c r="B46" s="2025"/>
      <c r="C46" s="1750" t="s">
        <v>839</v>
      </c>
      <c r="D46" s="1726">
        <f>SUM(D42:D45)</f>
        <v>0</v>
      </c>
      <c r="E46" s="1727">
        <f t="shared" ref="E46:O46" si="20">SUM(E42:E45)</f>
        <v>0</v>
      </c>
      <c r="F46" s="1732">
        <f t="shared" si="20"/>
        <v>0</v>
      </c>
      <c r="G46" s="1726">
        <f t="shared" si="20"/>
        <v>1896</v>
      </c>
      <c r="H46" s="1727">
        <f t="shared" si="20"/>
        <v>2249</v>
      </c>
      <c r="I46" s="1727">
        <f t="shared" si="20"/>
        <v>23837060</v>
      </c>
      <c r="J46" s="1726">
        <f t="shared" si="20"/>
        <v>0</v>
      </c>
      <c r="K46" s="1727">
        <f t="shared" si="20"/>
        <v>0</v>
      </c>
      <c r="L46" s="1727">
        <f t="shared" si="20"/>
        <v>0</v>
      </c>
      <c r="M46" s="1726">
        <f t="shared" si="20"/>
        <v>0</v>
      </c>
      <c r="N46" s="1728">
        <f t="shared" si="20"/>
        <v>0</v>
      </c>
      <c r="O46" s="1729">
        <f t="shared" si="20"/>
        <v>0</v>
      </c>
      <c r="P46" s="1737">
        <f>SUM(P42:P45)</f>
        <v>1896</v>
      </c>
      <c r="Q46" s="1738">
        <f>SUM(Q42:Q45)</f>
        <v>2249</v>
      </c>
      <c r="R46" s="1739">
        <f>SUM(R42:R45)</f>
        <v>23837060</v>
      </c>
      <c r="S46" s="1730" t="s">
        <v>839</v>
      </c>
      <c r="T46" s="2028"/>
      <c r="U46" s="2025"/>
      <c r="V46" s="1751" t="s">
        <v>839</v>
      </c>
      <c r="W46" s="1726">
        <f>SUM(W42:W45)</f>
        <v>0</v>
      </c>
      <c r="X46" s="1727">
        <f t="shared" ref="X46:AH46" si="21">SUM(X42:X45)</f>
        <v>0</v>
      </c>
      <c r="Y46" s="1727">
        <f t="shared" si="21"/>
        <v>0</v>
      </c>
      <c r="Z46" s="1726">
        <f t="shared" si="21"/>
        <v>6622</v>
      </c>
      <c r="AA46" s="1727">
        <f t="shared" si="21"/>
        <v>8293</v>
      </c>
      <c r="AB46" s="1727">
        <f t="shared" si="21"/>
        <v>72303973</v>
      </c>
      <c r="AC46" s="1726">
        <f t="shared" si="21"/>
        <v>0</v>
      </c>
      <c r="AD46" s="1727">
        <f t="shared" si="21"/>
        <v>0</v>
      </c>
      <c r="AE46" s="1727">
        <f t="shared" si="21"/>
        <v>0</v>
      </c>
      <c r="AF46" s="1726">
        <f t="shared" si="21"/>
        <v>0</v>
      </c>
      <c r="AG46" s="1728">
        <f t="shared" si="21"/>
        <v>0</v>
      </c>
      <c r="AH46" s="1729">
        <f t="shared" si="21"/>
        <v>0</v>
      </c>
      <c r="AI46" s="1737">
        <f>SUM(AI42:AI45)</f>
        <v>6622</v>
      </c>
      <c r="AJ46" s="1738">
        <f>SUM(AJ42:AJ45)</f>
        <v>8293</v>
      </c>
      <c r="AK46" s="1739">
        <f>SUM(AK42:AK45)</f>
        <v>72303973</v>
      </c>
      <c r="AL46" s="1730" t="s">
        <v>839</v>
      </c>
    </row>
    <row r="47" spans="1:42" ht="17.100000000000001" customHeight="1">
      <c r="A47" s="2020">
        <v>86</v>
      </c>
      <c r="B47" s="2023" t="s">
        <v>885</v>
      </c>
      <c r="C47" s="1725" t="s">
        <v>886</v>
      </c>
      <c r="D47" s="1726"/>
      <c r="E47" s="1727"/>
      <c r="F47" s="1732"/>
      <c r="G47" s="1726"/>
      <c r="H47" s="1727"/>
      <c r="I47" s="1727">
        <v>24908970</v>
      </c>
      <c r="J47" s="1726">
        <v>0</v>
      </c>
      <c r="K47" s="1727">
        <v>0</v>
      </c>
      <c r="L47" s="1727">
        <v>0</v>
      </c>
      <c r="M47" s="1726">
        <v>0</v>
      </c>
      <c r="N47" s="1728">
        <v>0</v>
      </c>
      <c r="O47" s="1729">
        <v>0</v>
      </c>
      <c r="P47" s="1701">
        <f>D47+G47+J47</f>
        <v>0</v>
      </c>
      <c r="Q47" s="1699">
        <f>E47+H47+K47</f>
        <v>0</v>
      </c>
      <c r="R47" s="1696">
        <f>F47+I47+L47+O47</f>
        <v>24908970</v>
      </c>
      <c r="S47" s="1730" t="s">
        <v>889</v>
      </c>
      <c r="T47" s="2026">
        <v>86</v>
      </c>
      <c r="U47" s="2023" t="s">
        <v>973</v>
      </c>
      <c r="V47" s="1732" t="s">
        <v>886</v>
      </c>
      <c r="W47" s="1726">
        <v>0</v>
      </c>
      <c r="X47" s="1727">
        <v>0</v>
      </c>
      <c r="Y47" s="1727">
        <v>0</v>
      </c>
      <c r="Z47" s="1726">
        <v>8670</v>
      </c>
      <c r="AA47" s="1727">
        <v>10269</v>
      </c>
      <c r="AB47" s="1727">
        <v>71616296</v>
      </c>
      <c r="AC47" s="1726">
        <v>0</v>
      </c>
      <c r="AD47" s="1727">
        <v>0</v>
      </c>
      <c r="AE47" s="1727">
        <v>0</v>
      </c>
      <c r="AF47" s="1726">
        <v>0</v>
      </c>
      <c r="AG47" s="1728">
        <v>0</v>
      </c>
      <c r="AH47" s="1729">
        <v>0</v>
      </c>
      <c r="AI47" s="1701">
        <v>8670</v>
      </c>
      <c r="AJ47" s="1699">
        <v>10269</v>
      </c>
      <c r="AK47" s="1696">
        <v>71616296</v>
      </c>
      <c r="AL47" s="1730" t="s">
        <v>889</v>
      </c>
      <c r="AN47" s="1330">
        <f t="shared" si="19"/>
        <v>8670</v>
      </c>
      <c r="AO47" s="1330">
        <f t="shared" si="19"/>
        <v>10269</v>
      </c>
      <c r="AP47" s="1330">
        <f t="shared" si="19"/>
        <v>96525266</v>
      </c>
    </row>
    <row r="48" spans="1:42" ht="17.100000000000001" customHeight="1">
      <c r="A48" s="2021"/>
      <c r="B48" s="2024"/>
      <c r="C48" s="1710" t="s">
        <v>890</v>
      </c>
      <c r="D48" s="1711">
        <v>0</v>
      </c>
      <c r="E48" s="1712">
        <v>0</v>
      </c>
      <c r="F48" s="1713">
        <v>0</v>
      </c>
      <c r="G48" s="1711">
        <v>61</v>
      </c>
      <c r="H48" s="1712">
        <v>66</v>
      </c>
      <c r="I48" s="1712">
        <v>368970</v>
      </c>
      <c r="J48" s="1711">
        <v>0</v>
      </c>
      <c r="K48" s="1712">
        <v>0</v>
      </c>
      <c r="L48" s="1712">
        <v>0</v>
      </c>
      <c r="M48" s="1711">
        <v>0</v>
      </c>
      <c r="N48" s="1714">
        <v>0</v>
      </c>
      <c r="O48" s="1715">
        <v>0</v>
      </c>
      <c r="P48" s="1709">
        <v>61</v>
      </c>
      <c r="Q48" s="1706">
        <v>66</v>
      </c>
      <c r="R48" s="1705">
        <v>368970</v>
      </c>
      <c r="S48" s="1716" t="s">
        <v>892</v>
      </c>
      <c r="T48" s="2027"/>
      <c r="U48" s="2024"/>
      <c r="V48" s="1713" t="s">
        <v>890</v>
      </c>
      <c r="W48" s="1711">
        <v>0</v>
      </c>
      <c r="X48" s="1712">
        <v>0</v>
      </c>
      <c r="Y48" s="1712">
        <v>0</v>
      </c>
      <c r="Z48" s="1711">
        <v>394</v>
      </c>
      <c r="AA48" s="1712">
        <v>436</v>
      </c>
      <c r="AB48" s="1712">
        <v>3599990</v>
      </c>
      <c r="AC48" s="1711">
        <v>0</v>
      </c>
      <c r="AD48" s="1712">
        <v>0</v>
      </c>
      <c r="AE48" s="1712">
        <v>0</v>
      </c>
      <c r="AF48" s="1711">
        <v>0</v>
      </c>
      <c r="AG48" s="1714">
        <v>0</v>
      </c>
      <c r="AH48" s="1715">
        <v>0</v>
      </c>
      <c r="AI48" s="1709">
        <v>394</v>
      </c>
      <c r="AJ48" s="1706">
        <v>436</v>
      </c>
      <c r="AK48" s="1705">
        <v>3599990</v>
      </c>
      <c r="AL48" s="1716" t="s">
        <v>892</v>
      </c>
      <c r="AN48" s="1330">
        <f t="shared" si="19"/>
        <v>455</v>
      </c>
      <c r="AO48" s="1330">
        <f t="shared" si="19"/>
        <v>502</v>
      </c>
      <c r="AP48" s="1330">
        <f t="shared" si="19"/>
        <v>3968960</v>
      </c>
    </row>
    <row r="49" spans="1:42" ht="17.100000000000001" customHeight="1">
      <c r="A49" s="2022"/>
      <c r="B49" s="2025"/>
      <c r="C49" s="1717" t="s">
        <v>944</v>
      </c>
      <c r="D49" s="1711">
        <f t="shared" ref="D49:L49" si="22">D47+D48</f>
        <v>0</v>
      </c>
      <c r="E49" s="1712">
        <f t="shared" si="22"/>
        <v>0</v>
      </c>
      <c r="F49" s="1713">
        <f t="shared" si="22"/>
        <v>0</v>
      </c>
      <c r="G49" s="1711">
        <f t="shared" si="22"/>
        <v>61</v>
      </c>
      <c r="H49" s="1712">
        <f t="shared" si="22"/>
        <v>66</v>
      </c>
      <c r="I49" s="1712">
        <f t="shared" si="22"/>
        <v>25277940</v>
      </c>
      <c r="J49" s="1711">
        <f t="shared" si="22"/>
        <v>0</v>
      </c>
      <c r="K49" s="1712">
        <f t="shared" si="22"/>
        <v>0</v>
      </c>
      <c r="L49" s="1712">
        <f t="shared" si="22"/>
        <v>0</v>
      </c>
      <c r="M49" s="1711"/>
      <c r="N49" s="1714"/>
      <c r="O49" s="1715"/>
      <c r="P49" s="1718">
        <f>SUM(P47:P48)</f>
        <v>61</v>
      </c>
      <c r="Q49" s="1719">
        <f>SUM(Q47:Q48)</f>
        <v>66</v>
      </c>
      <c r="R49" s="1720">
        <f>SUM(R47:R48)</f>
        <v>25277940</v>
      </c>
      <c r="S49" s="1716" t="s">
        <v>944</v>
      </c>
      <c r="T49" s="2028"/>
      <c r="U49" s="2025"/>
      <c r="V49" s="1723" t="s">
        <v>796</v>
      </c>
      <c r="W49" s="1711">
        <f t="shared" ref="W49:AH49" si="23">W47+W48</f>
        <v>0</v>
      </c>
      <c r="X49" s="1712">
        <f t="shared" si="23"/>
        <v>0</v>
      </c>
      <c r="Y49" s="1712">
        <f t="shared" si="23"/>
        <v>0</v>
      </c>
      <c r="Z49" s="1711">
        <f t="shared" si="23"/>
        <v>9064</v>
      </c>
      <c r="AA49" s="1712">
        <f t="shared" si="23"/>
        <v>10705</v>
      </c>
      <c r="AB49" s="1712">
        <f>AB47+AB48</f>
        <v>75216286</v>
      </c>
      <c r="AC49" s="1711">
        <f t="shared" si="23"/>
        <v>0</v>
      </c>
      <c r="AD49" s="1712">
        <f t="shared" si="23"/>
        <v>0</v>
      </c>
      <c r="AE49" s="1712">
        <f t="shared" si="23"/>
        <v>0</v>
      </c>
      <c r="AF49" s="1711">
        <f t="shared" si="23"/>
        <v>0</v>
      </c>
      <c r="AG49" s="1714">
        <f t="shared" si="23"/>
        <v>0</v>
      </c>
      <c r="AH49" s="1715">
        <f t="shared" si="23"/>
        <v>0</v>
      </c>
      <c r="AI49" s="1718">
        <f>SUM(AI47:AI48)</f>
        <v>9064</v>
      </c>
      <c r="AJ49" s="1719">
        <f>SUM(AJ47:AJ48)</f>
        <v>10705</v>
      </c>
      <c r="AK49" s="1720">
        <f>SUM(AK47:AK48)</f>
        <v>75216286</v>
      </c>
      <c r="AL49" s="1716" t="s">
        <v>944</v>
      </c>
    </row>
    <row r="50" spans="1:42" ht="17.100000000000001" customHeight="1">
      <c r="A50" s="2020">
        <v>93</v>
      </c>
      <c r="B50" s="2023" t="s">
        <v>893</v>
      </c>
      <c r="C50" s="1725" t="s">
        <v>894</v>
      </c>
      <c r="D50" s="1726">
        <v>0</v>
      </c>
      <c r="E50" s="1727">
        <v>0</v>
      </c>
      <c r="F50" s="1732">
        <v>0</v>
      </c>
      <c r="G50" s="1726">
        <v>1052</v>
      </c>
      <c r="H50" s="1727">
        <v>1178</v>
      </c>
      <c r="I50" s="1727">
        <v>7792040</v>
      </c>
      <c r="J50" s="1726">
        <v>0</v>
      </c>
      <c r="K50" s="1727">
        <v>0</v>
      </c>
      <c r="L50" s="1727">
        <v>0</v>
      </c>
      <c r="M50" s="1726">
        <v>0</v>
      </c>
      <c r="N50" s="1728">
        <v>0</v>
      </c>
      <c r="O50" s="1729">
        <v>0</v>
      </c>
      <c r="P50" s="1701">
        <v>1052</v>
      </c>
      <c r="Q50" s="1699">
        <v>1178</v>
      </c>
      <c r="R50" s="1696">
        <v>7792040</v>
      </c>
      <c r="S50" s="1730" t="s">
        <v>896</v>
      </c>
      <c r="T50" s="2026">
        <v>93</v>
      </c>
      <c r="U50" s="2023" t="s">
        <v>893</v>
      </c>
      <c r="V50" s="1732" t="s">
        <v>894</v>
      </c>
      <c r="W50" s="1726">
        <v>0</v>
      </c>
      <c r="X50" s="1727">
        <v>0</v>
      </c>
      <c r="Y50" s="1727">
        <v>0</v>
      </c>
      <c r="Z50" s="1726">
        <v>2315</v>
      </c>
      <c r="AA50" s="1727">
        <v>2883</v>
      </c>
      <c r="AB50" s="1727">
        <v>20583510</v>
      </c>
      <c r="AC50" s="1726">
        <v>0</v>
      </c>
      <c r="AD50" s="1727">
        <v>0</v>
      </c>
      <c r="AE50" s="1727">
        <v>0</v>
      </c>
      <c r="AF50" s="1726">
        <v>0</v>
      </c>
      <c r="AG50" s="1728">
        <v>0</v>
      </c>
      <c r="AH50" s="1729">
        <v>0</v>
      </c>
      <c r="AI50" s="1701">
        <v>2315</v>
      </c>
      <c r="AJ50" s="1699">
        <v>2883</v>
      </c>
      <c r="AK50" s="1696">
        <v>20583510</v>
      </c>
      <c r="AL50" s="1730" t="s">
        <v>896</v>
      </c>
      <c r="AN50" s="1330">
        <f>P50+AI50</f>
        <v>3367</v>
      </c>
      <c r="AO50" s="1330">
        <f t="shared" ref="AN50:AP53" si="24">Q50+AJ50</f>
        <v>4061</v>
      </c>
      <c r="AP50" s="1330">
        <f t="shared" si="24"/>
        <v>28375550</v>
      </c>
    </row>
    <row r="51" spans="1:42" ht="17.100000000000001" customHeight="1">
      <c r="A51" s="2021"/>
      <c r="B51" s="2024"/>
      <c r="C51" s="1710" t="s">
        <v>897</v>
      </c>
      <c r="D51" s="1711">
        <v>0</v>
      </c>
      <c r="E51" s="1712">
        <v>0</v>
      </c>
      <c r="F51" s="1713">
        <v>0</v>
      </c>
      <c r="G51" s="1711">
        <v>11</v>
      </c>
      <c r="H51" s="1712">
        <v>11</v>
      </c>
      <c r="I51" s="1712">
        <v>93410</v>
      </c>
      <c r="J51" s="1711">
        <v>0</v>
      </c>
      <c r="K51" s="1712">
        <v>0</v>
      </c>
      <c r="L51" s="1712">
        <v>0</v>
      </c>
      <c r="M51" s="1711">
        <v>0</v>
      </c>
      <c r="N51" s="1714">
        <v>0</v>
      </c>
      <c r="O51" s="1715">
        <v>0</v>
      </c>
      <c r="P51" s="1709">
        <v>11</v>
      </c>
      <c r="Q51" s="1706">
        <v>11</v>
      </c>
      <c r="R51" s="1705">
        <v>93410</v>
      </c>
      <c r="S51" s="1716" t="s">
        <v>899</v>
      </c>
      <c r="T51" s="2027"/>
      <c r="U51" s="2024"/>
      <c r="V51" s="1705" t="s">
        <v>897</v>
      </c>
      <c r="W51" s="1711">
        <v>0</v>
      </c>
      <c r="X51" s="1712">
        <v>0</v>
      </c>
      <c r="Y51" s="1712">
        <v>0</v>
      </c>
      <c r="Z51" s="1711">
        <v>108</v>
      </c>
      <c r="AA51" s="1712">
        <v>120</v>
      </c>
      <c r="AB51" s="1712">
        <v>936480</v>
      </c>
      <c r="AC51" s="1711">
        <v>0</v>
      </c>
      <c r="AD51" s="1712">
        <v>0</v>
      </c>
      <c r="AE51" s="1712">
        <v>0</v>
      </c>
      <c r="AF51" s="1711">
        <v>0</v>
      </c>
      <c r="AG51" s="1714">
        <v>0</v>
      </c>
      <c r="AH51" s="1715">
        <v>0</v>
      </c>
      <c r="AI51" s="1709">
        <v>108</v>
      </c>
      <c r="AJ51" s="1706">
        <v>120</v>
      </c>
      <c r="AK51" s="1705">
        <v>936480</v>
      </c>
      <c r="AL51" s="1716" t="s">
        <v>899</v>
      </c>
      <c r="AN51" s="1330">
        <f t="shared" si="24"/>
        <v>119</v>
      </c>
      <c r="AO51" s="1330">
        <f t="shared" si="24"/>
        <v>131</v>
      </c>
      <c r="AP51" s="1330">
        <f t="shared" si="24"/>
        <v>1029890</v>
      </c>
    </row>
    <row r="52" spans="1:42" ht="17.100000000000001" customHeight="1">
      <c r="A52" s="2021"/>
      <c r="B52" s="2024"/>
      <c r="C52" s="1761" t="s">
        <v>974</v>
      </c>
      <c r="D52" s="1711">
        <v>0</v>
      </c>
      <c r="E52" s="1712">
        <v>0</v>
      </c>
      <c r="F52" s="1713">
        <v>0</v>
      </c>
      <c r="G52" s="1711">
        <v>489</v>
      </c>
      <c r="H52" s="1712">
        <v>679</v>
      </c>
      <c r="I52" s="1712">
        <v>5595220</v>
      </c>
      <c r="J52" s="1711">
        <v>0</v>
      </c>
      <c r="K52" s="1712">
        <v>0</v>
      </c>
      <c r="L52" s="1712">
        <v>0</v>
      </c>
      <c r="M52" s="1711">
        <v>0</v>
      </c>
      <c r="N52" s="1714">
        <v>0</v>
      </c>
      <c r="O52" s="1715">
        <v>0</v>
      </c>
      <c r="P52" s="1709">
        <v>489</v>
      </c>
      <c r="Q52" s="1706">
        <v>679</v>
      </c>
      <c r="R52" s="1705">
        <v>5595220</v>
      </c>
      <c r="S52" s="1716" t="s">
        <v>975</v>
      </c>
      <c r="T52" s="2027"/>
      <c r="U52" s="2024"/>
      <c r="V52" s="1746" t="s">
        <v>900</v>
      </c>
      <c r="W52" s="1711">
        <v>0</v>
      </c>
      <c r="X52" s="1712">
        <v>0</v>
      </c>
      <c r="Y52" s="1712">
        <v>0</v>
      </c>
      <c r="Z52" s="1711">
        <v>951</v>
      </c>
      <c r="AA52" s="1712">
        <v>1607</v>
      </c>
      <c r="AB52" s="1712">
        <v>13952360</v>
      </c>
      <c r="AC52" s="1711">
        <v>0</v>
      </c>
      <c r="AD52" s="1712">
        <v>0</v>
      </c>
      <c r="AE52" s="1712">
        <v>0</v>
      </c>
      <c r="AF52" s="1711">
        <v>0</v>
      </c>
      <c r="AG52" s="1714">
        <v>0</v>
      </c>
      <c r="AH52" s="1715">
        <v>0</v>
      </c>
      <c r="AI52" s="1709">
        <v>951</v>
      </c>
      <c r="AJ52" s="1706">
        <v>1607</v>
      </c>
      <c r="AK52" s="1705">
        <v>13952360</v>
      </c>
      <c r="AL52" s="1716" t="s">
        <v>975</v>
      </c>
      <c r="AN52" s="1330">
        <f t="shared" si="24"/>
        <v>1440</v>
      </c>
      <c r="AO52" s="1330">
        <f t="shared" si="24"/>
        <v>2286</v>
      </c>
      <c r="AP52" s="1330">
        <f t="shared" si="24"/>
        <v>19547580</v>
      </c>
    </row>
    <row r="53" spans="1:42" ht="17.100000000000001" customHeight="1">
      <c r="A53" s="2021"/>
      <c r="B53" s="2024"/>
      <c r="C53" s="1762" t="s">
        <v>976</v>
      </c>
      <c r="D53" s="1763">
        <v>0</v>
      </c>
      <c r="E53" s="1764">
        <v>0</v>
      </c>
      <c r="F53" s="1765">
        <v>0</v>
      </c>
      <c r="G53" s="1763">
        <v>625</v>
      </c>
      <c r="H53" s="1764">
        <v>711</v>
      </c>
      <c r="I53" s="1764">
        <v>8775970</v>
      </c>
      <c r="J53" s="1763">
        <v>0</v>
      </c>
      <c r="K53" s="1764">
        <v>0</v>
      </c>
      <c r="L53" s="1764">
        <v>0</v>
      </c>
      <c r="M53" s="1763">
        <v>0</v>
      </c>
      <c r="N53" s="1766">
        <v>0</v>
      </c>
      <c r="O53" s="1767">
        <v>0</v>
      </c>
      <c r="P53" s="1709">
        <v>625</v>
      </c>
      <c r="Q53" s="1706">
        <v>711</v>
      </c>
      <c r="R53" s="1705">
        <v>8775970</v>
      </c>
      <c r="S53" s="1768" t="s">
        <v>977</v>
      </c>
      <c r="T53" s="2027"/>
      <c r="U53" s="2024"/>
      <c r="V53" s="1765" t="s">
        <v>976</v>
      </c>
      <c r="W53" s="1769">
        <v>0</v>
      </c>
      <c r="X53" s="1770">
        <v>0</v>
      </c>
      <c r="Y53" s="1770">
        <v>0</v>
      </c>
      <c r="Z53" s="1769">
        <v>1207</v>
      </c>
      <c r="AA53" s="1770">
        <v>1489</v>
      </c>
      <c r="AB53" s="1771">
        <v>20747230</v>
      </c>
      <c r="AC53" s="1769">
        <v>0</v>
      </c>
      <c r="AD53" s="1770">
        <v>0</v>
      </c>
      <c r="AE53" s="1770">
        <v>0</v>
      </c>
      <c r="AF53" s="1769">
        <v>0</v>
      </c>
      <c r="AG53" s="1772">
        <v>0</v>
      </c>
      <c r="AH53" s="1773">
        <v>0</v>
      </c>
      <c r="AI53" s="1709">
        <v>1207</v>
      </c>
      <c r="AJ53" s="1706">
        <v>1489</v>
      </c>
      <c r="AK53" s="1705">
        <v>20747230</v>
      </c>
      <c r="AL53" s="1768" t="s">
        <v>977</v>
      </c>
      <c r="AN53" s="1330">
        <f t="shared" si="24"/>
        <v>1832</v>
      </c>
      <c r="AO53" s="1330">
        <f t="shared" si="24"/>
        <v>2200</v>
      </c>
      <c r="AP53" s="1330">
        <f t="shared" si="24"/>
        <v>29523200</v>
      </c>
    </row>
    <row r="54" spans="1:42" ht="17.100000000000001" customHeight="1">
      <c r="A54" s="2022"/>
      <c r="B54" s="2025"/>
      <c r="C54" s="1774" t="s">
        <v>944</v>
      </c>
      <c r="D54" s="1775">
        <f>SUM(D50:D53)</f>
        <v>0</v>
      </c>
      <c r="E54" s="1776">
        <f t="shared" ref="E54:O54" si="25">SUM(E50:E53)</f>
        <v>0</v>
      </c>
      <c r="F54" s="1759">
        <f t="shared" si="25"/>
        <v>0</v>
      </c>
      <c r="G54" s="1775">
        <f t="shared" si="25"/>
        <v>2177</v>
      </c>
      <c r="H54" s="1776">
        <f t="shared" si="25"/>
        <v>2579</v>
      </c>
      <c r="I54" s="1776">
        <f t="shared" si="25"/>
        <v>22256640</v>
      </c>
      <c r="J54" s="1775">
        <f t="shared" si="25"/>
        <v>0</v>
      </c>
      <c r="K54" s="1776">
        <f t="shared" si="25"/>
        <v>0</v>
      </c>
      <c r="L54" s="1776">
        <f t="shared" si="25"/>
        <v>0</v>
      </c>
      <c r="M54" s="1775">
        <f t="shared" si="25"/>
        <v>0</v>
      </c>
      <c r="N54" s="1777">
        <f t="shared" si="25"/>
        <v>0</v>
      </c>
      <c r="O54" s="1778">
        <f t="shared" si="25"/>
        <v>0</v>
      </c>
      <c r="P54" s="1718">
        <f>SUM(P50:P53)</f>
        <v>2177</v>
      </c>
      <c r="Q54" s="1719">
        <f>SUM(Q50:Q53)</f>
        <v>2579</v>
      </c>
      <c r="R54" s="1720">
        <f>SUM(R50:R53)</f>
        <v>22256640</v>
      </c>
      <c r="S54" s="1779" t="s">
        <v>944</v>
      </c>
      <c r="T54" s="2028"/>
      <c r="U54" s="2025"/>
      <c r="V54" s="1780" t="s">
        <v>796</v>
      </c>
      <c r="W54" s="1775">
        <f t="shared" ref="W54:AH54" si="26">SUM(W50:W53)</f>
        <v>0</v>
      </c>
      <c r="X54" s="1776">
        <f t="shared" si="26"/>
        <v>0</v>
      </c>
      <c r="Y54" s="1776">
        <f t="shared" si="26"/>
        <v>0</v>
      </c>
      <c r="Z54" s="1775">
        <f t="shared" si="26"/>
        <v>4581</v>
      </c>
      <c r="AA54" s="1777">
        <f t="shared" si="26"/>
        <v>6099</v>
      </c>
      <c r="AB54" s="1778">
        <f t="shared" si="26"/>
        <v>56219580</v>
      </c>
      <c r="AC54" s="1775">
        <f t="shared" si="26"/>
        <v>0</v>
      </c>
      <c r="AD54" s="1776">
        <f t="shared" si="26"/>
        <v>0</v>
      </c>
      <c r="AE54" s="1776">
        <f t="shared" si="26"/>
        <v>0</v>
      </c>
      <c r="AF54" s="1775">
        <f t="shared" si="26"/>
        <v>0</v>
      </c>
      <c r="AG54" s="1777">
        <f t="shared" si="26"/>
        <v>0</v>
      </c>
      <c r="AH54" s="1778">
        <f t="shared" si="26"/>
        <v>0</v>
      </c>
      <c r="AI54" s="1718">
        <f>SUM(AI50:AI53)</f>
        <v>4581</v>
      </c>
      <c r="AJ54" s="1719">
        <f>SUM(AJ50:AJ53)</f>
        <v>6099</v>
      </c>
      <c r="AK54" s="1720">
        <f>SUM(AK50:AK53)</f>
        <v>56219580</v>
      </c>
      <c r="AL54" s="1779" t="s">
        <v>944</v>
      </c>
    </row>
    <row r="55" spans="1:42" ht="17.100000000000001" customHeight="1" thickBot="1">
      <c r="A55" s="1368">
        <v>95</v>
      </c>
      <c r="B55" s="1781" t="s">
        <v>905</v>
      </c>
      <c r="C55" s="1782" t="s">
        <v>978</v>
      </c>
      <c r="D55" s="1783">
        <v>0</v>
      </c>
      <c r="E55" s="1784">
        <v>0</v>
      </c>
      <c r="F55" s="1785">
        <v>0</v>
      </c>
      <c r="G55" s="1783">
        <v>984</v>
      </c>
      <c r="H55" s="1784">
        <v>1226</v>
      </c>
      <c r="I55" s="1784">
        <v>12073420</v>
      </c>
      <c r="J55" s="1783">
        <v>0</v>
      </c>
      <c r="K55" s="1784">
        <v>0</v>
      </c>
      <c r="L55" s="1784">
        <v>0</v>
      </c>
      <c r="M55" s="1783">
        <v>0</v>
      </c>
      <c r="N55" s="1786">
        <v>0</v>
      </c>
      <c r="O55" s="1787">
        <v>0</v>
      </c>
      <c r="P55" s="1788">
        <v>984</v>
      </c>
      <c r="Q55" s="1786">
        <v>1226</v>
      </c>
      <c r="R55" s="1785">
        <v>12073420</v>
      </c>
      <c r="S55" s="1789" t="s">
        <v>1264</v>
      </c>
      <c r="T55" s="1790">
        <v>95</v>
      </c>
      <c r="U55" s="1781" t="s">
        <v>577</v>
      </c>
      <c r="V55" s="1785" t="s">
        <v>1265</v>
      </c>
      <c r="W55" s="1783">
        <v>0</v>
      </c>
      <c r="X55" s="1784">
        <v>0</v>
      </c>
      <c r="Y55" s="1784">
        <v>0</v>
      </c>
      <c r="Z55" s="1783">
        <v>3677</v>
      </c>
      <c r="AA55" s="1784">
        <v>4936</v>
      </c>
      <c r="AB55" s="1784">
        <v>52166736</v>
      </c>
      <c r="AC55" s="1783">
        <v>0</v>
      </c>
      <c r="AD55" s="1784">
        <v>0</v>
      </c>
      <c r="AE55" s="1784">
        <v>0</v>
      </c>
      <c r="AF55" s="1783">
        <v>0</v>
      </c>
      <c r="AG55" s="1786">
        <v>0</v>
      </c>
      <c r="AH55" s="1787">
        <v>0</v>
      </c>
      <c r="AI55" s="1788">
        <v>3677</v>
      </c>
      <c r="AJ55" s="1786">
        <v>4936</v>
      </c>
      <c r="AK55" s="1785">
        <v>52166736</v>
      </c>
      <c r="AL55" s="1789" t="s">
        <v>909</v>
      </c>
      <c r="AN55" s="1330">
        <f>P55+AI55</f>
        <v>4661</v>
      </c>
      <c r="AO55" s="1330">
        <f>Q55+AJ55</f>
        <v>6162</v>
      </c>
      <c r="AP55" s="1330">
        <f>R55+AK55</f>
        <v>64240156</v>
      </c>
    </row>
    <row r="56" spans="1:42" ht="17.100000000000001" customHeight="1">
      <c r="A56" s="1369"/>
      <c r="B56" s="1370" t="s">
        <v>979</v>
      </c>
      <c r="C56" s="1367"/>
      <c r="D56" s="1367"/>
      <c r="E56" s="1367"/>
      <c r="F56" s="1367"/>
      <c r="G56" s="1367"/>
      <c r="H56" s="1367"/>
      <c r="I56" s="1367"/>
      <c r="J56" s="1367"/>
      <c r="K56" s="1367"/>
      <c r="L56" s="1367"/>
      <c r="M56" s="1367"/>
      <c r="N56" s="1367"/>
      <c r="O56" s="1367"/>
      <c r="P56" s="1367"/>
      <c r="Q56" s="1367"/>
      <c r="R56" s="1367"/>
      <c r="S56" s="1369"/>
      <c r="T56" s="1369"/>
      <c r="U56" s="1369"/>
      <c r="V56" s="1367"/>
      <c r="W56" s="1367"/>
      <c r="X56" s="1367"/>
      <c r="Y56" s="1367"/>
      <c r="Z56" s="1367"/>
      <c r="AA56" s="1367"/>
      <c r="AB56" s="1367"/>
      <c r="AC56" s="1367"/>
      <c r="AD56" s="1367"/>
      <c r="AE56" s="1367"/>
      <c r="AF56" s="1367"/>
      <c r="AG56" s="1367"/>
      <c r="AH56" s="1367"/>
      <c r="AI56" s="1367"/>
      <c r="AJ56" s="1367"/>
      <c r="AK56" s="1367"/>
      <c r="AL56" s="1369"/>
    </row>
    <row r="57" spans="1:42" ht="17.100000000000001" customHeight="1">
      <c r="A57" s="1332"/>
      <c r="B57" s="1332"/>
      <c r="I57" s="1332"/>
      <c r="N57" s="1352"/>
      <c r="T57" s="1332"/>
      <c r="U57" s="1332"/>
      <c r="AB57" s="1332"/>
    </row>
    <row r="58" spans="1:42" ht="16.5" customHeight="1">
      <c r="A58" s="1332" t="s">
        <v>206</v>
      </c>
      <c r="B58" s="1332"/>
      <c r="N58" s="1352"/>
      <c r="T58" s="1332"/>
      <c r="U58" s="1332"/>
      <c r="AM58" s="1371" t="s">
        <v>980</v>
      </c>
      <c r="AN58" s="1330">
        <f>SUM(AN11:AN55)</f>
        <v>117623</v>
      </c>
      <c r="AO58" s="1330">
        <f>SUM(AO11:AO55)</f>
        <v>158361</v>
      </c>
      <c r="AP58" s="1330">
        <f>SUM(AP11:AP55)</f>
        <v>1348810991</v>
      </c>
    </row>
    <row r="59" spans="1:42" ht="16.5" customHeight="1">
      <c r="I59" s="1372"/>
    </row>
    <row r="60" spans="1:42" ht="17.100000000000001" customHeight="1">
      <c r="C60" s="1332"/>
      <c r="D60" s="1332"/>
      <c r="E60" s="1332"/>
      <c r="F60" s="1332"/>
      <c r="G60" s="1332"/>
      <c r="H60" s="1332"/>
      <c r="I60" s="1372"/>
      <c r="J60" s="1332"/>
      <c r="K60" s="1332"/>
      <c r="L60" s="1332"/>
      <c r="M60" s="1332"/>
      <c r="N60" s="1332"/>
      <c r="O60" s="1332"/>
      <c r="P60" s="1332"/>
      <c r="Q60" s="1332"/>
      <c r="R60" s="1332"/>
      <c r="S60" s="1332"/>
    </row>
    <row r="61" spans="1:42" ht="17.100000000000001" customHeight="1">
      <c r="D61" s="1332"/>
      <c r="E61" s="1332"/>
      <c r="F61" s="1332"/>
      <c r="G61" s="1332"/>
      <c r="H61" s="1332"/>
      <c r="I61" s="1332"/>
      <c r="J61" s="1332"/>
      <c r="K61" s="1332"/>
      <c r="L61" s="1332"/>
      <c r="M61" s="1332"/>
      <c r="N61" s="1332"/>
      <c r="O61" s="1332"/>
      <c r="P61" s="1332"/>
      <c r="Q61" s="1332"/>
      <c r="R61" s="1332"/>
      <c r="S61" s="1332"/>
    </row>
    <row r="63" spans="1:42" ht="16.5" customHeight="1">
      <c r="D63" s="1332"/>
      <c r="E63" s="1332"/>
      <c r="F63" s="1332"/>
      <c r="G63" s="1332"/>
      <c r="H63" s="1332"/>
      <c r="I63" s="1332"/>
      <c r="J63" s="1332"/>
      <c r="K63" s="1332"/>
      <c r="L63" s="1332"/>
      <c r="M63" s="1332"/>
      <c r="N63" s="1332"/>
      <c r="O63" s="1332"/>
      <c r="P63" s="1332"/>
      <c r="Q63" s="1332"/>
      <c r="R63" s="1332"/>
      <c r="S63" s="1332"/>
    </row>
  </sheetData>
  <mergeCells count="48">
    <mergeCell ref="AI3:AK3"/>
    <mergeCell ref="A2:A4"/>
    <mergeCell ref="C2:C4"/>
    <mergeCell ref="D2:R2"/>
    <mergeCell ref="T2:T4"/>
    <mergeCell ref="V2:V4"/>
    <mergeCell ref="W2:AK2"/>
    <mergeCell ref="D3:F3"/>
    <mergeCell ref="G3:I3"/>
    <mergeCell ref="J3:L3"/>
    <mergeCell ref="M3:O3"/>
    <mergeCell ref="P3:R3"/>
    <mergeCell ref="W3:Y3"/>
    <mergeCell ref="Z3:AB3"/>
    <mergeCell ref="AC3:AE3"/>
    <mergeCell ref="AF3:AH3"/>
    <mergeCell ref="A12:A16"/>
    <mergeCell ref="B12:B16"/>
    <mergeCell ref="T12:T16"/>
    <mergeCell ref="U12:U16"/>
    <mergeCell ref="A19:A21"/>
    <mergeCell ref="B19:B21"/>
    <mergeCell ref="T19:T21"/>
    <mergeCell ref="U19:U21"/>
    <mergeCell ref="A22:A30"/>
    <mergeCell ref="B22:B30"/>
    <mergeCell ref="T22:T30"/>
    <mergeCell ref="U22:U30"/>
    <mergeCell ref="A31:A34"/>
    <mergeCell ref="B31:B34"/>
    <mergeCell ref="T31:T34"/>
    <mergeCell ref="U31:U34"/>
    <mergeCell ref="A35:A40"/>
    <mergeCell ref="B35:B40"/>
    <mergeCell ref="T35:T40"/>
    <mergeCell ref="U35:U40"/>
    <mergeCell ref="A42:A46"/>
    <mergeCell ref="B42:B46"/>
    <mergeCell ref="T42:T46"/>
    <mergeCell ref="U42:U46"/>
    <mergeCell ref="A47:A49"/>
    <mergeCell ref="B47:B49"/>
    <mergeCell ref="T47:T49"/>
    <mergeCell ref="U47:U49"/>
    <mergeCell ref="A50:A54"/>
    <mergeCell ref="B50:B54"/>
    <mergeCell ref="T50:T54"/>
    <mergeCell ref="U50:U54"/>
  </mergeCells>
  <phoneticPr fontId="5"/>
  <printOptions horizontalCentered="1" verticalCentered="1"/>
  <pageMargins left="0.51181102362204722" right="0.27559055118110237" top="0.35" bottom="0.17" header="0.15748031496062992" footer="0.15748031496062992"/>
  <pageSetup paperSize="8" scale="77" fitToWidth="0" orientation="landscape" r:id="rId1"/>
  <headerFooter alignWithMargins="0"/>
  <colBreaks count="1" manualBreakCount="1">
    <brk id="19"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0E89-ACA3-4884-BE7B-B428B5F25227}">
  <dimension ref="A1:AO107"/>
  <sheetViews>
    <sheetView view="pageBreakPreview" zoomScale="85" zoomScaleNormal="100" zoomScaleSheetLayoutView="85" workbookViewId="0">
      <pane xSplit="3" ySplit="5" topLeftCell="D6" activePane="bottomRight" state="frozen"/>
      <selection activeCell="F18" sqref="F18"/>
      <selection pane="topRight" activeCell="F18" sqref="F18"/>
      <selection pane="bottomLeft" activeCell="F18" sqref="F18"/>
      <selection pane="bottomRight"/>
    </sheetView>
  </sheetViews>
  <sheetFormatPr defaultRowHeight="13.5"/>
  <cols>
    <col min="1" max="1" width="6.375" style="1401" customWidth="1"/>
    <col min="2" max="2" width="10.125" style="1401" customWidth="1"/>
    <col min="3" max="3" width="18.125" style="1401" customWidth="1"/>
    <col min="4" max="12" width="16.125" style="1401" customWidth="1"/>
    <col min="13" max="13" width="15.125" style="1401" customWidth="1"/>
    <col min="14" max="17" width="16.125" style="1401" customWidth="1"/>
    <col min="18" max="18" width="9.375" style="1401" customWidth="1"/>
    <col min="19" max="19" width="7.875" style="1401" hidden="1" customWidth="1"/>
    <col min="20" max="21" width="5.875" style="1401" hidden="1" customWidth="1"/>
    <col min="22" max="22" width="6.875" style="1401" customWidth="1"/>
    <col min="23" max="23" width="10.875" style="1401" customWidth="1"/>
    <col min="24" max="24" width="18.125" style="1401" customWidth="1"/>
    <col min="25" max="35" width="20.25" style="1401" customWidth="1"/>
    <col min="36" max="36" width="9.375" style="1401" customWidth="1"/>
    <col min="37" max="38" width="9" style="87"/>
    <col min="39" max="39" width="21.375" style="87" customWidth="1"/>
    <col min="40" max="256" width="9" style="87"/>
    <col min="257" max="257" width="6.375" style="87" customWidth="1"/>
    <col min="258" max="258" width="10.125" style="87" customWidth="1"/>
    <col min="259" max="259" width="18.125" style="87" customWidth="1"/>
    <col min="260" max="268" width="16.125" style="87" customWidth="1"/>
    <col min="269" max="269" width="15.125" style="87" customWidth="1"/>
    <col min="270" max="273" width="16.125" style="87" customWidth="1"/>
    <col min="274" max="274" width="9.375" style="87" customWidth="1"/>
    <col min="275" max="277" width="0" style="87" hidden="1" customWidth="1"/>
    <col min="278" max="278" width="6.875" style="87" customWidth="1"/>
    <col min="279" max="279" width="10.875" style="87" customWidth="1"/>
    <col min="280" max="280" width="18.125" style="87" customWidth="1"/>
    <col min="281" max="291" width="20.25" style="87" customWidth="1"/>
    <col min="292" max="292" width="9.375" style="87" customWidth="1"/>
    <col min="293" max="294" width="9" style="87"/>
    <col min="295" max="295" width="21.375" style="87" customWidth="1"/>
    <col min="296" max="512" width="9" style="87"/>
    <col min="513" max="513" width="6.375" style="87" customWidth="1"/>
    <col min="514" max="514" width="10.125" style="87" customWidth="1"/>
    <col min="515" max="515" width="18.125" style="87" customWidth="1"/>
    <col min="516" max="524" width="16.125" style="87" customWidth="1"/>
    <col min="525" max="525" width="15.125" style="87" customWidth="1"/>
    <col min="526" max="529" width="16.125" style="87" customWidth="1"/>
    <col min="530" max="530" width="9.375" style="87" customWidth="1"/>
    <col min="531" max="533" width="0" style="87" hidden="1" customWidth="1"/>
    <col min="534" max="534" width="6.875" style="87" customWidth="1"/>
    <col min="535" max="535" width="10.875" style="87" customWidth="1"/>
    <col min="536" max="536" width="18.125" style="87" customWidth="1"/>
    <col min="537" max="547" width="20.25" style="87" customWidth="1"/>
    <col min="548" max="548" width="9.375" style="87" customWidth="1"/>
    <col min="549" max="550" width="9" style="87"/>
    <col min="551" max="551" width="21.375" style="87" customWidth="1"/>
    <col min="552" max="768" width="9" style="87"/>
    <col min="769" max="769" width="6.375" style="87" customWidth="1"/>
    <col min="770" max="770" width="10.125" style="87" customWidth="1"/>
    <col min="771" max="771" width="18.125" style="87" customWidth="1"/>
    <col min="772" max="780" width="16.125" style="87" customWidth="1"/>
    <col min="781" max="781" width="15.125" style="87" customWidth="1"/>
    <col min="782" max="785" width="16.125" style="87" customWidth="1"/>
    <col min="786" max="786" width="9.375" style="87" customWidth="1"/>
    <col min="787" max="789" width="0" style="87" hidden="1" customWidth="1"/>
    <col min="790" max="790" width="6.875" style="87" customWidth="1"/>
    <col min="791" max="791" width="10.875" style="87" customWidth="1"/>
    <col min="792" max="792" width="18.125" style="87" customWidth="1"/>
    <col min="793" max="803" width="20.25" style="87" customWidth="1"/>
    <col min="804" max="804" width="9.375" style="87" customWidth="1"/>
    <col min="805" max="806" width="9" style="87"/>
    <col min="807" max="807" width="21.375" style="87" customWidth="1"/>
    <col min="808" max="1024" width="9" style="87"/>
    <col min="1025" max="1025" width="6.375" style="87" customWidth="1"/>
    <col min="1026" max="1026" width="10.125" style="87" customWidth="1"/>
    <col min="1027" max="1027" width="18.125" style="87" customWidth="1"/>
    <col min="1028" max="1036" width="16.125" style="87" customWidth="1"/>
    <col min="1037" max="1037" width="15.125" style="87" customWidth="1"/>
    <col min="1038" max="1041" width="16.125" style="87" customWidth="1"/>
    <col min="1042" max="1042" width="9.375" style="87" customWidth="1"/>
    <col min="1043" max="1045" width="0" style="87" hidden="1" customWidth="1"/>
    <col min="1046" max="1046" width="6.875" style="87" customWidth="1"/>
    <col min="1047" max="1047" width="10.875" style="87" customWidth="1"/>
    <col min="1048" max="1048" width="18.125" style="87" customWidth="1"/>
    <col min="1049" max="1059" width="20.25" style="87" customWidth="1"/>
    <col min="1060" max="1060" width="9.375" style="87" customWidth="1"/>
    <col min="1061" max="1062" width="9" style="87"/>
    <col min="1063" max="1063" width="21.375" style="87" customWidth="1"/>
    <col min="1064" max="1280" width="9" style="87"/>
    <col min="1281" max="1281" width="6.375" style="87" customWidth="1"/>
    <col min="1282" max="1282" width="10.125" style="87" customWidth="1"/>
    <col min="1283" max="1283" width="18.125" style="87" customWidth="1"/>
    <col min="1284" max="1292" width="16.125" style="87" customWidth="1"/>
    <col min="1293" max="1293" width="15.125" style="87" customWidth="1"/>
    <col min="1294" max="1297" width="16.125" style="87" customWidth="1"/>
    <col min="1298" max="1298" width="9.375" style="87" customWidth="1"/>
    <col min="1299" max="1301" width="0" style="87" hidden="1" customWidth="1"/>
    <col min="1302" max="1302" width="6.875" style="87" customWidth="1"/>
    <col min="1303" max="1303" width="10.875" style="87" customWidth="1"/>
    <col min="1304" max="1304" width="18.125" style="87" customWidth="1"/>
    <col min="1305" max="1315" width="20.25" style="87" customWidth="1"/>
    <col min="1316" max="1316" width="9.375" style="87" customWidth="1"/>
    <col min="1317" max="1318" width="9" style="87"/>
    <col min="1319" max="1319" width="21.375" style="87" customWidth="1"/>
    <col min="1320" max="1536" width="9" style="87"/>
    <col min="1537" max="1537" width="6.375" style="87" customWidth="1"/>
    <col min="1538" max="1538" width="10.125" style="87" customWidth="1"/>
    <col min="1539" max="1539" width="18.125" style="87" customWidth="1"/>
    <col min="1540" max="1548" width="16.125" style="87" customWidth="1"/>
    <col min="1549" max="1549" width="15.125" style="87" customWidth="1"/>
    <col min="1550" max="1553" width="16.125" style="87" customWidth="1"/>
    <col min="1554" max="1554" width="9.375" style="87" customWidth="1"/>
    <col min="1555" max="1557" width="0" style="87" hidden="1" customWidth="1"/>
    <col min="1558" max="1558" width="6.875" style="87" customWidth="1"/>
    <col min="1559" max="1559" width="10.875" style="87" customWidth="1"/>
    <col min="1560" max="1560" width="18.125" style="87" customWidth="1"/>
    <col min="1561" max="1571" width="20.25" style="87" customWidth="1"/>
    <col min="1572" max="1572" width="9.375" style="87" customWidth="1"/>
    <col min="1573" max="1574" width="9" style="87"/>
    <col min="1575" max="1575" width="21.375" style="87" customWidth="1"/>
    <col min="1576" max="1792" width="9" style="87"/>
    <col min="1793" max="1793" width="6.375" style="87" customWidth="1"/>
    <col min="1794" max="1794" width="10.125" style="87" customWidth="1"/>
    <col min="1795" max="1795" width="18.125" style="87" customWidth="1"/>
    <col min="1796" max="1804" width="16.125" style="87" customWidth="1"/>
    <col min="1805" max="1805" width="15.125" style="87" customWidth="1"/>
    <col min="1806" max="1809" width="16.125" style="87" customWidth="1"/>
    <col min="1810" max="1810" width="9.375" style="87" customWidth="1"/>
    <col min="1811" max="1813" width="0" style="87" hidden="1" customWidth="1"/>
    <col min="1814" max="1814" width="6.875" style="87" customWidth="1"/>
    <col min="1815" max="1815" width="10.875" style="87" customWidth="1"/>
    <col min="1816" max="1816" width="18.125" style="87" customWidth="1"/>
    <col min="1817" max="1827" width="20.25" style="87" customWidth="1"/>
    <col min="1828" max="1828" width="9.375" style="87" customWidth="1"/>
    <col min="1829" max="1830" width="9" style="87"/>
    <col min="1831" max="1831" width="21.375" style="87" customWidth="1"/>
    <col min="1832" max="2048" width="9" style="87"/>
    <col min="2049" max="2049" width="6.375" style="87" customWidth="1"/>
    <col min="2050" max="2050" width="10.125" style="87" customWidth="1"/>
    <col min="2051" max="2051" width="18.125" style="87" customWidth="1"/>
    <col min="2052" max="2060" width="16.125" style="87" customWidth="1"/>
    <col min="2061" max="2061" width="15.125" style="87" customWidth="1"/>
    <col min="2062" max="2065" width="16.125" style="87" customWidth="1"/>
    <col min="2066" max="2066" width="9.375" style="87" customWidth="1"/>
    <col min="2067" max="2069" width="0" style="87" hidden="1" customWidth="1"/>
    <col min="2070" max="2070" width="6.875" style="87" customWidth="1"/>
    <col min="2071" max="2071" width="10.875" style="87" customWidth="1"/>
    <col min="2072" max="2072" width="18.125" style="87" customWidth="1"/>
    <col min="2073" max="2083" width="20.25" style="87" customWidth="1"/>
    <col min="2084" max="2084" width="9.375" style="87" customWidth="1"/>
    <col min="2085" max="2086" width="9" style="87"/>
    <col min="2087" max="2087" width="21.375" style="87" customWidth="1"/>
    <col min="2088" max="2304" width="9" style="87"/>
    <col min="2305" max="2305" width="6.375" style="87" customWidth="1"/>
    <col min="2306" max="2306" width="10.125" style="87" customWidth="1"/>
    <col min="2307" max="2307" width="18.125" style="87" customWidth="1"/>
    <col min="2308" max="2316" width="16.125" style="87" customWidth="1"/>
    <col min="2317" max="2317" width="15.125" style="87" customWidth="1"/>
    <col min="2318" max="2321" width="16.125" style="87" customWidth="1"/>
    <col min="2322" max="2322" width="9.375" style="87" customWidth="1"/>
    <col min="2323" max="2325" width="0" style="87" hidden="1" customWidth="1"/>
    <col min="2326" max="2326" width="6.875" style="87" customWidth="1"/>
    <col min="2327" max="2327" width="10.875" style="87" customWidth="1"/>
    <col min="2328" max="2328" width="18.125" style="87" customWidth="1"/>
    <col min="2329" max="2339" width="20.25" style="87" customWidth="1"/>
    <col min="2340" max="2340" width="9.375" style="87" customWidth="1"/>
    <col min="2341" max="2342" width="9" style="87"/>
    <col min="2343" max="2343" width="21.375" style="87" customWidth="1"/>
    <col min="2344" max="2560" width="9" style="87"/>
    <col min="2561" max="2561" width="6.375" style="87" customWidth="1"/>
    <col min="2562" max="2562" width="10.125" style="87" customWidth="1"/>
    <col min="2563" max="2563" width="18.125" style="87" customWidth="1"/>
    <col min="2564" max="2572" width="16.125" style="87" customWidth="1"/>
    <col min="2573" max="2573" width="15.125" style="87" customWidth="1"/>
    <col min="2574" max="2577" width="16.125" style="87" customWidth="1"/>
    <col min="2578" max="2578" width="9.375" style="87" customWidth="1"/>
    <col min="2579" max="2581" width="0" style="87" hidden="1" customWidth="1"/>
    <col min="2582" max="2582" width="6.875" style="87" customWidth="1"/>
    <col min="2583" max="2583" width="10.875" style="87" customWidth="1"/>
    <col min="2584" max="2584" width="18.125" style="87" customWidth="1"/>
    <col min="2585" max="2595" width="20.25" style="87" customWidth="1"/>
    <col min="2596" max="2596" width="9.375" style="87" customWidth="1"/>
    <col min="2597" max="2598" width="9" style="87"/>
    <col min="2599" max="2599" width="21.375" style="87" customWidth="1"/>
    <col min="2600" max="2816" width="9" style="87"/>
    <col min="2817" max="2817" width="6.375" style="87" customWidth="1"/>
    <col min="2818" max="2818" width="10.125" style="87" customWidth="1"/>
    <col min="2819" max="2819" width="18.125" style="87" customWidth="1"/>
    <col min="2820" max="2828" width="16.125" style="87" customWidth="1"/>
    <col min="2829" max="2829" width="15.125" style="87" customWidth="1"/>
    <col min="2830" max="2833" width="16.125" style="87" customWidth="1"/>
    <col min="2834" max="2834" width="9.375" style="87" customWidth="1"/>
    <col min="2835" max="2837" width="0" style="87" hidden="1" customWidth="1"/>
    <col min="2838" max="2838" width="6.875" style="87" customWidth="1"/>
    <col min="2839" max="2839" width="10.875" style="87" customWidth="1"/>
    <col min="2840" max="2840" width="18.125" style="87" customWidth="1"/>
    <col min="2841" max="2851" width="20.25" style="87" customWidth="1"/>
    <col min="2852" max="2852" width="9.375" style="87" customWidth="1"/>
    <col min="2853" max="2854" width="9" style="87"/>
    <col min="2855" max="2855" width="21.375" style="87" customWidth="1"/>
    <col min="2856" max="3072" width="9" style="87"/>
    <col min="3073" max="3073" width="6.375" style="87" customWidth="1"/>
    <col min="3074" max="3074" width="10.125" style="87" customWidth="1"/>
    <col min="3075" max="3075" width="18.125" style="87" customWidth="1"/>
    <col min="3076" max="3084" width="16.125" style="87" customWidth="1"/>
    <col min="3085" max="3085" width="15.125" style="87" customWidth="1"/>
    <col min="3086" max="3089" width="16.125" style="87" customWidth="1"/>
    <col min="3090" max="3090" width="9.375" style="87" customWidth="1"/>
    <col min="3091" max="3093" width="0" style="87" hidden="1" customWidth="1"/>
    <col min="3094" max="3094" width="6.875" style="87" customWidth="1"/>
    <col min="3095" max="3095" width="10.875" style="87" customWidth="1"/>
    <col min="3096" max="3096" width="18.125" style="87" customWidth="1"/>
    <col min="3097" max="3107" width="20.25" style="87" customWidth="1"/>
    <col min="3108" max="3108" width="9.375" style="87" customWidth="1"/>
    <col min="3109" max="3110" width="9" style="87"/>
    <col min="3111" max="3111" width="21.375" style="87" customWidth="1"/>
    <col min="3112" max="3328" width="9" style="87"/>
    <col min="3329" max="3329" width="6.375" style="87" customWidth="1"/>
    <col min="3330" max="3330" width="10.125" style="87" customWidth="1"/>
    <col min="3331" max="3331" width="18.125" style="87" customWidth="1"/>
    <col min="3332" max="3340" width="16.125" style="87" customWidth="1"/>
    <col min="3341" max="3341" width="15.125" style="87" customWidth="1"/>
    <col min="3342" max="3345" width="16.125" style="87" customWidth="1"/>
    <col min="3346" max="3346" width="9.375" style="87" customWidth="1"/>
    <col min="3347" max="3349" width="0" style="87" hidden="1" customWidth="1"/>
    <col min="3350" max="3350" width="6.875" style="87" customWidth="1"/>
    <col min="3351" max="3351" width="10.875" style="87" customWidth="1"/>
    <col min="3352" max="3352" width="18.125" style="87" customWidth="1"/>
    <col min="3353" max="3363" width="20.25" style="87" customWidth="1"/>
    <col min="3364" max="3364" width="9.375" style="87" customWidth="1"/>
    <col min="3365" max="3366" width="9" style="87"/>
    <col min="3367" max="3367" width="21.375" style="87" customWidth="1"/>
    <col min="3368" max="3584" width="9" style="87"/>
    <col min="3585" max="3585" width="6.375" style="87" customWidth="1"/>
    <col min="3586" max="3586" width="10.125" style="87" customWidth="1"/>
    <col min="3587" max="3587" width="18.125" style="87" customWidth="1"/>
    <col min="3588" max="3596" width="16.125" style="87" customWidth="1"/>
    <col min="3597" max="3597" width="15.125" style="87" customWidth="1"/>
    <col min="3598" max="3601" width="16.125" style="87" customWidth="1"/>
    <col min="3602" max="3602" width="9.375" style="87" customWidth="1"/>
    <col min="3603" max="3605" width="0" style="87" hidden="1" customWidth="1"/>
    <col min="3606" max="3606" width="6.875" style="87" customWidth="1"/>
    <col min="3607" max="3607" width="10.875" style="87" customWidth="1"/>
    <col min="3608" max="3608" width="18.125" style="87" customWidth="1"/>
    <col min="3609" max="3619" width="20.25" style="87" customWidth="1"/>
    <col min="3620" max="3620" width="9.375" style="87" customWidth="1"/>
    <col min="3621" max="3622" width="9" style="87"/>
    <col min="3623" max="3623" width="21.375" style="87" customWidth="1"/>
    <col min="3624" max="3840" width="9" style="87"/>
    <col min="3841" max="3841" width="6.375" style="87" customWidth="1"/>
    <col min="3842" max="3842" width="10.125" style="87" customWidth="1"/>
    <col min="3843" max="3843" width="18.125" style="87" customWidth="1"/>
    <col min="3844" max="3852" width="16.125" style="87" customWidth="1"/>
    <col min="3853" max="3853" width="15.125" style="87" customWidth="1"/>
    <col min="3854" max="3857" width="16.125" style="87" customWidth="1"/>
    <col min="3858" max="3858" width="9.375" style="87" customWidth="1"/>
    <col min="3859" max="3861" width="0" style="87" hidden="1" customWidth="1"/>
    <col min="3862" max="3862" width="6.875" style="87" customWidth="1"/>
    <col min="3863" max="3863" width="10.875" style="87" customWidth="1"/>
    <col min="3864" max="3864" width="18.125" style="87" customWidth="1"/>
    <col min="3865" max="3875" width="20.25" style="87" customWidth="1"/>
    <col min="3876" max="3876" width="9.375" style="87" customWidth="1"/>
    <col min="3877" max="3878" width="9" style="87"/>
    <col min="3879" max="3879" width="21.375" style="87" customWidth="1"/>
    <col min="3880" max="4096" width="9" style="87"/>
    <col min="4097" max="4097" width="6.375" style="87" customWidth="1"/>
    <col min="4098" max="4098" width="10.125" style="87" customWidth="1"/>
    <col min="4099" max="4099" width="18.125" style="87" customWidth="1"/>
    <col min="4100" max="4108" width="16.125" style="87" customWidth="1"/>
    <col min="4109" max="4109" width="15.125" style="87" customWidth="1"/>
    <col min="4110" max="4113" width="16.125" style="87" customWidth="1"/>
    <col min="4114" max="4114" width="9.375" style="87" customWidth="1"/>
    <col min="4115" max="4117" width="0" style="87" hidden="1" customWidth="1"/>
    <col min="4118" max="4118" width="6.875" style="87" customWidth="1"/>
    <col min="4119" max="4119" width="10.875" style="87" customWidth="1"/>
    <col min="4120" max="4120" width="18.125" style="87" customWidth="1"/>
    <col min="4121" max="4131" width="20.25" style="87" customWidth="1"/>
    <col min="4132" max="4132" width="9.375" style="87" customWidth="1"/>
    <col min="4133" max="4134" width="9" style="87"/>
    <col min="4135" max="4135" width="21.375" style="87" customWidth="1"/>
    <col min="4136" max="4352" width="9" style="87"/>
    <col min="4353" max="4353" width="6.375" style="87" customWidth="1"/>
    <col min="4354" max="4354" width="10.125" style="87" customWidth="1"/>
    <col min="4355" max="4355" width="18.125" style="87" customWidth="1"/>
    <col min="4356" max="4364" width="16.125" style="87" customWidth="1"/>
    <col min="4365" max="4365" width="15.125" style="87" customWidth="1"/>
    <col min="4366" max="4369" width="16.125" style="87" customWidth="1"/>
    <col min="4370" max="4370" width="9.375" style="87" customWidth="1"/>
    <col min="4371" max="4373" width="0" style="87" hidden="1" customWidth="1"/>
    <col min="4374" max="4374" width="6.875" style="87" customWidth="1"/>
    <col min="4375" max="4375" width="10.875" style="87" customWidth="1"/>
    <col min="4376" max="4376" width="18.125" style="87" customWidth="1"/>
    <col min="4377" max="4387" width="20.25" style="87" customWidth="1"/>
    <col min="4388" max="4388" width="9.375" style="87" customWidth="1"/>
    <col min="4389" max="4390" width="9" style="87"/>
    <col min="4391" max="4391" width="21.375" style="87" customWidth="1"/>
    <col min="4392" max="4608" width="9" style="87"/>
    <col min="4609" max="4609" width="6.375" style="87" customWidth="1"/>
    <col min="4610" max="4610" width="10.125" style="87" customWidth="1"/>
    <col min="4611" max="4611" width="18.125" style="87" customWidth="1"/>
    <col min="4612" max="4620" width="16.125" style="87" customWidth="1"/>
    <col min="4621" max="4621" width="15.125" style="87" customWidth="1"/>
    <col min="4622" max="4625" width="16.125" style="87" customWidth="1"/>
    <col min="4626" max="4626" width="9.375" style="87" customWidth="1"/>
    <col min="4627" max="4629" width="0" style="87" hidden="1" customWidth="1"/>
    <col min="4630" max="4630" width="6.875" style="87" customWidth="1"/>
    <col min="4631" max="4631" width="10.875" style="87" customWidth="1"/>
    <col min="4632" max="4632" width="18.125" style="87" customWidth="1"/>
    <col min="4633" max="4643" width="20.25" style="87" customWidth="1"/>
    <col min="4644" max="4644" width="9.375" style="87" customWidth="1"/>
    <col min="4645" max="4646" width="9" style="87"/>
    <col min="4647" max="4647" width="21.375" style="87" customWidth="1"/>
    <col min="4648" max="4864" width="9" style="87"/>
    <col min="4865" max="4865" width="6.375" style="87" customWidth="1"/>
    <col min="4866" max="4866" width="10.125" style="87" customWidth="1"/>
    <col min="4867" max="4867" width="18.125" style="87" customWidth="1"/>
    <col min="4868" max="4876" width="16.125" style="87" customWidth="1"/>
    <col min="4877" max="4877" width="15.125" style="87" customWidth="1"/>
    <col min="4878" max="4881" width="16.125" style="87" customWidth="1"/>
    <col min="4882" max="4882" width="9.375" style="87" customWidth="1"/>
    <col min="4883" max="4885" width="0" style="87" hidden="1" customWidth="1"/>
    <col min="4886" max="4886" width="6.875" style="87" customWidth="1"/>
    <col min="4887" max="4887" width="10.875" style="87" customWidth="1"/>
    <col min="4888" max="4888" width="18.125" style="87" customWidth="1"/>
    <col min="4889" max="4899" width="20.25" style="87" customWidth="1"/>
    <col min="4900" max="4900" width="9.375" style="87" customWidth="1"/>
    <col min="4901" max="4902" width="9" style="87"/>
    <col min="4903" max="4903" width="21.375" style="87" customWidth="1"/>
    <col min="4904" max="5120" width="9" style="87"/>
    <col min="5121" max="5121" width="6.375" style="87" customWidth="1"/>
    <col min="5122" max="5122" width="10.125" style="87" customWidth="1"/>
    <col min="5123" max="5123" width="18.125" style="87" customWidth="1"/>
    <col min="5124" max="5132" width="16.125" style="87" customWidth="1"/>
    <col min="5133" max="5133" width="15.125" style="87" customWidth="1"/>
    <col min="5134" max="5137" width="16.125" style="87" customWidth="1"/>
    <col min="5138" max="5138" width="9.375" style="87" customWidth="1"/>
    <col min="5139" max="5141" width="0" style="87" hidden="1" customWidth="1"/>
    <col min="5142" max="5142" width="6.875" style="87" customWidth="1"/>
    <col min="5143" max="5143" width="10.875" style="87" customWidth="1"/>
    <col min="5144" max="5144" width="18.125" style="87" customWidth="1"/>
    <col min="5145" max="5155" width="20.25" style="87" customWidth="1"/>
    <col min="5156" max="5156" width="9.375" style="87" customWidth="1"/>
    <col min="5157" max="5158" width="9" style="87"/>
    <col min="5159" max="5159" width="21.375" style="87" customWidth="1"/>
    <col min="5160" max="5376" width="9" style="87"/>
    <col min="5377" max="5377" width="6.375" style="87" customWidth="1"/>
    <col min="5378" max="5378" width="10.125" style="87" customWidth="1"/>
    <col min="5379" max="5379" width="18.125" style="87" customWidth="1"/>
    <col min="5380" max="5388" width="16.125" style="87" customWidth="1"/>
    <col min="5389" max="5389" width="15.125" style="87" customWidth="1"/>
    <col min="5390" max="5393" width="16.125" style="87" customWidth="1"/>
    <col min="5394" max="5394" width="9.375" style="87" customWidth="1"/>
    <col min="5395" max="5397" width="0" style="87" hidden="1" customWidth="1"/>
    <col min="5398" max="5398" width="6.875" style="87" customWidth="1"/>
    <col min="5399" max="5399" width="10.875" style="87" customWidth="1"/>
    <col min="5400" max="5400" width="18.125" style="87" customWidth="1"/>
    <col min="5401" max="5411" width="20.25" style="87" customWidth="1"/>
    <col min="5412" max="5412" width="9.375" style="87" customWidth="1"/>
    <col min="5413" max="5414" width="9" style="87"/>
    <col min="5415" max="5415" width="21.375" style="87" customWidth="1"/>
    <col min="5416" max="5632" width="9" style="87"/>
    <col min="5633" max="5633" width="6.375" style="87" customWidth="1"/>
    <col min="5634" max="5634" width="10.125" style="87" customWidth="1"/>
    <col min="5635" max="5635" width="18.125" style="87" customWidth="1"/>
    <col min="5636" max="5644" width="16.125" style="87" customWidth="1"/>
    <col min="5645" max="5645" width="15.125" style="87" customWidth="1"/>
    <col min="5646" max="5649" width="16.125" style="87" customWidth="1"/>
    <col min="5650" max="5650" width="9.375" style="87" customWidth="1"/>
    <col min="5651" max="5653" width="0" style="87" hidden="1" customWidth="1"/>
    <col min="5654" max="5654" width="6.875" style="87" customWidth="1"/>
    <col min="5655" max="5655" width="10.875" style="87" customWidth="1"/>
    <col min="5656" max="5656" width="18.125" style="87" customWidth="1"/>
    <col min="5657" max="5667" width="20.25" style="87" customWidth="1"/>
    <col min="5668" max="5668" width="9.375" style="87" customWidth="1"/>
    <col min="5669" max="5670" width="9" style="87"/>
    <col min="5671" max="5671" width="21.375" style="87" customWidth="1"/>
    <col min="5672" max="5888" width="9" style="87"/>
    <col min="5889" max="5889" width="6.375" style="87" customWidth="1"/>
    <col min="5890" max="5890" width="10.125" style="87" customWidth="1"/>
    <col min="5891" max="5891" width="18.125" style="87" customWidth="1"/>
    <col min="5892" max="5900" width="16.125" style="87" customWidth="1"/>
    <col min="5901" max="5901" width="15.125" style="87" customWidth="1"/>
    <col min="5902" max="5905" width="16.125" style="87" customWidth="1"/>
    <col min="5906" max="5906" width="9.375" style="87" customWidth="1"/>
    <col min="5907" max="5909" width="0" style="87" hidden="1" customWidth="1"/>
    <col min="5910" max="5910" width="6.875" style="87" customWidth="1"/>
    <col min="5911" max="5911" width="10.875" style="87" customWidth="1"/>
    <col min="5912" max="5912" width="18.125" style="87" customWidth="1"/>
    <col min="5913" max="5923" width="20.25" style="87" customWidth="1"/>
    <col min="5924" max="5924" width="9.375" style="87" customWidth="1"/>
    <col min="5925" max="5926" width="9" style="87"/>
    <col min="5927" max="5927" width="21.375" style="87" customWidth="1"/>
    <col min="5928" max="6144" width="9" style="87"/>
    <col min="6145" max="6145" width="6.375" style="87" customWidth="1"/>
    <col min="6146" max="6146" width="10.125" style="87" customWidth="1"/>
    <col min="6147" max="6147" width="18.125" style="87" customWidth="1"/>
    <col min="6148" max="6156" width="16.125" style="87" customWidth="1"/>
    <col min="6157" max="6157" width="15.125" style="87" customWidth="1"/>
    <col min="6158" max="6161" width="16.125" style="87" customWidth="1"/>
    <col min="6162" max="6162" width="9.375" style="87" customWidth="1"/>
    <col min="6163" max="6165" width="0" style="87" hidden="1" customWidth="1"/>
    <col min="6166" max="6166" width="6.875" style="87" customWidth="1"/>
    <col min="6167" max="6167" width="10.875" style="87" customWidth="1"/>
    <col min="6168" max="6168" width="18.125" style="87" customWidth="1"/>
    <col min="6169" max="6179" width="20.25" style="87" customWidth="1"/>
    <col min="6180" max="6180" width="9.375" style="87" customWidth="1"/>
    <col min="6181" max="6182" width="9" style="87"/>
    <col min="6183" max="6183" width="21.375" style="87" customWidth="1"/>
    <col min="6184" max="6400" width="9" style="87"/>
    <col min="6401" max="6401" width="6.375" style="87" customWidth="1"/>
    <col min="6402" max="6402" width="10.125" style="87" customWidth="1"/>
    <col min="6403" max="6403" width="18.125" style="87" customWidth="1"/>
    <col min="6404" max="6412" width="16.125" style="87" customWidth="1"/>
    <col min="6413" max="6413" width="15.125" style="87" customWidth="1"/>
    <col min="6414" max="6417" width="16.125" style="87" customWidth="1"/>
    <col min="6418" max="6418" width="9.375" style="87" customWidth="1"/>
    <col min="6419" max="6421" width="0" style="87" hidden="1" customWidth="1"/>
    <col min="6422" max="6422" width="6.875" style="87" customWidth="1"/>
    <col min="6423" max="6423" width="10.875" style="87" customWidth="1"/>
    <col min="6424" max="6424" width="18.125" style="87" customWidth="1"/>
    <col min="6425" max="6435" width="20.25" style="87" customWidth="1"/>
    <col min="6436" max="6436" width="9.375" style="87" customWidth="1"/>
    <col min="6437" max="6438" width="9" style="87"/>
    <col min="6439" max="6439" width="21.375" style="87" customWidth="1"/>
    <col min="6440" max="6656" width="9" style="87"/>
    <col min="6657" max="6657" width="6.375" style="87" customWidth="1"/>
    <col min="6658" max="6658" width="10.125" style="87" customWidth="1"/>
    <col min="6659" max="6659" width="18.125" style="87" customWidth="1"/>
    <col min="6660" max="6668" width="16.125" style="87" customWidth="1"/>
    <col min="6669" max="6669" width="15.125" style="87" customWidth="1"/>
    <col min="6670" max="6673" width="16.125" style="87" customWidth="1"/>
    <col min="6674" max="6674" width="9.375" style="87" customWidth="1"/>
    <col min="6675" max="6677" width="0" style="87" hidden="1" customWidth="1"/>
    <col min="6678" max="6678" width="6.875" style="87" customWidth="1"/>
    <col min="6679" max="6679" width="10.875" style="87" customWidth="1"/>
    <col min="6680" max="6680" width="18.125" style="87" customWidth="1"/>
    <col min="6681" max="6691" width="20.25" style="87" customWidth="1"/>
    <col min="6692" max="6692" width="9.375" style="87" customWidth="1"/>
    <col min="6693" max="6694" width="9" style="87"/>
    <col min="6695" max="6695" width="21.375" style="87" customWidth="1"/>
    <col min="6696" max="6912" width="9" style="87"/>
    <col min="6913" max="6913" width="6.375" style="87" customWidth="1"/>
    <col min="6914" max="6914" width="10.125" style="87" customWidth="1"/>
    <col min="6915" max="6915" width="18.125" style="87" customWidth="1"/>
    <col min="6916" max="6924" width="16.125" style="87" customWidth="1"/>
    <col min="6925" max="6925" width="15.125" style="87" customWidth="1"/>
    <col min="6926" max="6929" width="16.125" style="87" customWidth="1"/>
    <col min="6930" max="6930" width="9.375" style="87" customWidth="1"/>
    <col min="6931" max="6933" width="0" style="87" hidden="1" customWidth="1"/>
    <col min="6934" max="6934" width="6.875" style="87" customWidth="1"/>
    <col min="6935" max="6935" width="10.875" style="87" customWidth="1"/>
    <col min="6936" max="6936" width="18.125" style="87" customWidth="1"/>
    <col min="6937" max="6947" width="20.25" style="87" customWidth="1"/>
    <col min="6948" max="6948" width="9.375" style="87" customWidth="1"/>
    <col min="6949" max="6950" width="9" style="87"/>
    <col min="6951" max="6951" width="21.375" style="87" customWidth="1"/>
    <col min="6952" max="7168" width="9" style="87"/>
    <col min="7169" max="7169" width="6.375" style="87" customWidth="1"/>
    <col min="7170" max="7170" width="10.125" style="87" customWidth="1"/>
    <col min="7171" max="7171" width="18.125" style="87" customWidth="1"/>
    <col min="7172" max="7180" width="16.125" style="87" customWidth="1"/>
    <col min="7181" max="7181" width="15.125" style="87" customWidth="1"/>
    <col min="7182" max="7185" width="16.125" style="87" customWidth="1"/>
    <col min="7186" max="7186" width="9.375" style="87" customWidth="1"/>
    <col min="7187" max="7189" width="0" style="87" hidden="1" customWidth="1"/>
    <col min="7190" max="7190" width="6.875" style="87" customWidth="1"/>
    <col min="7191" max="7191" width="10.875" style="87" customWidth="1"/>
    <col min="7192" max="7192" width="18.125" style="87" customWidth="1"/>
    <col min="7193" max="7203" width="20.25" style="87" customWidth="1"/>
    <col min="7204" max="7204" width="9.375" style="87" customWidth="1"/>
    <col min="7205" max="7206" width="9" style="87"/>
    <col min="7207" max="7207" width="21.375" style="87" customWidth="1"/>
    <col min="7208" max="7424" width="9" style="87"/>
    <col min="7425" max="7425" width="6.375" style="87" customWidth="1"/>
    <col min="7426" max="7426" width="10.125" style="87" customWidth="1"/>
    <col min="7427" max="7427" width="18.125" style="87" customWidth="1"/>
    <col min="7428" max="7436" width="16.125" style="87" customWidth="1"/>
    <col min="7437" max="7437" width="15.125" style="87" customWidth="1"/>
    <col min="7438" max="7441" width="16.125" style="87" customWidth="1"/>
    <col min="7442" max="7442" width="9.375" style="87" customWidth="1"/>
    <col min="7443" max="7445" width="0" style="87" hidden="1" customWidth="1"/>
    <col min="7446" max="7446" width="6.875" style="87" customWidth="1"/>
    <col min="7447" max="7447" width="10.875" style="87" customWidth="1"/>
    <col min="7448" max="7448" width="18.125" style="87" customWidth="1"/>
    <col min="7449" max="7459" width="20.25" style="87" customWidth="1"/>
    <col min="7460" max="7460" width="9.375" style="87" customWidth="1"/>
    <col min="7461" max="7462" width="9" style="87"/>
    <col min="7463" max="7463" width="21.375" style="87" customWidth="1"/>
    <col min="7464" max="7680" width="9" style="87"/>
    <col min="7681" max="7681" width="6.375" style="87" customWidth="1"/>
    <col min="7682" max="7682" width="10.125" style="87" customWidth="1"/>
    <col min="7683" max="7683" width="18.125" style="87" customWidth="1"/>
    <col min="7684" max="7692" width="16.125" style="87" customWidth="1"/>
    <col min="7693" max="7693" width="15.125" style="87" customWidth="1"/>
    <col min="7694" max="7697" width="16.125" style="87" customWidth="1"/>
    <col min="7698" max="7698" width="9.375" style="87" customWidth="1"/>
    <col min="7699" max="7701" width="0" style="87" hidden="1" customWidth="1"/>
    <col min="7702" max="7702" width="6.875" style="87" customWidth="1"/>
    <col min="7703" max="7703" width="10.875" style="87" customWidth="1"/>
    <col min="7704" max="7704" width="18.125" style="87" customWidth="1"/>
    <col min="7705" max="7715" width="20.25" style="87" customWidth="1"/>
    <col min="7716" max="7716" width="9.375" style="87" customWidth="1"/>
    <col min="7717" max="7718" width="9" style="87"/>
    <col min="7719" max="7719" width="21.375" style="87" customWidth="1"/>
    <col min="7720" max="7936" width="9" style="87"/>
    <col min="7937" max="7937" width="6.375" style="87" customWidth="1"/>
    <col min="7938" max="7938" width="10.125" style="87" customWidth="1"/>
    <col min="7939" max="7939" width="18.125" style="87" customWidth="1"/>
    <col min="7940" max="7948" width="16.125" style="87" customWidth="1"/>
    <col min="7949" max="7949" width="15.125" style="87" customWidth="1"/>
    <col min="7950" max="7953" width="16.125" style="87" customWidth="1"/>
    <col min="7954" max="7954" width="9.375" style="87" customWidth="1"/>
    <col min="7955" max="7957" width="0" style="87" hidden="1" customWidth="1"/>
    <col min="7958" max="7958" width="6.875" style="87" customWidth="1"/>
    <col min="7959" max="7959" width="10.875" style="87" customWidth="1"/>
    <col min="7960" max="7960" width="18.125" style="87" customWidth="1"/>
    <col min="7961" max="7971" width="20.25" style="87" customWidth="1"/>
    <col min="7972" max="7972" width="9.375" style="87" customWidth="1"/>
    <col min="7973" max="7974" width="9" style="87"/>
    <col min="7975" max="7975" width="21.375" style="87" customWidth="1"/>
    <col min="7976" max="8192" width="9" style="87"/>
    <col min="8193" max="8193" width="6.375" style="87" customWidth="1"/>
    <col min="8194" max="8194" width="10.125" style="87" customWidth="1"/>
    <col min="8195" max="8195" width="18.125" style="87" customWidth="1"/>
    <col min="8196" max="8204" width="16.125" style="87" customWidth="1"/>
    <col min="8205" max="8205" width="15.125" style="87" customWidth="1"/>
    <col min="8206" max="8209" width="16.125" style="87" customWidth="1"/>
    <col min="8210" max="8210" width="9.375" style="87" customWidth="1"/>
    <col min="8211" max="8213" width="0" style="87" hidden="1" customWidth="1"/>
    <col min="8214" max="8214" width="6.875" style="87" customWidth="1"/>
    <col min="8215" max="8215" width="10.875" style="87" customWidth="1"/>
    <col min="8216" max="8216" width="18.125" style="87" customWidth="1"/>
    <col min="8217" max="8227" width="20.25" style="87" customWidth="1"/>
    <col min="8228" max="8228" width="9.375" style="87" customWidth="1"/>
    <col min="8229" max="8230" width="9" style="87"/>
    <col min="8231" max="8231" width="21.375" style="87" customWidth="1"/>
    <col min="8232" max="8448" width="9" style="87"/>
    <col min="8449" max="8449" width="6.375" style="87" customWidth="1"/>
    <col min="8450" max="8450" width="10.125" style="87" customWidth="1"/>
    <col min="8451" max="8451" width="18.125" style="87" customWidth="1"/>
    <col min="8452" max="8460" width="16.125" style="87" customWidth="1"/>
    <col min="8461" max="8461" width="15.125" style="87" customWidth="1"/>
    <col min="8462" max="8465" width="16.125" style="87" customWidth="1"/>
    <col min="8466" max="8466" width="9.375" style="87" customWidth="1"/>
    <col min="8467" max="8469" width="0" style="87" hidden="1" customWidth="1"/>
    <col min="8470" max="8470" width="6.875" style="87" customWidth="1"/>
    <col min="8471" max="8471" width="10.875" style="87" customWidth="1"/>
    <col min="8472" max="8472" width="18.125" style="87" customWidth="1"/>
    <col min="8473" max="8483" width="20.25" style="87" customWidth="1"/>
    <col min="8484" max="8484" width="9.375" style="87" customWidth="1"/>
    <col min="8485" max="8486" width="9" style="87"/>
    <col min="8487" max="8487" width="21.375" style="87" customWidth="1"/>
    <col min="8488" max="8704" width="9" style="87"/>
    <col min="8705" max="8705" width="6.375" style="87" customWidth="1"/>
    <col min="8706" max="8706" width="10.125" style="87" customWidth="1"/>
    <col min="8707" max="8707" width="18.125" style="87" customWidth="1"/>
    <col min="8708" max="8716" width="16.125" style="87" customWidth="1"/>
    <col min="8717" max="8717" width="15.125" style="87" customWidth="1"/>
    <col min="8718" max="8721" width="16.125" style="87" customWidth="1"/>
    <col min="8722" max="8722" width="9.375" style="87" customWidth="1"/>
    <col min="8723" max="8725" width="0" style="87" hidden="1" customWidth="1"/>
    <col min="8726" max="8726" width="6.875" style="87" customWidth="1"/>
    <col min="8727" max="8727" width="10.875" style="87" customWidth="1"/>
    <col min="8728" max="8728" width="18.125" style="87" customWidth="1"/>
    <col min="8729" max="8739" width="20.25" style="87" customWidth="1"/>
    <col min="8740" max="8740" width="9.375" style="87" customWidth="1"/>
    <col min="8741" max="8742" width="9" style="87"/>
    <col min="8743" max="8743" width="21.375" style="87" customWidth="1"/>
    <col min="8744" max="8960" width="9" style="87"/>
    <col min="8961" max="8961" width="6.375" style="87" customWidth="1"/>
    <col min="8962" max="8962" width="10.125" style="87" customWidth="1"/>
    <col min="8963" max="8963" width="18.125" style="87" customWidth="1"/>
    <col min="8964" max="8972" width="16.125" style="87" customWidth="1"/>
    <col min="8973" max="8973" width="15.125" style="87" customWidth="1"/>
    <col min="8974" max="8977" width="16.125" style="87" customWidth="1"/>
    <col min="8978" max="8978" width="9.375" style="87" customWidth="1"/>
    <col min="8979" max="8981" width="0" style="87" hidden="1" customWidth="1"/>
    <col min="8982" max="8982" width="6.875" style="87" customWidth="1"/>
    <col min="8983" max="8983" width="10.875" style="87" customWidth="1"/>
    <col min="8984" max="8984" width="18.125" style="87" customWidth="1"/>
    <col min="8985" max="8995" width="20.25" style="87" customWidth="1"/>
    <col min="8996" max="8996" width="9.375" style="87" customWidth="1"/>
    <col min="8997" max="8998" width="9" style="87"/>
    <col min="8999" max="8999" width="21.375" style="87" customWidth="1"/>
    <col min="9000" max="9216" width="9" style="87"/>
    <col min="9217" max="9217" width="6.375" style="87" customWidth="1"/>
    <col min="9218" max="9218" width="10.125" style="87" customWidth="1"/>
    <col min="9219" max="9219" width="18.125" style="87" customWidth="1"/>
    <col min="9220" max="9228" width="16.125" style="87" customWidth="1"/>
    <col min="9229" max="9229" width="15.125" style="87" customWidth="1"/>
    <col min="9230" max="9233" width="16.125" style="87" customWidth="1"/>
    <col min="9234" max="9234" width="9.375" style="87" customWidth="1"/>
    <col min="9235" max="9237" width="0" style="87" hidden="1" customWidth="1"/>
    <col min="9238" max="9238" width="6.875" style="87" customWidth="1"/>
    <col min="9239" max="9239" width="10.875" style="87" customWidth="1"/>
    <col min="9240" max="9240" width="18.125" style="87" customWidth="1"/>
    <col min="9241" max="9251" width="20.25" style="87" customWidth="1"/>
    <col min="9252" max="9252" width="9.375" style="87" customWidth="1"/>
    <col min="9253" max="9254" width="9" style="87"/>
    <col min="9255" max="9255" width="21.375" style="87" customWidth="1"/>
    <col min="9256" max="9472" width="9" style="87"/>
    <col min="9473" max="9473" width="6.375" style="87" customWidth="1"/>
    <col min="9474" max="9474" width="10.125" style="87" customWidth="1"/>
    <col min="9475" max="9475" width="18.125" style="87" customWidth="1"/>
    <col min="9476" max="9484" width="16.125" style="87" customWidth="1"/>
    <col min="9485" max="9485" width="15.125" style="87" customWidth="1"/>
    <col min="9486" max="9489" width="16.125" style="87" customWidth="1"/>
    <col min="9490" max="9490" width="9.375" style="87" customWidth="1"/>
    <col min="9491" max="9493" width="0" style="87" hidden="1" customWidth="1"/>
    <col min="9494" max="9494" width="6.875" style="87" customWidth="1"/>
    <col min="9495" max="9495" width="10.875" style="87" customWidth="1"/>
    <col min="9496" max="9496" width="18.125" style="87" customWidth="1"/>
    <col min="9497" max="9507" width="20.25" style="87" customWidth="1"/>
    <col min="9508" max="9508" width="9.375" style="87" customWidth="1"/>
    <col min="9509" max="9510" width="9" style="87"/>
    <col min="9511" max="9511" width="21.375" style="87" customWidth="1"/>
    <col min="9512" max="9728" width="9" style="87"/>
    <col min="9729" max="9729" width="6.375" style="87" customWidth="1"/>
    <col min="9730" max="9730" width="10.125" style="87" customWidth="1"/>
    <col min="9731" max="9731" width="18.125" style="87" customWidth="1"/>
    <col min="9732" max="9740" width="16.125" style="87" customWidth="1"/>
    <col min="9741" max="9741" width="15.125" style="87" customWidth="1"/>
    <col min="9742" max="9745" width="16.125" style="87" customWidth="1"/>
    <col min="9746" max="9746" width="9.375" style="87" customWidth="1"/>
    <col min="9747" max="9749" width="0" style="87" hidden="1" customWidth="1"/>
    <col min="9750" max="9750" width="6.875" style="87" customWidth="1"/>
    <col min="9751" max="9751" width="10.875" style="87" customWidth="1"/>
    <col min="9752" max="9752" width="18.125" style="87" customWidth="1"/>
    <col min="9753" max="9763" width="20.25" style="87" customWidth="1"/>
    <col min="9764" max="9764" width="9.375" style="87" customWidth="1"/>
    <col min="9765" max="9766" width="9" style="87"/>
    <col min="9767" max="9767" width="21.375" style="87" customWidth="1"/>
    <col min="9768" max="9984" width="9" style="87"/>
    <col min="9985" max="9985" width="6.375" style="87" customWidth="1"/>
    <col min="9986" max="9986" width="10.125" style="87" customWidth="1"/>
    <col min="9987" max="9987" width="18.125" style="87" customWidth="1"/>
    <col min="9988" max="9996" width="16.125" style="87" customWidth="1"/>
    <col min="9997" max="9997" width="15.125" style="87" customWidth="1"/>
    <col min="9998" max="10001" width="16.125" style="87" customWidth="1"/>
    <col min="10002" max="10002" width="9.375" style="87" customWidth="1"/>
    <col min="10003" max="10005" width="0" style="87" hidden="1" customWidth="1"/>
    <col min="10006" max="10006" width="6.875" style="87" customWidth="1"/>
    <col min="10007" max="10007" width="10.875" style="87" customWidth="1"/>
    <col min="10008" max="10008" width="18.125" style="87" customWidth="1"/>
    <col min="10009" max="10019" width="20.25" style="87" customWidth="1"/>
    <col min="10020" max="10020" width="9.375" style="87" customWidth="1"/>
    <col min="10021" max="10022" width="9" style="87"/>
    <col min="10023" max="10023" width="21.375" style="87" customWidth="1"/>
    <col min="10024" max="10240" width="9" style="87"/>
    <col min="10241" max="10241" width="6.375" style="87" customWidth="1"/>
    <col min="10242" max="10242" width="10.125" style="87" customWidth="1"/>
    <col min="10243" max="10243" width="18.125" style="87" customWidth="1"/>
    <col min="10244" max="10252" width="16.125" style="87" customWidth="1"/>
    <col min="10253" max="10253" width="15.125" style="87" customWidth="1"/>
    <col min="10254" max="10257" width="16.125" style="87" customWidth="1"/>
    <col min="10258" max="10258" width="9.375" style="87" customWidth="1"/>
    <col min="10259" max="10261" width="0" style="87" hidden="1" customWidth="1"/>
    <col min="10262" max="10262" width="6.875" style="87" customWidth="1"/>
    <col min="10263" max="10263" width="10.875" style="87" customWidth="1"/>
    <col min="10264" max="10264" width="18.125" style="87" customWidth="1"/>
    <col min="10265" max="10275" width="20.25" style="87" customWidth="1"/>
    <col min="10276" max="10276" width="9.375" style="87" customWidth="1"/>
    <col min="10277" max="10278" width="9" style="87"/>
    <col min="10279" max="10279" width="21.375" style="87" customWidth="1"/>
    <col min="10280" max="10496" width="9" style="87"/>
    <col min="10497" max="10497" width="6.375" style="87" customWidth="1"/>
    <col min="10498" max="10498" width="10.125" style="87" customWidth="1"/>
    <col min="10499" max="10499" width="18.125" style="87" customWidth="1"/>
    <col min="10500" max="10508" width="16.125" style="87" customWidth="1"/>
    <col min="10509" max="10509" width="15.125" style="87" customWidth="1"/>
    <col min="10510" max="10513" width="16.125" style="87" customWidth="1"/>
    <col min="10514" max="10514" width="9.375" style="87" customWidth="1"/>
    <col min="10515" max="10517" width="0" style="87" hidden="1" customWidth="1"/>
    <col min="10518" max="10518" width="6.875" style="87" customWidth="1"/>
    <col min="10519" max="10519" width="10.875" style="87" customWidth="1"/>
    <col min="10520" max="10520" width="18.125" style="87" customWidth="1"/>
    <col min="10521" max="10531" width="20.25" style="87" customWidth="1"/>
    <col min="10532" max="10532" width="9.375" style="87" customWidth="1"/>
    <col min="10533" max="10534" width="9" style="87"/>
    <col min="10535" max="10535" width="21.375" style="87" customWidth="1"/>
    <col min="10536" max="10752" width="9" style="87"/>
    <col min="10753" max="10753" width="6.375" style="87" customWidth="1"/>
    <col min="10754" max="10754" width="10.125" style="87" customWidth="1"/>
    <col min="10755" max="10755" width="18.125" style="87" customWidth="1"/>
    <col min="10756" max="10764" width="16.125" style="87" customWidth="1"/>
    <col min="10765" max="10765" width="15.125" style="87" customWidth="1"/>
    <col min="10766" max="10769" width="16.125" style="87" customWidth="1"/>
    <col min="10770" max="10770" width="9.375" style="87" customWidth="1"/>
    <col min="10771" max="10773" width="0" style="87" hidden="1" customWidth="1"/>
    <col min="10774" max="10774" width="6.875" style="87" customWidth="1"/>
    <col min="10775" max="10775" width="10.875" style="87" customWidth="1"/>
    <col min="10776" max="10776" width="18.125" style="87" customWidth="1"/>
    <col min="10777" max="10787" width="20.25" style="87" customWidth="1"/>
    <col min="10788" max="10788" width="9.375" style="87" customWidth="1"/>
    <col min="10789" max="10790" width="9" style="87"/>
    <col min="10791" max="10791" width="21.375" style="87" customWidth="1"/>
    <col min="10792" max="11008" width="9" style="87"/>
    <col min="11009" max="11009" width="6.375" style="87" customWidth="1"/>
    <col min="11010" max="11010" width="10.125" style="87" customWidth="1"/>
    <col min="11011" max="11011" width="18.125" style="87" customWidth="1"/>
    <col min="11012" max="11020" width="16.125" style="87" customWidth="1"/>
    <col min="11021" max="11021" width="15.125" style="87" customWidth="1"/>
    <col min="11022" max="11025" width="16.125" style="87" customWidth="1"/>
    <col min="11026" max="11026" width="9.375" style="87" customWidth="1"/>
    <col min="11027" max="11029" width="0" style="87" hidden="1" customWidth="1"/>
    <col min="11030" max="11030" width="6.875" style="87" customWidth="1"/>
    <col min="11031" max="11031" width="10.875" style="87" customWidth="1"/>
    <col min="11032" max="11032" width="18.125" style="87" customWidth="1"/>
    <col min="11033" max="11043" width="20.25" style="87" customWidth="1"/>
    <col min="11044" max="11044" width="9.375" style="87" customWidth="1"/>
    <col min="11045" max="11046" width="9" style="87"/>
    <col min="11047" max="11047" width="21.375" style="87" customWidth="1"/>
    <col min="11048" max="11264" width="9" style="87"/>
    <col min="11265" max="11265" width="6.375" style="87" customWidth="1"/>
    <col min="11266" max="11266" width="10.125" style="87" customWidth="1"/>
    <col min="11267" max="11267" width="18.125" style="87" customWidth="1"/>
    <col min="11268" max="11276" width="16.125" style="87" customWidth="1"/>
    <col min="11277" max="11277" width="15.125" style="87" customWidth="1"/>
    <col min="11278" max="11281" width="16.125" style="87" customWidth="1"/>
    <col min="11282" max="11282" width="9.375" style="87" customWidth="1"/>
    <col min="11283" max="11285" width="0" style="87" hidden="1" customWidth="1"/>
    <col min="11286" max="11286" width="6.875" style="87" customWidth="1"/>
    <col min="11287" max="11287" width="10.875" style="87" customWidth="1"/>
    <col min="11288" max="11288" width="18.125" style="87" customWidth="1"/>
    <col min="11289" max="11299" width="20.25" style="87" customWidth="1"/>
    <col min="11300" max="11300" width="9.375" style="87" customWidth="1"/>
    <col min="11301" max="11302" width="9" style="87"/>
    <col min="11303" max="11303" width="21.375" style="87" customWidth="1"/>
    <col min="11304" max="11520" width="9" style="87"/>
    <col min="11521" max="11521" width="6.375" style="87" customWidth="1"/>
    <col min="11522" max="11522" width="10.125" style="87" customWidth="1"/>
    <col min="11523" max="11523" width="18.125" style="87" customWidth="1"/>
    <col min="11524" max="11532" width="16.125" style="87" customWidth="1"/>
    <col min="11533" max="11533" width="15.125" style="87" customWidth="1"/>
    <col min="11534" max="11537" width="16.125" style="87" customWidth="1"/>
    <col min="11538" max="11538" width="9.375" style="87" customWidth="1"/>
    <col min="11539" max="11541" width="0" style="87" hidden="1" customWidth="1"/>
    <col min="11542" max="11542" width="6.875" style="87" customWidth="1"/>
    <col min="11543" max="11543" width="10.875" style="87" customWidth="1"/>
    <col min="11544" max="11544" width="18.125" style="87" customWidth="1"/>
    <col min="11545" max="11555" width="20.25" style="87" customWidth="1"/>
    <col min="11556" max="11556" width="9.375" style="87" customWidth="1"/>
    <col min="11557" max="11558" width="9" style="87"/>
    <col min="11559" max="11559" width="21.375" style="87" customWidth="1"/>
    <col min="11560" max="11776" width="9" style="87"/>
    <col min="11777" max="11777" width="6.375" style="87" customWidth="1"/>
    <col min="11778" max="11778" width="10.125" style="87" customWidth="1"/>
    <col min="11779" max="11779" width="18.125" style="87" customWidth="1"/>
    <col min="11780" max="11788" width="16.125" style="87" customWidth="1"/>
    <col min="11789" max="11789" width="15.125" style="87" customWidth="1"/>
    <col min="11790" max="11793" width="16.125" style="87" customWidth="1"/>
    <col min="11794" max="11794" width="9.375" style="87" customWidth="1"/>
    <col min="11795" max="11797" width="0" style="87" hidden="1" customWidth="1"/>
    <col min="11798" max="11798" width="6.875" style="87" customWidth="1"/>
    <col min="11799" max="11799" width="10.875" style="87" customWidth="1"/>
    <col min="11800" max="11800" width="18.125" style="87" customWidth="1"/>
    <col min="11801" max="11811" width="20.25" style="87" customWidth="1"/>
    <col min="11812" max="11812" width="9.375" style="87" customWidth="1"/>
    <col min="11813" max="11814" width="9" style="87"/>
    <col min="11815" max="11815" width="21.375" style="87" customWidth="1"/>
    <col min="11816" max="12032" width="9" style="87"/>
    <col min="12033" max="12033" width="6.375" style="87" customWidth="1"/>
    <col min="12034" max="12034" width="10.125" style="87" customWidth="1"/>
    <col min="12035" max="12035" width="18.125" style="87" customWidth="1"/>
    <col min="12036" max="12044" width="16.125" style="87" customWidth="1"/>
    <col min="12045" max="12045" width="15.125" style="87" customWidth="1"/>
    <col min="12046" max="12049" width="16.125" style="87" customWidth="1"/>
    <col min="12050" max="12050" width="9.375" style="87" customWidth="1"/>
    <col min="12051" max="12053" width="0" style="87" hidden="1" customWidth="1"/>
    <col min="12054" max="12054" width="6.875" style="87" customWidth="1"/>
    <col min="12055" max="12055" width="10.875" style="87" customWidth="1"/>
    <col min="12056" max="12056" width="18.125" style="87" customWidth="1"/>
    <col min="12057" max="12067" width="20.25" style="87" customWidth="1"/>
    <col min="12068" max="12068" width="9.375" style="87" customWidth="1"/>
    <col min="12069" max="12070" width="9" style="87"/>
    <col min="12071" max="12071" width="21.375" style="87" customWidth="1"/>
    <col min="12072" max="12288" width="9" style="87"/>
    <col min="12289" max="12289" width="6.375" style="87" customWidth="1"/>
    <col min="12290" max="12290" width="10.125" style="87" customWidth="1"/>
    <col min="12291" max="12291" width="18.125" style="87" customWidth="1"/>
    <col min="12292" max="12300" width="16.125" style="87" customWidth="1"/>
    <col min="12301" max="12301" width="15.125" style="87" customWidth="1"/>
    <col min="12302" max="12305" width="16.125" style="87" customWidth="1"/>
    <col min="12306" max="12306" width="9.375" style="87" customWidth="1"/>
    <col min="12307" max="12309" width="0" style="87" hidden="1" customWidth="1"/>
    <col min="12310" max="12310" width="6.875" style="87" customWidth="1"/>
    <col min="12311" max="12311" width="10.875" style="87" customWidth="1"/>
    <col min="12312" max="12312" width="18.125" style="87" customWidth="1"/>
    <col min="12313" max="12323" width="20.25" style="87" customWidth="1"/>
    <col min="12324" max="12324" width="9.375" style="87" customWidth="1"/>
    <col min="12325" max="12326" width="9" style="87"/>
    <col min="12327" max="12327" width="21.375" style="87" customWidth="1"/>
    <col min="12328" max="12544" width="9" style="87"/>
    <col min="12545" max="12545" width="6.375" style="87" customWidth="1"/>
    <col min="12546" max="12546" width="10.125" style="87" customWidth="1"/>
    <col min="12547" max="12547" width="18.125" style="87" customWidth="1"/>
    <col min="12548" max="12556" width="16.125" style="87" customWidth="1"/>
    <col min="12557" max="12557" width="15.125" style="87" customWidth="1"/>
    <col min="12558" max="12561" width="16.125" style="87" customWidth="1"/>
    <col min="12562" max="12562" width="9.375" style="87" customWidth="1"/>
    <col min="12563" max="12565" width="0" style="87" hidden="1" customWidth="1"/>
    <col min="12566" max="12566" width="6.875" style="87" customWidth="1"/>
    <col min="12567" max="12567" width="10.875" style="87" customWidth="1"/>
    <col min="12568" max="12568" width="18.125" style="87" customWidth="1"/>
    <col min="12569" max="12579" width="20.25" style="87" customWidth="1"/>
    <col min="12580" max="12580" width="9.375" style="87" customWidth="1"/>
    <col min="12581" max="12582" width="9" style="87"/>
    <col min="12583" max="12583" width="21.375" style="87" customWidth="1"/>
    <col min="12584" max="12800" width="9" style="87"/>
    <col min="12801" max="12801" width="6.375" style="87" customWidth="1"/>
    <col min="12802" max="12802" width="10.125" style="87" customWidth="1"/>
    <col min="12803" max="12803" width="18.125" style="87" customWidth="1"/>
    <col min="12804" max="12812" width="16.125" style="87" customWidth="1"/>
    <col min="12813" max="12813" width="15.125" style="87" customWidth="1"/>
    <col min="12814" max="12817" width="16.125" style="87" customWidth="1"/>
    <col min="12818" max="12818" width="9.375" style="87" customWidth="1"/>
    <col min="12819" max="12821" width="0" style="87" hidden="1" customWidth="1"/>
    <col min="12822" max="12822" width="6.875" style="87" customWidth="1"/>
    <col min="12823" max="12823" width="10.875" style="87" customWidth="1"/>
    <col min="12824" max="12824" width="18.125" style="87" customWidth="1"/>
    <col min="12825" max="12835" width="20.25" style="87" customWidth="1"/>
    <col min="12836" max="12836" width="9.375" style="87" customWidth="1"/>
    <col min="12837" max="12838" width="9" style="87"/>
    <col min="12839" max="12839" width="21.375" style="87" customWidth="1"/>
    <col min="12840" max="13056" width="9" style="87"/>
    <col min="13057" max="13057" width="6.375" style="87" customWidth="1"/>
    <col min="13058" max="13058" width="10.125" style="87" customWidth="1"/>
    <col min="13059" max="13059" width="18.125" style="87" customWidth="1"/>
    <col min="13060" max="13068" width="16.125" style="87" customWidth="1"/>
    <col min="13069" max="13069" width="15.125" style="87" customWidth="1"/>
    <col min="13070" max="13073" width="16.125" style="87" customWidth="1"/>
    <col min="13074" max="13074" width="9.375" style="87" customWidth="1"/>
    <col min="13075" max="13077" width="0" style="87" hidden="1" customWidth="1"/>
    <col min="13078" max="13078" width="6.875" style="87" customWidth="1"/>
    <col min="13079" max="13079" width="10.875" style="87" customWidth="1"/>
    <col min="13080" max="13080" width="18.125" style="87" customWidth="1"/>
    <col min="13081" max="13091" width="20.25" style="87" customWidth="1"/>
    <col min="13092" max="13092" width="9.375" style="87" customWidth="1"/>
    <col min="13093" max="13094" width="9" style="87"/>
    <col min="13095" max="13095" width="21.375" style="87" customWidth="1"/>
    <col min="13096" max="13312" width="9" style="87"/>
    <col min="13313" max="13313" width="6.375" style="87" customWidth="1"/>
    <col min="13314" max="13314" width="10.125" style="87" customWidth="1"/>
    <col min="13315" max="13315" width="18.125" style="87" customWidth="1"/>
    <col min="13316" max="13324" width="16.125" style="87" customWidth="1"/>
    <col min="13325" max="13325" width="15.125" style="87" customWidth="1"/>
    <col min="13326" max="13329" width="16.125" style="87" customWidth="1"/>
    <col min="13330" max="13330" width="9.375" style="87" customWidth="1"/>
    <col min="13331" max="13333" width="0" style="87" hidden="1" customWidth="1"/>
    <col min="13334" max="13334" width="6.875" style="87" customWidth="1"/>
    <col min="13335" max="13335" width="10.875" style="87" customWidth="1"/>
    <col min="13336" max="13336" width="18.125" style="87" customWidth="1"/>
    <col min="13337" max="13347" width="20.25" style="87" customWidth="1"/>
    <col min="13348" max="13348" width="9.375" style="87" customWidth="1"/>
    <col min="13349" max="13350" width="9" style="87"/>
    <col min="13351" max="13351" width="21.375" style="87" customWidth="1"/>
    <col min="13352" max="13568" width="9" style="87"/>
    <col min="13569" max="13569" width="6.375" style="87" customWidth="1"/>
    <col min="13570" max="13570" width="10.125" style="87" customWidth="1"/>
    <col min="13571" max="13571" width="18.125" style="87" customWidth="1"/>
    <col min="13572" max="13580" width="16.125" style="87" customWidth="1"/>
    <col min="13581" max="13581" width="15.125" style="87" customWidth="1"/>
    <col min="13582" max="13585" width="16.125" style="87" customWidth="1"/>
    <col min="13586" max="13586" width="9.375" style="87" customWidth="1"/>
    <col min="13587" max="13589" width="0" style="87" hidden="1" customWidth="1"/>
    <col min="13590" max="13590" width="6.875" style="87" customWidth="1"/>
    <col min="13591" max="13591" width="10.875" style="87" customWidth="1"/>
    <col min="13592" max="13592" width="18.125" style="87" customWidth="1"/>
    <col min="13593" max="13603" width="20.25" style="87" customWidth="1"/>
    <col min="13604" max="13604" width="9.375" style="87" customWidth="1"/>
    <col min="13605" max="13606" width="9" style="87"/>
    <col min="13607" max="13607" width="21.375" style="87" customWidth="1"/>
    <col min="13608" max="13824" width="9" style="87"/>
    <col min="13825" max="13825" width="6.375" style="87" customWidth="1"/>
    <col min="13826" max="13826" width="10.125" style="87" customWidth="1"/>
    <col min="13827" max="13827" width="18.125" style="87" customWidth="1"/>
    <col min="13828" max="13836" width="16.125" style="87" customWidth="1"/>
    <col min="13837" max="13837" width="15.125" style="87" customWidth="1"/>
    <col min="13838" max="13841" width="16.125" style="87" customWidth="1"/>
    <col min="13842" max="13842" width="9.375" style="87" customWidth="1"/>
    <col min="13843" max="13845" width="0" style="87" hidden="1" customWidth="1"/>
    <col min="13846" max="13846" width="6.875" style="87" customWidth="1"/>
    <col min="13847" max="13847" width="10.875" style="87" customWidth="1"/>
    <col min="13848" max="13848" width="18.125" style="87" customWidth="1"/>
    <col min="13849" max="13859" width="20.25" style="87" customWidth="1"/>
    <col min="13860" max="13860" width="9.375" style="87" customWidth="1"/>
    <col min="13861" max="13862" width="9" style="87"/>
    <col min="13863" max="13863" width="21.375" style="87" customWidth="1"/>
    <col min="13864" max="14080" width="9" style="87"/>
    <col min="14081" max="14081" width="6.375" style="87" customWidth="1"/>
    <col min="14082" max="14082" width="10.125" style="87" customWidth="1"/>
    <col min="14083" max="14083" width="18.125" style="87" customWidth="1"/>
    <col min="14084" max="14092" width="16.125" style="87" customWidth="1"/>
    <col min="14093" max="14093" width="15.125" style="87" customWidth="1"/>
    <col min="14094" max="14097" width="16.125" style="87" customWidth="1"/>
    <col min="14098" max="14098" width="9.375" style="87" customWidth="1"/>
    <col min="14099" max="14101" width="0" style="87" hidden="1" customWidth="1"/>
    <col min="14102" max="14102" width="6.875" style="87" customWidth="1"/>
    <col min="14103" max="14103" width="10.875" style="87" customWidth="1"/>
    <col min="14104" max="14104" width="18.125" style="87" customWidth="1"/>
    <col min="14105" max="14115" width="20.25" style="87" customWidth="1"/>
    <col min="14116" max="14116" width="9.375" style="87" customWidth="1"/>
    <col min="14117" max="14118" width="9" style="87"/>
    <col min="14119" max="14119" width="21.375" style="87" customWidth="1"/>
    <col min="14120" max="14336" width="9" style="87"/>
    <col min="14337" max="14337" width="6.375" style="87" customWidth="1"/>
    <col min="14338" max="14338" width="10.125" style="87" customWidth="1"/>
    <col min="14339" max="14339" width="18.125" style="87" customWidth="1"/>
    <col min="14340" max="14348" width="16.125" style="87" customWidth="1"/>
    <col min="14349" max="14349" width="15.125" style="87" customWidth="1"/>
    <col min="14350" max="14353" width="16.125" style="87" customWidth="1"/>
    <col min="14354" max="14354" width="9.375" style="87" customWidth="1"/>
    <col min="14355" max="14357" width="0" style="87" hidden="1" customWidth="1"/>
    <col min="14358" max="14358" width="6.875" style="87" customWidth="1"/>
    <col min="14359" max="14359" width="10.875" style="87" customWidth="1"/>
    <col min="14360" max="14360" width="18.125" style="87" customWidth="1"/>
    <col min="14361" max="14371" width="20.25" style="87" customWidth="1"/>
    <col min="14372" max="14372" width="9.375" style="87" customWidth="1"/>
    <col min="14373" max="14374" width="9" style="87"/>
    <col min="14375" max="14375" width="21.375" style="87" customWidth="1"/>
    <col min="14376" max="14592" width="9" style="87"/>
    <col min="14593" max="14593" width="6.375" style="87" customWidth="1"/>
    <col min="14594" max="14594" width="10.125" style="87" customWidth="1"/>
    <col min="14595" max="14595" width="18.125" style="87" customWidth="1"/>
    <col min="14596" max="14604" width="16.125" style="87" customWidth="1"/>
    <col min="14605" max="14605" width="15.125" style="87" customWidth="1"/>
    <col min="14606" max="14609" width="16.125" style="87" customWidth="1"/>
    <col min="14610" max="14610" width="9.375" style="87" customWidth="1"/>
    <col min="14611" max="14613" width="0" style="87" hidden="1" customWidth="1"/>
    <col min="14614" max="14614" width="6.875" style="87" customWidth="1"/>
    <col min="14615" max="14615" width="10.875" style="87" customWidth="1"/>
    <col min="14616" max="14616" width="18.125" style="87" customWidth="1"/>
    <col min="14617" max="14627" width="20.25" style="87" customWidth="1"/>
    <col min="14628" max="14628" width="9.375" style="87" customWidth="1"/>
    <col min="14629" max="14630" width="9" style="87"/>
    <col min="14631" max="14631" width="21.375" style="87" customWidth="1"/>
    <col min="14632" max="14848" width="9" style="87"/>
    <col min="14849" max="14849" width="6.375" style="87" customWidth="1"/>
    <col min="14850" max="14850" width="10.125" style="87" customWidth="1"/>
    <col min="14851" max="14851" width="18.125" style="87" customWidth="1"/>
    <col min="14852" max="14860" width="16.125" style="87" customWidth="1"/>
    <col min="14861" max="14861" width="15.125" style="87" customWidth="1"/>
    <col min="14862" max="14865" width="16.125" style="87" customWidth="1"/>
    <col min="14866" max="14866" width="9.375" style="87" customWidth="1"/>
    <col min="14867" max="14869" width="0" style="87" hidden="1" customWidth="1"/>
    <col min="14870" max="14870" width="6.875" style="87" customWidth="1"/>
    <col min="14871" max="14871" width="10.875" style="87" customWidth="1"/>
    <col min="14872" max="14872" width="18.125" style="87" customWidth="1"/>
    <col min="14873" max="14883" width="20.25" style="87" customWidth="1"/>
    <col min="14884" max="14884" width="9.375" style="87" customWidth="1"/>
    <col min="14885" max="14886" width="9" style="87"/>
    <col min="14887" max="14887" width="21.375" style="87" customWidth="1"/>
    <col min="14888" max="15104" width="9" style="87"/>
    <col min="15105" max="15105" width="6.375" style="87" customWidth="1"/>
    <col min="15106" max="15106" width="10.125" style="87" customWidth="1"/>
    <col min="15107" max="15107" width="18.125" style="87" customWidth="1"/>
    <col min="15108" max="15116" width="16.125" style="87" customWidth="1"/>
    <col min="15117" max="15117" width="15.125" style="87" customWidth="1"/>
    <col min="15118" max="15121" width="16.125" style="87" customWidth="1"/>
    <col min="15122" max="15122" width="9.375" style="87" customWidth="1"/>
    <col min="15123" max="15125" width="0" style="87" hidden="1" customWidth="1"/>
    <col min="15126" max="15126" width="6.875" style="87" customWidth="1"/>
    <col min="15127" max="15127" width="10.875" style="87" customWidth="1"/>
    <col min="15128" max="15128" width="18.125" style="87" customWidth="1"/>
    <col min="15129" max="15139" width="20.25" style="87" customWidth="1"/>
    <col min="15140" max="15140" width="9.375" style="87" customWidth="1"/>
    <col min="15141" max="15142" width="9" style="87"/>
    <col min="15143" max="15143" width="21.375" style="87" customWidth="1"/>
    <col min="15144" max="15360" width="9" style="87"/>
    <col min="15361" max="15361" width="6.375" style="87" customWidth="1"/>
    <col min="15362" max="15362" width="10.125" style="87" customWidth="1"/>
    <col min="15363" max="15363" width="18.125" style="87" customWidth="1"/>
    <col min="15364" max="15372" width="16.125" style="87" customWidth="1"/>
    <col min="15373" max="15373" width="15.125" style="87" customWidth="1"/>
    <col min="15374" max="15377" width="16.125" style="87" customWidth="1"/>
    <col min="15378" max="15378" width="9.375" style="87" customWidth="1"/>
    <col min="15379" max="15381" width="0" style="87" hidden="1" customWidth="1"/>
    <col min="15382" max="15382" width="6.875" style="87" customWidth="1"/>
    <col min="15383" max="15383" width="10.875" style="87" customWidth="1"/>
    <col min="15384" max="15384" width="18.125" style="87" customWidth="1"/>
    <col min="15385" max="15395" width="20.25" style="87" customWidth="1"/>
    <col min="15396" max="15396" width="9.375" style="87" customWidth="1"/>
    <col min="15397" max="15398" width="9" style="87"/>
    <col min="15399" max="15399" width="21.375" style="87" customWidth="1"/>
    <col min="15400" max="15616" width="9" style="87"/>
    <col min="15617" max="15617" width="6.375" style="87" customWidth="1"/>
    <col min="15618" max="15618" width="10.125" style="87" customWidth="1"/>
    <col min="15619" max="15619" width="18.125" style="87" customWidth="1"/>
    <col min="15620" max="15628" width="16.125" style="87" customWidth="1"/>
    <col min="15629" max="15629" width="15.125" style="87" customWidth="1"/>
    <col min="15630" max="15633" width="16.125" style="87" customWidth="1"/>
    <col min="15634" max="15634" width="9.375" style="87" customWidth="1"/>
    <col min="15635" max="15637" width="0" style="87" hidden="1" customWidth="1"/>
    <col min="15638" max="15638" width="6.875" style="87" customWidth="1"/>
    <col min="15639" max="15639" width="10.875" style="87" customWidth="1"/>
    <col min="15640" max="15640" width="18.125" style="87" customWidth="1"/>
    <col min="15641" max="15651" width="20.25" style="87" customWidth="1"/>
    <col min="15652" max="15652" width="9.375" style="87" customWidth="1"/>
    <col min="15653" max="15654" width="9" style="87"/>
    <col min="15655" max="15655" width="21.375" style="87" customWidth="1"/>
    <col min="15656" max="15872" width="9" style="87"/>
    <col min="15873" max="15873" width="6.375" style="87" customWidth="1"/>
    <col min="15874" max="15874" width="10.125" style="87" customWidth="1"/>
    <col min="15875" max="15875" width="18.125" style="87" customWidth="1"/>
    <col min="15876" max="15884" width="16.125" style="87" customWidth="1"/>
    <col min="15885" max="15885" width="15.125" style="87" customWidth="1"/>
    <col min="15886" max="15889" width="16.125" style="87" customWidth="1"/>
    <col min="15890" max="15890" width="9.375" style="87" customWidth="1"/>
    <col min="15891" max="15893" width="0" style="87" hidden="1" customWidth="1"/>
    <col min="15894" max="15894" width="6.875" style="87" customWidth="1"/>
    <col min="15895" max="15895" width="10.875" style="87" customWidth="1"/>
    <col min="15896" max="15896" width="18.125" style="87" customWidth="1"/>
    <col min="15897" max="15907" width="20.25" style="87" customWidth="1"/>
    <col min="15908" max="15908" width="9.375" style="87" customWidth="1"/>
    <col min="15909" max="15910" width="9" style="87"/>
    <col min="15911" max="15911" width="21.375" style="87" customWidth="1"/>
    <col min="15912" max="16128" width="9" style="87"/>
    <col min="16129" max="16129" width="6.375" style="87" customWidth="1"/>
    <col min="16130" max="16130" width="10.125" style="87" customWidth="1"/>
    <col min="16131" max="16131" width="18.125" style="87" customWidth="1"/>
    <col min="16132" max="16140" width="16.125" style="87" customWidth="1"/>
    <col min="16141" max="16141" width="15.125" style="87" customWidth="1"/>
    <col min="16142" max="16145" width="16.125" style="87" customWidth="1"/>
    <col min="16146" max="16146" width="9.375" style="87" customWidth="1"/>
    <col min="16147" max="16149" width="0" style="87" hidden="1" customWidth="1"/>
    <col min="16150" max="16150" width="6.875" style="87" customWidth="1"/>
    <col min="16151" max="16151" width="10.875" style="87" customWidth="1"/>
    <col min="16152" max="16152" width="18.125" style="87" customWidth="1"/>
    <col min="16153" max="16163" width="20.25" style="87" customWidth="1"/>
    <col min="16164" max="16164" width="9.375" style="87" customWidth="1"/>
    <col min="16165" max="16166" width="9" style="87"/>
    <col min="16167" max="16167" width="21.375" style="87" customWidth="1"/>
    <col min="16168" max="16384" width="9" style="87"/>
  </cols>
  <sheetData>
    <row r="1" spans="1:39" ht="17.25">
      <c r="A1" s="1330"/>
      <c r="B1" s="1331" t="s">
        <v>981</v>
      </c>
      <c r="C1" s="1373"/>
      <c r="D1" s="1332"/>
      <c r="E1" s="1332"/>
      <c r="F1" s="1330"/>
      <c r="G1" s="1330"/>
      <c r="H1" s="1330"/>
      <c r="I1" s="1330"/>
      <c r="J1" s="1330"/>
      <c r="K1" s="1330"/>
      <c r="L1" s="1330"/>
      <c r="M1" s="1330"/>
      <c r="N1" s="1330"/>
      <c r="O1" s="1330"/>
      <c r="P1" s="1330"/>
      <c r="Q1" s="1330"/>
      <c r="R1" s="1330"/>
      <c r="S1" s="1330"/>
      <c r="T1" s="1330"/>
      <c r="U1" s="1330"/>
      <c r="V1" s="1374"/>
      <c r="W1" s="1331" t="s">
        <v>982</v>
      </c>
      <c r="X1" s="1332"/>
      <c r="Y1" s="1332"/>
      <c r="Z1" s="1330"/>
      <c r="AA1" s="1330"/>
      <c r="AB1" s="1330"/>
      <c r="AC1" s="1330"/>
      <c r="AD1" s="1330"/>
      <c r="AE1" s="1330"/>
      <c r="AF1" s="1330"/>
      <c r="AG1" s="1330"/>
      <c r="AH1" s="1330"/>
      <c r="AI1" s="1330"/>
      <c r="AJ1" s="1330"/>
    </row>
    <row r="2" spans="1:39" ht="13.5" customHeight="1" thickBot="1">
      <c r="A2" s="1330"/>
      <c r="B2" s="1332"/>
      <c r="C2" s="1332"/>
      <c r="D2" s="1332"/>
      <c r="E2" s="1332"/>
      <c r="F2" s="1332"/>
      <c r="G2" s="1332"/>
      <c r="H2" s="1332"/>
      <c r="I2" s="1332"/>
      <c r="J2" s="1332"/>
      <c r="K2" s="1332"/>
      <c r="L2" s="1332"/>
      <c r="M2" s="1332"/>
      <c r="N2" s="1332"/>
      <c r="O2" s="1332"/>
      <c r="P2" s="1332"/>
      <c r="Q2" s="1371" t="s">
        <v>983</v>
      </c>
      <c r="R2" s="1371"/>
      <c r="S2" s="1371"/>
      <c r="T2" s="1330"/>
      <c r="U2" s="1330"/>
      <c r="V2" s="1332"/>
      <c r="W2" s="1332"/>
      <c r="X2" s="1332"/>
      <c r="Y2" s="1332"/>
      <c r="Z2" s="1332"/>
      <c r="AA2" s="1332"/>
      <c r="AB2" s="1332"/>
      <c r="AC2" s="1332"/>
      <c r="AD2" s="1332"/>
      <c r="AE2" s="1332"/>
      <c r="AF2" s="1332"/>
      <c r="AG2" s="1332"/>
      <c r="AH2" s="1332"/>
      <c r="AI2" s="1375" t="s">
        <v>984</v>
      </c>
      <c r="AJ2" s="1375"/>
    </row>
    <row r="3" spans="1:39" ht="17.100000000000001" customHeight="1" thickBot="1">
      <c r="A3" s="2044" t="s">
        <v>916</v>
      </c>
      <c r="B3" s="1376" t="s">
        <v>15</v>
      </c>
      <c r="C3" s="2047" t="s">
        <v>918</v>
      </c>
      <c r="D3" s="2083" t="s">
        <v>985</v>
      </c>
      <c r="E3" s="2084"/>
      <c r="F3" s="2084"/>
      <c r="G3" s="2085"/>
      <c r="H3" s="1342"/>
      <c r="I3" s="1342"/>
      <c r="J3" s="2038" t="s">
        <v>986</v>
      </c>
      <c r="K3" s="2039"/>
      <c r="L3" s="2039"/>
      <c r="M3" s="2039"/>
      <c r="N3" s="2040"/>
      <c r="O3" s="1342"/>
      <c r="P3" s="1342"/>
      <c r="Q3" s="1346"/>
      <c r="R3" s="1377" t="s">
        <v>920</v>
      </c>
      <c r="S3" s="1378"/>
      <c r="T3" s="1367"/>
      <c r="U3" s="1330"/>
      <c r="V3" s="2044" t="s">
        <v>916</v>
      </c>
      <c r="W3" s="1333" t="s">
        <v>917</v>
      </c>
      <c r="X3" s="2047" t="s">
        <v>918</v>
      </c>
      <c r="Y3" s="1342"/>
      <c r="Z3" s="1379"/>
      <c r="AA3" s="1414" t="s">
        <v>987</v>
      </c>
      <c r="AB3" s="1379"/>
      <c r="AC3" s="1344"/>
      <c r="AD3" s="1414" t="s">
        <v>988</v>
      </c>
      <c r="AE3" s="1344"/>
      <c r="AF3" s="1344"/>
      <c r="AG3" s="1339"/>
      <c r="AH3" s="1339" t="s">
        <v>989</v>
      </c>
      <c r="AI3" s="1377" t="s">
        <v>989</v>
      </c>
      <c r="AJ3" s="1377" t="s">
        <v>920</v>
      </c>
    </row>
    <row r="4" spans="1:39" ht="17.100000000000001" customHeight="1">
      <c r="A4" s="2045"/>
      <c r="B4" s="1411"/>
      <c r="C4" s="2048"/>
      <c r="D4" s="1413" t="s">
        <v>990</v>
      </c>
      <c r="E4" s="1333" t="s">
        <v>991</v>
      </c>
      <c r="F4" s="1333" t="s">
        <v>603</v>
      </c>
      <c r="G4" s="1380" t="s">
        <v>328</v>
      </c>
      <c r="H4" s="1378" t="s">
        <v>209</v>
      </c>
      <c r="I4" s="1378" t="s">
        <v>992</v>
      </c>
      <c r="J4" s="1413" t="s">
        <v>993</v>
      </c>
      <c r="K4" s="1333" t="s">
        <v>994</v>
      </c>
      <c r="L4" s="1381" t="s">
        <v>995</v>
      </c>
      <c r="M4" s="1381"/>
      <c r="N4" s="1333" t="s">
        <v>328</v>
      </c>
      <c r="O4" s="1378" t="s">
        <v>996</v>
      </c>
      <c r="P4" s="1378" t="s">
        <v>997</v>
      </c>
      <c r="Q4" s="1357" t="s">
        <v>998</v>
      </c>
      <c r="R4" s="1336"/>
      <c r="S4" s="1347"/>
      <c r="T4" s="1382"/>
      <c r="U4" s="1383"/>
      <c r="V4" s="2045"/>
      <c r="W4" s="1335"/>
      <c r="X4" s="2048"/>
      <c r="Y4" s="1413" t="s">
        <v>999</v>
      </c>
      <c r="Z4" s="2074" t="s">
        <v>1000</v>
      </c>
      <c r="AA4" s="2075"/>
      <c r="AB4" s="2076"/>
      <c r="AC4" s="1376" t="s">
        <v>1001</v>
      </c>
      <c r="AD4" s="1376" t="s">
        <v>1002</v>
      </c>
      <c r="AE4" s="1333" t="s">
        <v>997</v>
      </c>
      <c r="AF4" s="1333" t="s">
        <v>216</v>
      </c>
      <c r="AG4" s="1378" t="s">
        <v>223</v>
      </c>
      <c r="AH4" s="1378" t="s">
        <v>1003</v>
      </c>
      <c r="AI4" s="1336" t="s">
        <v>1004</v>
      </c>
      <c r="AJ4" s="1336"/>
    </row>
    <row r="5" spans="1:39" ht="17.100000000000001" customHeight="1" thickBot="1">
      <c r="A5" s="2046"/>
      <c r="B5" s="1412" t="s">
        <v>917</v>
      </c>
      <c r="C5" s="2049"/>
      <c r="D5" s="1378"/>
      <c r="E5" s="1337"/>
      <c r="F5" s="1337"/>
      <c r="G5" s="1337"/>
      <c r="H5" s="1347"/>
      <c r="I5" s="1347"/>
      <c r="J5" s="1347"/>
      <c r="K5" s="1335"/>
      <c r="L5" s="1335"/>
      <c r="M5" s="1384" t="s">
        <v>1005</v>
      </c>
      <c r="N5" s="1348"/>
      <c r="O5" s="1347"/>
      <c r="P5" s="1378" t="s">
        <v>1006</v>
      </c>
      <c r="Q5" s="1336"/>
      <c r="R5" s="1357" t="s">
        <v>931</v>
      </c>
      <c r="S5" s="1378"/>
      <c r="T5" s="1382"/>
      <c r="U5" s="1385"/>
      <c r="V5" s="2046"/>
      <c r="W5" s="1337" t="s">
        <v>15</v>
      </c>
      <c r="X5" s="2049"/>
      <c r="Y5" s="1347"/>
      <c r="Z5" s="1386" t="s">
        <v>1007</v>
      </c>
      <c r="AA5" s="1386" t="s">
        <v>1008</v>
      </c>
      <c r="AB5" s="1386" t="s">
        <v>328</v>
      </c>
      <c r="AC5" s="1411"/>
      <c r="AD5" s="1411"/>
      <c r="AE5" s="1337" t="s">
        <v>1009</v>
      </c>
      <c r="AF5" s="1335"/>
      <c r="AG5" s="1347"/>
      <c r="AH5" s="1378" t="s">
        <v>1010</v>
      </c>
      <c r="AI5" s="1357"/>
      <c r="AJ5" s="1357" t="s">
        <v>931</v>
      </c>
    </row>
    <row r="6" spans="1:39" ht="8.25" customHeight="1">
      <c r="A6" s="1342"/>
      <c r="B6" s="1387"/>
      <c r="C6" s="1341"/>
      <c r="D6" s="1342"/>
      <c r="E6" s="1341"/>
      <c r="F6" s="1341"/>
      <c r="G6" s="1341"/>
      <c r="H6" s="1342"/>
      <c r="I6" s="1342"/>
      <c r="J6" s="1342"/>
      <c r="K6" s="1341"/>
      <c r="L6" s="1341"/>
      <c r="M6" s="1348"/>
      <c r="N6" s="1341"/>
      <c r="O6" s="1342"/>
      <c r="P6" s="1342"/>
      <c r="Q6" s="1346"/>
      <c r="R6" s="1334"/>
      <c r="S6" s="1347"/>
      <c r="T6" s="1367"/>
      <c r="U6" s="1330"/>
      <c r="V6" s="1342"/>
      <c r="W6" s="1340"/>
      <c r="X6" s="1341"/>
      <c r="Y6" s="1342"/>
      <c r="Z6" s="1341"/>
      <c r="AA6" s="1341"/>
      <c r="AB6" s="1341"/>
      <c r="AC6" s="1345"/>
      <c r="AD6" s="1345"/>
      <c r="AE6" s="1341"/>
      <c r="AF6" s="1341"/>
      <c r="AG6" s="1342"/>
      <c r="AH6" s="1346"/>
      <c r="AI6" s="1346"/>
      <c r="AJ6" s="1334"/>
    </row>
    <row r="7" spans="1:39" s="1393" customFormat="1" ht="17.100000000000001" customHeight="1">
      <c r="A7" s="1791"/>
      <c r="B7" s="1792" t="s">
        <v>1011</v>
      </c>
      <c r="C7" s="1793"/>
      <c r="D7" s="1794">
        <v>31974373</v>
      </c>
      <c r="E7" s="1795">
        <v>1896985043</v>
      </c>
      <c r="F7" s="1796">
        <v>36539098</v>
      </c>
      <c r="G7" s="1796">
        <v>1965498514</v>
      </c>
      <c r="H7" s="1794">
        <v>0</v>
      </c>
      <c r="I7" s="1794">
        <v>7239000</v>
      </c>
      <c r="J7" s="1794">
        <v>512349459</v>
      </c>
      <c r="K7" s="1795">
        <v>0</v>
      </c>
      <c r="L7" s="1795">
        <v>116158200</v>
      </c>
      <c r="M7" s="1796">
        <v>112656200</v>
      </c>
      <c r="N7" s="1796">
        <v>628507659</v>
      </c>
      <c r="O7" s="1794">
        <v>228199385</v>
      </c>
      <c r="P7" s="1794">
        <v>134746619</v>
      </c>
      <c r="Q7" s="1794">
        <v>2964191177</v>
      </c>
      <c r="R7" s="1797">
        <v>27</v>
      </c>
      <c r="S7" s="1389"/>
      <c r="T7" s="1390"/>
      <c r="U7" s="1391"/>
      <c r="V7" s="1794"/>
      <c r="W7" s="1798" t="s">
        <v>1266</v>
      </c>
      <c r="X7" s="1796"/>
      <c r="Y7" s="1794">
        <v>1823429641</v>
      </c>
      <c r="Z7" s="1796">
        <v>799079729</v>
      </c>
      <c r="AA7" s="1796">
        <v>7759528</v>
      </c>
      <c r="AB7" s="1796">
        <v>806839257</v>
      </c>
      <c r="AC7" s="1795">
        <v>4196880</v>
      </c>
      <c r="AD7" s="1795">
        <v>168104477</v>
      </c>
      <c r="AE7" s="1796">
        <v>295244639</v>
      </c>
      <c r="AF7" s="1796">
        <v>3097814894</v>
      </c>
      <c r="AG7" s="1794">
        <v>-133623717</v>
      </c>
      <c r="AH7" s="1794">
        <v>195367581</v>
      </c>
      <c r="AI7" s="1799">
        <v>725313945</v>
      </c>
      <c r="AJ7" s="1800">
        <v>27</v>
      </c>
      <c r="AK7" s="1392"/>
    </row>
    <row r="8" spans="1:39" s="1393" customFormat="1" ht="17.100000000000001" customHeight="1">
      <c r="A8" s="1791"/>
      <c r="B8" s="1792" t="s">
        <v>1012</v>
      </c>
      <c r="C8" s="1793"/>
      <c r="D8" s="1801">
        <v>39914726</v>
      </c>
      <c r="E8" s="1795">
        <v>1685824727</v>
      </c>
      <c r="F8" s="1795">
        <v>38083999</v>
      </c>
      <c r="G8" s="1802">
        <v>1763823452</v>
      </c>
      <c r="H8" s="1794">
        <v>0</v>
      </c>
      <c r="I8" s="1794">
        <v>9292000</v>
      </c>
      <c r="J8" s="1801">
        <v>497033279</v>
      </c>
      <c r="K8" s="1795">
        <v>0</v>
      </c>
      <c r="L8" s="1795">
        <v>116715000</v>
      </c>
      <c r="M8" s="1795">
        <v>111526000</v>
      </c>
      <c r="N8" s="1802">
        <v>613748279</v>
      </c>
      <c r="O8" s="1794">
        <v>245742443</v>
      </c>
      <c r="P8" s="1794">
        <v>93191955</v>
      </c>
      <c r="Q8" s="1794">
        <v>2725798129</v>
      </c>
      <c r="R8" s="1797">
        <v>28</v>
      </c>
      <c r="S8" s="1389"/>
      <c r="T8" s="1390"/>
      <c r="U8" s="1391"/>
      <c r="V8" s="1794"/>
      <c r="W8" s="1798" t="s">
        <v>1267</v>
      </c>
      <c r="X8" s="1796"/>
      <c r="Y8" s="1801">
        <v>1756069941</v>
      </c>
      <c r="Z8" s="1795">
        <v>677711991</v>
      </c>
      <c r="AA8" s="1795">
        <v>8021838</v>
      </c>
      <c r="AB8" s="1795">
        <v>685733829</v>
      </c>
      <c r="AC8" s="1795">
        <v>0</v>
      </c>
      <c r="AD8" s="1795">
        <v>168345066</v>
      </c>
      <c r="AE8" s="1795">
        <v>410885330</v>
      </c>
      <c r="AF8" s="1802">
        <v>3021034166</v>
      </c>
      <c r="AG8" s="1794">
        <v>-295236037</v>
      </c>
      <c r="AH8" s="1799">
        <v>200527771</v>
      </c>
      <c r="AI8" s="1799">
        <v>639456174</v>
      </c>
      <c r="AJ8" s="1800">
        <v>28</v>
      </c>
      <c r="AK8" s="1392"/>
    </row>
    <row r="9" spans="1:39" s="1393" customFormat="1" ht="17.100000000000001" customHeight="1">
      <c r="A9" s="1791"/>
      <c r="B9" s="1792" t="s">
        <v>1013</v>
      </c>
      <c r="C9" s="1793"/>
      <c r="D9" s="1801">
        <v>41974046</v>
      </c>
      <c r="E9" s="1795">
        <v>1585579731</v>
      </c>
      <c r="F9" s="1796">
        <v>52331629</v>
      </c>
      <c r="G9" s="1796">
        <v>1679885406</v>
      </c>
      <c r="H9" s="1794">
        <v>0</v>
      </c>
      <c r="I9" s="1794">
        <v>17926000</v>
      </c>
      <c r="J9" s="1794">
        <v>464112349</v>
      </c>
      <c r="K9" s="1795">
        <v>600000</v>
      </c>
      <c r="L9" s="1795">
        <v>122928000</v>
      </c>
      <c r="M9" s="1796">
        <v>115371000</v>
      </c>
      <c r="N9" s="1796">
        <v>587640349</v>
      </c>
      <c r="O9" s="1794">
        <v>219853370</v>
      </c>
      <c r="P9" s="1794">
        <v>99285012</v>
      </c>
      <c r="Q9" s="1794">
        <v>2604590137</v>
      </c>
      <c r="R9" s="1797">
        <v>29</v>
      </c>
      <c r="S9" s="1389"/>
      <c r="T9" s="1390"/>
      <c r="U9" s="1391"/>
      <c r="V9" s="1794"/>
      <c r="W9" s="1798" t="s">
        <v>1268</v>
      </c>
      <c r="X9" s="1796"/>
      <c r="Y9" s="1794">
        <v>1684816576</v>
      </c>
      <c r="Z9" s="1796">
        <v>642804626</v>
      </c>
      <c r="AA9" s="1796">
        <v>8185478</v>
      </c>
      <c r="AB9" s="1796">
        <v>650990104</v>
      </c>
      <c r="AC9" s="1795">
        <v>8532000</v>
      </c>
      <c r="AD9" s="1795">
        <v>103265620</v>
      </c>
      <c r="AE9" s="1796">
        <v>490306830</v>
      </c>
      <c r="AF9" s="1796">
        <v>2937911130</v>
      </c>
      <c r="AG9" s="1794">
        <v>-333320993</v>
      </c>
      <c r="AH9" s="1794">
        <v>209627423</v>
      </c>
      <c r="AI9" s="1799">
        <v>499706105</v>
      </c>
      <c r="AJ9" s="1800">
        <v>29</v>
      </c>
      <c r="AK9" s="1392"/>
    </row>
    <row r="10" spans="1:39" s="1393" customFormat="1" ht="17.100000000000001" customHeight="1">
      <c r="A10" s="1791"/>
      <c r="B10" s="1792" t="s">
        <v>1014</v>
      </c>
      <c r="C10" s="1793"/>
      <c r="D10" s="1801">
        <v>31376914</v>
      </c>
      <c r="E10" s="1795">
        <v>1516700395</v>
      </c>
      <c r="F10" s="1796">
        <v>36137186</v>
      </c>
      <c r="G10" s="1796">
        <v>1584214495</v>
      </c>
      <c r="H10" s="1794">
        <v>0</v>
      </c>
      <c r="I10" s="1794">
        <v>31435000</v>
      </c>
      <c r="J10" s="1794">
        <v>1062290128</v>
      </c>
      <c r="K10" s="1795">
        <v>1985407</v>
      </c>
      <c r="L10" s="1795">
        <v>118013000</v>
      </c>
      <c r="M10" s="1796">
        <v>114460000</v>
      </c>
      <c r="N10" s="1796">
        <v>1182288535</v>
      </c>
      <c r="O10" s="1794">
        <v>197115560</v>
      </c>
      <c r="P10" s="1794">
        <v>124530171</v>
      </c>
      <c r="Q10" s="1794">
        <v>3119583760</v>
      </c>
      <c r="R10" s="1797">
        <v>30</v>
      </c>
      <c r="S10" s="1389"/>
      <c r="T10" s="1390"/>
      <c r="U10" s="1391"/>
      <c r="V10" s="1794"/>
      <c r="W10" s="1798" t="s">
        <v>1269</v>
      </c>
      <c r="X10" s="1796"/>
      <c r="Y10" s="1794">
        <v>1657842693</v>
      </c>
      <c r="Z10" s="1796">
        <v>621003454</v>
      </c>
      <c r="AA10" s="1796">
        <v>6797607</v>
      </c>
      <c r="AB10" s="1796">
        <v>627800061</v>
      </c>
      <c r="AC10" s="1795">
        <v>16632000</v>
      </c>
      <c r="AD10" s="1795">
        <v>94217734</v>
      </c>
      <c r="AE10" s="1796">
        <v>548637846</v>
      </c>
      <c r="AF10" s="1796">
        <v>2945130334</v>
      </c>
      <c r="AG10" s="1794">
        <v>174453427</v>
      </c>
      <c r="AH10" s="1794">
        <v>215530078</v>
      </c>
      <c r="AI10" s="1799">
        <v>501315124</v>
      </c>
      <c r="AJ10" s="1800">
        <v>30</v>
      </c>
      <c r="AK10" s="1388"/>
    </row>
    <row r="11" spans="1:39" s="1393" customFormat="1" ht="17.100000000000001" customHeight="1">
      <c r="A11" s="1791"/>
      <c r="B11" s="1792" t="s">
        <v>1251</v>
      </c>
      <c r="C11" s="1793"/>
      <c r="D11" s="1801">
        <v>16091190</v>
      </c>
      <c r="E11" s="1795">
        <v>1464327271</v>
      </c>
      <c r="F11" s="1796">
        <v>27532418</v>
      </c>
      <c r="G11" s="1796">
        <v>1507950879</v>
      </c>
      <c r="H11" s="1794">
        <v>0</v>
      </c>
      <c r="I11" s="1794">
        <v>18065000</v>
      </c>
      <c r="J11" s="1794">
        <v>523474105</v>
      </c>
      <c r="K11" s="1795">
        <v>4861347</v>
      </c>
      <c r="L11" s="1795">
        <v>134127000</v>
      </c>
      <c r="M11" s="1796">
        <v>131478000</v>
      </c>
      <c r="N11" s="1796">
        <v>662462452</v>
      </c>
      <c r="O11" s="1794">
        <v>173162362</v>
      </c>
      <c r="P11" s="1794">
        <v>137643123</v>
      </c>
      <c r="Q11" s="1794">
        <v>2499283816</v>
      </c>
      <c r="R11" s="1803">
        <v>1</v>
      </c>
      <c r="S11" s="1394"/>
      <c r="T11" s="1372"/>
      <c r="U11" s="1372"/>
      <c r="V11" s="1794"/>
      <c r="W11" s="1798" t="s">
        <v>1270</v>
      </c>
      <c r="X11" s="1796"/>
      <c r="Y11" s="1794">
        <v>1626511433</v>
      </c>
      <c r="Z11" s="1796">
        <v>593536194</v>
      </c>
      <c r="AA11" s="1796">
        <v>4984660</v>
      </c>
      <c r="AB11" s="1796">
        <v>598520854</v>
      </c>
      <c r="AC11" s="1795">
        <v>18882360</v>
      </c>
      <c r="AD11" s="1795">
        <v>84467995</v>
      </c>
      <c r="AE11" s="1796">
        <v>20313903</v>
      </c>
      <c r="AF11" s="1796">
        <v>2348696545</v>
      </c>
      <c r="AG11" s="1794">
        <v>150587271</v>
      </c>
      <c r="AH11" s="1794">
        <v>193195264</v>
      </c>
      <c r="AI11" s="1799">
        <v>116643261</v>
      </c>
      <c r="AJ11" s="1800">
        <v>1</v>
      </c>
      <c r="AK11" s="1395"/>
      <c r="AM11" s="1393">
        <f>+Y11+AB11+AD11+AE11</f>
        <v>2329814185</v>
      </c>
    </row>
    <row r="12" spans="1:39" s="1393" customFormat="1" ht="17.100000000000001" customHeight="1" thickBot="1">
      <c r="A12" s="1791"/>
      <c r="B12" s="1792"/>
      <c r="C12" s="1793"/>
      <c r="D12" s="1794"/>
      <c r="E12" s="1795"/>
      <c r="F12" s="1796"/>
      <c r="G12" s="1796"/>
      <c r="H12" s="1794"/>
      <c r="I12" s="1794"/>
      <c r="J12" s="1794"/>
      <c r="K12" s="1795"/>
      <c r="L12" s="1795"/>
      <c r="M12" s="1796"/>
      <c r="N12" s="1796"/>
      <c r="O12" s="1794"/>
      <c r="P12" s="1794"/>
      <c r="Q12" s="1794"/>
      <c r="R12" s="1797"/>
      <c r="S12" s="1389"/>
      <c r="T12" s="1390"/>
      <c r="U12" s="1391"/>
      <c r="V12" s="1794"/>
      <c r="W12" s="1798"/>
      <c r="X12" s="1796"/>
      <c r="Y12" s="1794"/>
      <c r="Z12" s="1796"/>
      <c r="AA12" s="1796"/>
      <c r="AB12" s="1796"/>
      <c r="AC12" s="1795"/>
      <c r="AD12" s="1795"/>
      <c r="AE12" s="1796"/>
      <c r="AF12" s="1796"/>
      <c r="AG12" s="1794"/>
      <c r="AH12" s="1794"/>
      <c r="AI12" s="1804"/>
      <c r="AJ12" s="1800"/>
      <c r="AK12" s="1395"/>
    </row>
    <row r="13" spans="1:39" s="1393" customFormat="1" ht="17.100000000000001" customHeight="1">
      <c r="A13" s="1805">
        <v>2</v>
      </c>
      <c r="B13" s="1806" t="s">
        <v>774</v>
      </c>
      <c r="C13" s="1807" t="s">
        <v>1271</v>
      </c>
      <c r="D13" s="1808">
        <v>0</v>
      </c>
      <c r="E13" s="1809">
        <v>92493998</v>
      </c>
      <c r="F13" s="1810">
        <v>2287006</v>
      </c>
      <c r="G13" s="1810">
        <v>94781004</v>
      </c>
      <c r="H13" s="1808">
        <v>0</v>
      </c>
      <c r="I13" s="1808">
        <v>1622000</v>
      </c>
      <c r="J13" s="1808">
        <v>0</v>
      </c>
      <c r="K13" s="1809">
        <v>0</v>
      </c>
      <c r="L13" s="1809">
        <v>0</v>
      </c>
      <c r="M13" s="1810">
        <v>0</v>
      </c>
      <c r="N13" s="1811">
        <v>0</v>
      </c>
      <c r="O13" s="1808">
        <v>92727465</v>
      </c>
      <c r="P13" s="1808">
        <v>7973098</v>
      </c>
      <c r="Q13" s="1812">
        <v>197103567</v>
      </c>
      <c r="R13" s="1813" t="s">
        <v>778</v>
      </c>
      <c r="S13" s="1396"/>
      <c r="T13" s="1390"/>
      <c r="U13" s="1391"/>
      <c r="V13" s="1814">
        <v>2</v>
      </c>
      <c r="W13" s="1815" t="s">
        <v>1015</v>
      </c>
      <c r="X13" s="1816" t="s">
        <v>1016</v>
      </c>
      <c r="Y13" s="1808">
        <v>91783705</v>
      </c>
      <c r="Z13" s="1810">
        <v>22806568</v>
      </c>
      <c r="AA13" s="1810">
        <v>0</v>
      </c>
      <c r="AB13" s="1811">
        <v>22806568</v>
      </c>
      <c r="AC13" s="1809">
        <v>0</v>
      </c>
      <c r="AD13" s="1809">
        <v>3355908</v>
      </c>
      <c r="AE13" s="1810">
        <v>0</v>
      </c>
      <c r="AF13" s="1811">
        <v>117946181</v>
      </c>
      <c r="AG13" s="1808">
        <v>79157386</v>
      </c>
      <c r="AH13" s="1808">
        <v>0</v>
      </c>
      <c r="AI13" s="1812">
        <v>0</v>
      </c>
      <c r="AJ13" s="1817" t="s">
        <v>778</v>
      </c>
      <c r="AK13" s="1392"/>
    </row>
    <row r="14" spans="1:39" s="1393" customFormat="1" ht="17.100000000000001" customHeight="1">
      <c r="A14" s="2062">
        <v>6</v>
      </c>
      <c r="B14" s="2053" t="s">
        <v>779</v>
      </c>
      <c r="C14" s="1818" t="s">
        <v>1272</v>
      </c>
      <c r="D14" s="1819">
        <v>0</v>
      </c>
      <c r="E14" s="1820">
        <v>1792573</v>
      </c>
      <c r="F14" s="1821">
        <v>0</v>
      </c>
      <c r="G14" s="1821">
        <v>1792573</v>
      </c>
      <c r="H14" s="1819">
        <v>0</v>
      </c>
      <c r="I14" s="1822">
        <v>0</v>
      </c>
      <c r="J14" s="1819">
        <v>0</v>
      </c>
      <c r="K14" s="1820">
        <v>0</v>
      </c>
      <c r="L14" s="1820">
        <v>0</v>
      </c>
      <c r="M14" s="1821">
        <v>0</v>
      </c>
      <c r="N14" s="1823">
        <v>0</v>
      </c>
      <c r="O14" s="1822">
        <v>0</v>
      </c>
      <c r="P14" s="1819">
        <v>31320</v>
      </c>
      <c r="Q14" s="1822">
        <v>1823893</v>
      </c>
      <c r="R14" s="1824" t="s">
        <v>1017</v>
      </c>
      <c r="S14" s="1396"/>
      <c r="T14" s="1390"/>
      <c r="U14" s="1391"/>
      <c r="V14" s="2068">
        <v>6</v>
      </c>
      <c r="W14" s="2071" t="s">
        <v>1018</v>
      </c>
      <c r="X14" s="1825" t="s">
        <v>1019</v>
      </c>
      <c r="Y14" s="1819">
        <v>1683654</v>
      </c>
      <c r="Z14" s="1821">
        <v>1358631</v>
      </c>
      <c r="AA14" s="1821">
        <v>0</v>
      </c>
      <c r="AB14" s="1826">
        <v>1358631</v>
      </c>
      <c r="AC14" s="1820">
        <v>0</v>
      </c>
      <c r="AD14" s="1820">
        <v>0</v>
      </c>
      <c r="AE14" s="1821">
        <v>0</v>
      </c>
      <c r="AF14" s="1823">
        <v>3042285</v>
      </c>
      <c r="AG14" s="1822">
        <v>-1218392</v>
      </c>
      <c r="AH14" s="1819">
        <v>0</v>
      </c>
      <c r="AI14" s="1822">
        <v>0</v>
      </c>
      <c r="AJ14" s="1827" t="s">
        <v>938</v>
      </c>
      <c r="AK14" s="1392"/>
    </row>
    <row r="15" spans="1:39" s="1393" customFormat="1" ht="17.100000000000001" customHeight="1">
      <c r="A15" s="2063"/>
      <c r="B15" s="2054"/>
      <c r="C15" s="1828" t="s">
        <v>1273</v>
      </c>
      <c r="D15" s="1829">
        <v>16091190</v>
      </c>
      <c r="E15" s="1830">
        <v>167348445</v>
      </c>
      <c r="F15" s="1831">
        <v>4732460</v>
      </c>
      <c r="G15" s="1831">
        <v>188172095</v>
      </c>
      <c r="H15" s="1829">
        <v>0</v>
      </c>
      <c r="I15" s="1832">
        <v>4493000</v>
      </c>
      <c r="J15" s="1829">
        <v>124980472</v>
      </c>
      <c r="K15" s="1830">
        <v>0</v>
      </c>
      <c r="L15" s="1830">
        <v>1451000</v>
      </c>
      <c r="M15" s="1831">
        <v>0</v>
      </c>
      <c r="N15" s="1833">
        <v>126431472</v>
      </c>
      <c r="O15" s="1832">
        <v>0</v>
      </c>
      <c r="P15" s="1829">
        <v>38425911</v>
      </c>
      <c r="Q15" s="1832">
        <v>357522478</v>
      </c>
      <c r="R15" s="1834" t="s">
        <v>1020</v>
      </c>
      <c r="S15" s="1396"/>
      <c r="T15" s="1390"/>
      <c r="U15" s="1391"/>
      <c r="V15" s="2069"/>
      <c r="W15" s="2072"/>
      <c r="X15" s="1835" t="s">
        <v>1021</v>
      </c>
      <c r="Y15" s="1836">
        <v>268897687</v>
      </c>
      <c r="Z15" s="1833">
        <v>73864590</v>
      </c>
      <c r="AA15" s="1833">
        <v>3961480</v>
      </c>
      <c r="AB15" s="1837">
        <v>77826070</v>
      </c>
      <c r="AC15" s="1837">
        <v>0</v>
      </c>
      <c r="AD15" s="1830">
        <v>11199009</v>
      </c>
      <c r="AE15" s="1833">
        <v>121</v>
      </c>
      <c r="AF15" s="1833">
        <v>357922887</v>
      </c>
      <c r="AG15" s="1838">
        <v>-400409</v>
      </c>
      <c r="AH15" s="1829">
        <v>484428</v>
      </c>
      <c r="AI15" s="1832">
        <v>32803929</v>
      </c>
      <c r="AJ15" s="1839" t="s">
        <v>1022</v>
      </c>
      <c r="AK15" s="1392"/>
    </row>
    <row r="16" spans="1:39" s="1393" customFormat="1" ht="17.100000000000001" customHeight="1">
      <c r="A16" s="2063"/>
      <c r="B16" s="2054"/>
      <c r="C16" s="1828" t="s">
        <v>1274</v>
      </c>
      <c r="D16" s="1829">
        <v>0</v>
      </c>
      <c r="E16" s="1830">
        <v>22962993</v>
      </c>
      <c r="F16" s="1831">
        <v>0</v>
      </c>
      <c r="G16" s="1831">
        <v>22962993</v>
      </c>
      <c r="H16" s="1829">
        <v>0</v>
      </c>
      <c r="I16" s="1832">
        <v>0</v>
      </c>
      <c r="J16" s="1829">
        <v>27436565</v>
      </c>
      <c r="K16" s="1830">
        <v>0</v>
      </c>
      <c r="L16" s="1830">
        <v>0</v>
      </c>
      <c r="M16" s="1831">
        <v>0</v>
      </c>
      <c r="N16" s="1833">
        <v>27436565</v>
      </c>
      <c r="O16" s="1832">
        <v>0</v>
      </c>
      <c r="P16" s="1829">
        <v>300153</v>
      </c>
      <c r="Q16" s="1832">
        <v>50699711</v>
      </c>
      <c r="R16" s="1834" t="s">
        <v>941</v>
      </c>
      <c r="S16" s="1396"/>
      <c r="T16" s="1390"/>
      <c r="U16" s="1391"/>
      <c r="V16" s="2069"/>
      <c r="W16" s="2072"/>
      <c r="X16" s="1835" t="s">
        <v>1023</v>
      </c>
      <c r="Y16" s="1829">
        <v>34968694</v>
      </c>
      <c r="Z16" s="1831">
        <v>11764731</v>
      </c>
      <c r="AA16" s="1831">
        <v>0</v>
      </c>
      <c r="AB16" s="1837">
        <v>11764731</v>
      </c>
      <c r="AC16" s="1830">
        <v>0</v>
      </c>
      <c r="AD16" s="1830">
        <v>4026117</v>
      </c>
      <c r="AE16" s="1831">
        <v>0</v>
      </c>
      <c r="AF16" s="1833">
        <v>50759542</v>
      </c>
      <c r="AG16" s="1832">
        <v>-59831</v>
      </c>
      <c r="AH16" s="1829">
        <v>0</v>
      </c>
      <c r="AI16" s="1832">
        <v>1524861</v>
      </c>
      <c r="AJ16" s="1839" t="s">
        <v>941</v>
      </c>
      <c r="AK16" s="1392"/>
    </row>
    <row r="17" spans="1:37" s="1393" customFormat="1" ht="17.100000000000001" customHeight="1">
      <c r="A17" s="2063"/>
      <c r="B17" s="2054"/>
      <c r="C17" s="1828" t="s">
        <v>1275</v>
      </c>
      <c r="D17" s="1829">
        <v>0</v>
      </c>
      <c r="E17" s="1830">
        <v>18181058</v>
      </c>
      <c r="F17" s="1831">
        <v>0</v>
      </c>
      <c r="G17" s="1831">
        <v>18181058</v>
      </c>
      <c r="H17" s="1829">
        <v>0</v>
      </c>
      <c r="I17" s="1829">
        <v>0</v>
      </c>
      <c r="J17" s="1829">
        <v>1459801</v>
      </c>
      <c r="K17" s="1830">
        <v>0</v>
      </c>
      <c r="L17" s="1830">
        <v>0</v>
      </c>
      <c r="M17" s="1831">
        <v>0</v>
      </c>
      <c r="N17" s="1833">
        <v>1459801</v>
      </c>
      <c r="O17" s="1829">
        <v>0</v>
      </c>
      <c r="P17" s="1829">
        <v>564240</v>
      </c>
      <c r="Q17" s="1832">
        <v>20205099</v>
      </c>
      <c r="R17" s="1834" t="s">
        <v>795</v>
      </c>
      <c r="S17" s="1396"/>
      <c r="T17" s="1390"/>
      <c r="U17" s="1391"/>
      <c r="V17" s="2069"/>
      <c r="W17" s="2072"/>
      <c r="X17" s="1835" t="s">
        <v>1024</v>
      </c>
      <c r="Y17" s="1829">
        <v>6647247</v>
      </c>
      <c r="Z17" s="1831">
        <v>11406646</v>
      </c>
      <c r="AA17" s="1831">
        <v>0</v>
      </c>
      <c r="AB17" s="1837">
        <v>11406646</v>
      </c>
      <c r="AC17" s="1830">
        <v>0</v>
      </c>
      <c r="AD17" s="1830">
        <v>472574</v>
      </c>
      <c r="AE17" s="1831">
        <v>0</v>
      </c>
      <c r="AF17" s="1833">
        <v>18526467</v>
      </c>
      <c r="AG17" s="1829">
        <v>1678632</v>
      </c>
      <c r="AH17" s="1829">
        <v>0</v>
      </c>
      <c r="AI17" s="1832">
        <v>1134671</v>
      </c>
      <c r="AJ17" s="1839" t="s">
        <v>795</v>
      </c>
      <c r="AK17" s="1392"/>
    </row>
    <row r="18" spans="1:37" s="1393" customFormat="1" ht="17.100000000000001" customHeight="1">
      <c r="A18" s="2064"/>
      <c r="B18" s="2055"/>
      <c r="C18" s="1840" t="s">
        <v>944</v>
      </c>
      <c r="D18" s="1841">
        <v>16091190</v>
      </c>
      <c r="E18" s="1842">
        <v>210285069</v>
      </c>
      <c r="F18" s="1842">
        <v>4732460</v>
      </c>
      <c r="G18" s="1843">
        <v>231108719</v>
      </c>
      <c r="H18" s="1844">
        <v>0</v>
      </c>
      <c r="I18" s="1844">
        <v>4493000</v>
      </c>
      <c r="J18" s="1841">
        <v>153876838</v>
      </c>
      <c r="K18" s="1842">
        <v>0</v>
      </c>
      <c r="L18" s="1842">
        <v>1451000</v>
      </c>
      <c r="M18" s="1842">
        <v>0</v>
      </c>
      <c r="N18" s="1843">
        <v>155327838</v>
      </c>
      <c r="O18" s="1844">
        <v>0</v>
      </c>
      <c r="P18" s="1844">
        <v>39321624</v>
      </c>
      <c r="Q18" s="1844">
        <v>430251181</v>
      </c>
      <c r="R18" s="1845" t="s">
        <v>1276</v>
      </c>
      <c r="S18" s="1396"/>
      <c r="T18" s="1390"/>
      <c r="U18" s="1391"/>
      <c r="V18" s="2070"/>
      <c r="W18" s="2073"/>
      <c r="X18" s="1846" t="str">
        <f>+C18</f>
        <v>勘定計</v>
      </c>
      <c r="Y18" s="1847">
        <f>SUM(Y14:Y17)</f>
        <v>312197282</v>
      </c>
      <c r="Z18" s="1848">
        <f>SUM(Z14:Z17)</f>
        <v>98394598</v>
      </c>
      <c r="AA18" s="1848">
        <f>SUM(AA14:AA17)</f>
        <v>3961480</v>
      </c>
      <c r="AB18" s="1848">
        <f>SUM(Z18,AA18)</f>
        <v>102356078</v>
      </c>
      <c r="AC18" s="1848">
        <f>SUM(AC14:AC17)</f>
        <v>0</v>
      </c>
      <c r="AD18" s="1848">
        <f>SUM(AD14:AD17)</f>
        <v>15697700</v>
      </c>
      <c r="AE18" s="1848">
        <f>SUM(AE14:AE17)</f>
        <v>121</v>
      </c>
      <c r="AF18" s="1849">
        <f>SUM(Y18:AE18)-AB18</f>
        <v>430251181</v>
      </c>
      <c r="AG18" s="1850">
        <f>Q18-AF18</f>
        <v>0</v>
      </c>
      <c r="AH18" s="1850">
        <f>SUM(AH14:AH17)</f>
        <v>484428</v>
      </c>
      <c r="AI18" s="1850">
        <f>SUM(AI14:AI17)</f>
        <v>35463461</v>
      </c>
      <c r="AJ18" s="1851" t="s">
        <v>944</v>
      </c>
      <c r="AK18" s="1392"/>
    </row>
    <row r="19" spans="1:37" s="1393" customFormat="1" ht="17.100000000000001" customHeight="1">
      <c r="A19" s="1852" t="s">
        <v>798</v>
      </c>
      <c r="B19" s="1853" t="s">
        <v>510</v>
      </c>
      <c r="C19" s="1854" t="s">
        <v>1277</v>
      </c>
      <c r="D19" s="1855">
        <v>0</v>
      </c>
      <c r="E19" s="1856">
        <v>61464863</v>
      </c>
      <c r="F19" s="1857">
        <v>452854</v>
      </c>
      <c r="G19" s="1857">
        <v>61917717</v>
      </c>
      <c r="H19" s="1855">
        <v>0</v>
      </c>
      <c r="I19" s="1855">
        <v>0</v>
      </c>
      <c r="J19" s="1855">
        <v>34544315</v>
      </c>
      <c r="K19" s="1856">
        <v>0</v>
      </c>
      <c r="L19" s="1856">
        <v>1098000</v>
      </c>
      <c r="M19" s="1857">
        <v>295000</v>
      </c>
      <c r="N19" s="1858">
        <v>35642315</v>
      </c>
      <c r="O19" s="1855">
        <v>0</v>
      </c>
      <c r="P19" s="1855">
        <v>2349395</v>
      </c>
      <c r="Q19" s="1859">
        <v>99909427</v>
      </c>
      <c r="R19" s="1860" t="s">
        <v>803</v>
      </c>
      <c r="S19" s="1396"/>
      <c r="T19" s="1390"/>
      <c r="U19" s="1391"/>
      <c r="V19" s="1861" t="s">
        <v>798</v>
      </c>
      <c r="W19" s="1862" t="s">
        <v>510</v>
      </c>
      <c r="X19" s="1863" t="s">
        <v>1025</v>
      </c>
      <c r="Y19" s="1855">
        <v>64238296</v>
      </c>
      <c r="Z19" s="1857">
        <v>35671131</v>
      </c>
      <c r="AA19" s="1857">
        <v>0</v>
      </c>
      <c r="AB19" s="1858">
        <v>35671131</v>
      </c>
      <c r="AC19" s="1856">
        <v>0</v>
      </c>
      <c r="AD19" s="1856">
        <v>0</v>
      </c>
      <c r="AE19" s="1857">
        <v>0</v>
      </c>
      <c r="AF19" s="1858">
        <v>99909427</v>
      </c>
      <c r="AG19" s="1855">
        <v>0</v>
      </c>
      <c r="AH19" s="1855">
        <v>0</v>
      </c>
      <c r="AI19" s="1859">
        <v>0</v>
      </c>
      <c r="AJ19" s="1864" t="s">
        <v>803</v>
      </c>
      <c r="AK19" s="1392"/>
    </row>
    <row r="20" spans="1:37" s="1393" customFormat="1" ht="17.100000000000001" customHeight="1">
      <c r="A20" s="1865">
        <v>27</v>
      </c>
      <c r="B20" s="1866" t="s">
        <v>804</v>
      </c>
      <c r="C20" s="1867" t="s">
        <v>1278</v>
      </c>
      <c r="D20" s="1855">
        <v>0</v>
      </c>
      <c r="E20" s="1856">
        <v>72611067</v>
      </c>
      <c r="F20" s="1857">
        <v>3547814</v>
      </c>
      <c r="G20" s="1857">
        <v>76158881</v>
      </c>
      <c r="H20" s="1855">
        <v>0</v>
      </c>
      <c r="I20" s="1855">
        <v>0</v>
      </c>
      <c r="J20" s="1855">
        <v>0</v>
      </c>
      <c r="K20" s="1856">
        <v>0</v>
      </c>
      <c r="L20" s="1856">
        <v>0</v>
      </c>
      <c r="M20" s="1857">
        <v>0</v>
      </c>
      <c r="N20" s="1858">
        <v>0</v>
      </c>
      <c r="O20" s="1855">
        <v>11049021</v>
      </c>
      <c r="P20" s="1855">
        <v>103394</v>
      </c>
      <c r="Q20" s="1859">
        <v>87311296</v>
      </c>
      <c r="R20" s="1868" t="s">
        <v>1026</v>
      </c>
      <c r="S20" s="1394"/>
      <c r="T20" s="1390"/>
      <c r="U20" s="1390"/>
      <c r="V20" s="1869">
        <v>27</v>
      </c>
      <c r="W20" s="1870" t="s">
        <v>1027</v>
      </c>
      <c r="X20" s="1871" t="s">
        <v>1028</v>
      </c>
      <c r="Y20" s="1855">
        <v>45706930</v>
      </c>
      <c r="Z20" s="1857">
        <v>15225785</v>
      </c>
      <c r="AA20" s="1857">
        <v>0</v>
      </c>
      <c r="AB20" s="1858">
        <v>15225785</v>
      </c>
      <c r="AC20" s="1856">
        <v>0</v>
      </c>
      <c r="AD20" s="1856">
        <v>4001680</v>
      </c>
      <c r="AE20" s="1857">
        <v>10900000</v>
      </c>
      <c r="AF20" s="1858">
        <v>75834395</v>
      </c>
      <c r="AG20" s="1855">
        <v>11476901</v>
      </c>
      <c r="AH20" s="1855">
        <v>0</v>
      </c>
      <c r="AI20" s="1859">
        <v>0</v>
      </c>
      <c r="AJ20" s="1872" t="s">
        <v>808</v>
      </c>
      <c r="AK20" s="1388"/>
    </row>
    <row r="21" spans="1:37" s="1393" customFormat="1" ht="17.100000000000001" customHeight="1">
      <c r="A21" s="2077">
        <v>50</v>
      </c>
      <c r="B21" s="2080" t="s">
        <v>945</v>
      </c>
      <c r="C21" s="1818" t="s">
        <v>1279</v>
      </c>
      <c r="D21" s="1819">
        <v>0</v>
      </c>
      <c r="E21" s="1820">
        <v>22587296</v>
      </c>
      <c r="F21" s="1821">
        <v>0</v>
      </c>
      <c r="G21" s="1857">
        <v>22587296</v>
      </c>
      <c r="H21" s="1819">
        <v>0</v>
      </c>
      <c r="I21" s="1819">
        <v>0</v>
      </c>
      <c r="J21" s="1819">
        <v>27559092</v>
      </c>
      <c r="K21" s="1820">
        <v>3823819</v>
      </c>
      <c r="L21" s="1820">
        <v>586000</v>
      </c>
      <c r="M21" s="1821">
        <v>586000</v>
      </c>
      <c r="N21" s="1823">
        <v>31968911</v>
      </c>
      <c r="O21" s="1819">
        <v>0</v>
      </c>
      <c r="P21" s="1819">
        <v>1435980</v>
      </c>
      <c r="Q21" s="1822">
        <v>55992187</v>
      </c>
      <c r="R21" s="1824" t="s">
        <v>813</v>
      </c>
      <c r="S21" s="1396"/>
      <c r="T21" s="1390"/>
      <c r="U21" s="1390"/>
      <c r="V21" s="2056">
        <v>50</v>
      </c>
      <c r="W21" s="2080" t="s">
        <v>1029</v>
      </c>
      <c r="X21" s="1873" t="s">
        <v>1030</v>
      </c>
      <c r="Y21" s="1819">
        <v>32132126</v>
      </c>
      <c r="Z21" s="1821">
        <v>11113997</v>
      </c>
      <c r="AA21" s="1821">
        <v>0</v>
      </c>
      <c r="AB21" s="1823">
        <v>11113997</v>
      </c>
      <c r="AC21" s="1820">
        <v>0</v>
      </c>
      <c r="AD21" s="1820">
        <v>12746064</v>
      </c>
      <c r="AE21" s="1821">
        <v>0</v>
      </c>
      <c r="AF21" s="1823">
        <v>55992187</v>
      </c>
      <c r="AG21" s="1819">
        <v>0</v>
      </c>
      <c r="AH21" s="1819">
        <v>0</v>
      </c>
      <c r="AI21" s="1822">
        <v>0</v>
      </c>
      <c r="AJ21" s="1827" t="s">
        <v>813</v>
      </c>
      <c r="AK21" s="1392"/>
    </row>
    <row r="22" spans="1:37" s="1393" customFormat="1" ht="17.100000000000001" customHeight="1">
      <c r="A22" s="2078"/>
      <c r="B22" s="2081"/>
      <c r="C22" s="1874" t="s">
        <v>1280</v>
      </c>
      <c r="D22" s="1829">
        <v>0</v>
      </c>
      <c r="E22" s="1830">
        <v>60362786</v>
      </c>
      <c r="F22" s="1831">
        <v>0</v>
      </c>
      <c r="G22" s="1875">
        <v>60362786</v>
      </c>
      <c r="H22" s="1829">
        <v>0</v>
      </c>
      <c r="I22" s="1829">
        <v>0</v>
      </c>
      <c r="J22" s="1829">
        <v>38140908</v>
      </c>
      <c r="K22" s="1830">
        <v>1037528</v>
      </c>
      <c r="L22" s="1830">
        <v>15338000</v>
      </c>
      <c r="M22" s="1831">
        <v>15338000</v>
      </c>
      <c r="N22" s="1833">
        <v>54516436</v>
      </c>
      <c r="O22" s="1829">
        <v>519205</v>
      </c>
      <c r="P22" s="1829">
        <v>9274044</v>
      </c>
      <c r="Q22" s="1832">
        <v>124672471</v>
      </c>
      <c r="R22" s="1834" t="s">
        <v>817</v>
      </c>
      <c r="S22" s="1396"/>
      <c r="T22" s="1390"/>
      <c r="U22" s="1390"/>
      <c r="V22" s="2057"/>
      <c r="W22" s="2081"/>
      <c r="X22" s="1876" t="s">
        <v>1031</v>
      </c>
      <c r="Y22" s="1829">
        <v>80018878</v>
      </c>
      <c r="Z22" s="1831">
        <v>38006665</v>
      </c>
      <c r="AA22" s="1831">
        <v>0</v>
      </c>
      <c r="AB22" s="1833">
        <v>38006665</v>
      </c>
      <c r="AC22" s="1830">
        <v>0</v>
      </c>
      <c r="AD22" s="1830">
        <v>3458429</v>
      </c>
      <c r="AE22" s="1831">
        <v>2685853</v>
      </c>
      <c r="AF22" s="1833">
        <v>124169825</v>
      </c>
      <c r="AG22" s="1829">
        <v>502646</v>
      </c>
      <c r="AH22" s="1829">
        <v>54844977</v>
      </c>
      <c r="AI22" s="1832">
        <v>38335464</v>
      </c>
      <c r="AJ22" s="1839" t="s">
        <v>817</v>
      </c>
      <c r="AK22" s="1392"/>
    </row>
    <row r="23" spans="1:37" s="1393" customFormat="1" ht="17.100000000000001" customHeight="1">
      <c r="A23" s="2079"/>
      <c r="B23" s="2082"/>
      <c r="C23" s="1840" t="s">
        <v>944</v>
      </c>
      <c r="D23" s="1841">
        <v>0</v>
      </c>
      <c r="E23" s="1842">
        <v>82950082</v>
      </c>
      <c r="F23" s="1842">
        <v>0</v>
      </c>
      <c r="G23" s="1843">
        <v>82950082</v>
      </c>
      <c r="H23" s="1877">
        <v>0</v>
      </c>
      <c r="I23" s="1877">
        <v>0</v>
      </c>
      <c r="J23" s="1841">
        <v>65700000</v>
      </c>
      <c r="K23" s="1842">
        <v>4861347</v>
      </c>
      <c r="L23" s="1842">
        <v>15924000</v>
      </c>
      <c r="M23" s="1842">
        <v>15924000</v>
      </c>
      <c r="N23" s="1843">
        <v>86485347</v>
      </c>
      <c r="O23" s="1877">
        <v>519205</v>
      </c>
      <c r="P23" s="1877">
        <v>10710024</v>
      </c>
      <c r="Q23" s="1877">
        <v>180664658</v>
      </c>
      <c r="R23" s="1878" t="s">
        <v>944</v>
      </c>
      <c r="S23" s="1396"/>
      <c r="T23" s="1372"/>
      <c r="U23" s="1372"/>
      <c r="V23" s="2058"/>
      <c r="W23" s="2082"/>
      <c r="X23" s="1879" t="str">
        <f>+C23</f>
        <v>勘定計</v>
      </c>
      <c r="Y23" s="1841">
        <f t="shared" ref="Y23:AI23" si="0">SUM(Y21,Y22)</f>
        <v>112151004</v>
      </c>
      <c r="Z23" s="1842">
        <f t="shared" si="0"/>
        <v>49120662</v>
      </c>
      <c r="AA23" s="1842">
        <f t="shared" si="0"/>
        <v>0</v>
      </c>
      <c r="AB23" s="1842">
        <f>SUM(Z23,AA23)</f>
        <v>49120662</v>
      </c>
      <c r="AC23" s="1842">
        <f t="shared" si="0"/>
        <v>0</v>
      </c>
      <c r="AD23" s="1842">
        <f t="shared" si="0"/>
        <v>16204493</v>
      </c>
      <c r="AE23" s="1842">
        <f t="shared" si="0"/>
        <v>2685853</v>
      </c>
      <c r="AF23" s="1843">
        <f>SUM(Y23:AE23)-AB23</f>
        <v>180162012</v>
      </c>
      <c r="AG23" s="1877">
        <f>Q23-AF23</f>
        <v>502646</v>
      </c>
      <c r="AH23" s="1877">
        <f t="shared" si="0"/>
        <v>54844977</v>
      </c>
      <c r="AI23" s="1877">
        <f t="shared" si="0"/>
        <v>38335464</v>
      </c>
      <c r="AJ23" s="1880" t="s">
        <v>944</v>
      </c>
      <c r="AK23" s="1392"/>
    </row>
    <row r="24" spans="1:37" s="1393" customFormat="1" ht="17.100000000000001" customHeight="1">
      <c r="A24" s="2062">
        <v>57</v>
      </c>
      <c r="B24" s="2065" t="s">
        <v>1032</v>
      </c>
      <c r="C24" s="1854" t="s">
        <v>1281</v>
      </c>
      <c r="D24" s="1855">
        <v>0</v>
      </c>
      <c r="E24" s="1856">
        <v>13673926</v>
      </c>
      <c r="F24" s="1857">
        <v>0</v>
      </c>
      <c r="G24" s="1857">
        <v>13673926</v>
      </c>
      <c r="H24" s="1855">
        <v>0</v>
      </c>
      <c r="I24" s="1855">
        <v>0</v>
      </c>
      <c r="J24" s="1855">
        <v>15109732</v>
      </c>
      <c r="K24" s="1856">
        <v>0</v>
      </c>
      <c r="L24" s="1856">
        <v>4036000</v>
      </c>
      <c r="M24" s="1857">
        <v>4036000</v>
      </c>
      <c r="N24" s="1858">
        <v>19145732</v>
      </c>
      <c r="O24" s="1855">
        <v>0</v>
      </c>
      <c r="P24" s="1855">
        <v>3430911</v>
      </c>
      <c r="Q24" s="1859">
        <v>36250569</v>
      </c>
      <c r="R24" s="1860" t="s">
        <v>822</v>
      </c>
      <c r="S24" s="1396"/>
      <c r="T24" s="1390"/>
      <c r="U24" s="1391"/>
      <c r="V24" s="2068">
        <v>57</v>
      </c>
      <c r="W24" s="2071" t="s">
        <v>1033</v>
      </c>
      <c r="X24" s="1863" t="s">
        <v>1034</v>
      </c>
      <c r="Y24" s="1855">
        <v>22324518</v>
      </c>
      <c r="Z24" s="1857">
        <v>13925902</v>
      </c>
      <c r="AA24" s="1857">
        <v>0</v>
      </c>
      <c r="AB24" s="1858">
        <v>13925902</v>
      </c>
      <c r="AC24" s="1856">
        <v>0</v>
      </c>
      <c r="AD24" s="1856">
        <v>149</v>
      </c>
      <c r="AE24" s="1857">
        <v>0</v>
      </c>
      <c r="AF24" s="1858">
        <v>36250569</v>
      </c>
      <c r="AG24" s="1855">
        <v>0</v>
      </c>
      <c r="AH24" s="1855">
        <v>8976</v>
      </c>
      <c r="AI24" s="1859">
        <v>0</v>
      </c>
      <c r="AJ24" s="1864" t="s">
        <v>822</v>
      </c>
      <c r="AK24" s="1392"/>
    </row>
    <row r="25" spans="1:37" s="1393" customFormat="1" ht="17.100000000000001" customHeight="1">
      <c r="A25" s="2063"/>
      <c r="B25" s="2066"/>
      <c r="C25" s="1818" t="s">
        <v>1282</v>
      </c>
      <c r="D25" s="1819">
        <v>0</v>
      </c>
      <c r="E25" s="1820">
        <v>8134610</v>
      </c>
      <c r="F25" s="1821">
        <v>0</v>
      </c>
      <c r="G25" s="1857">
        <v>8134610</v>
      </c>
      <c r="H25" s="1819">
        <v>0</v>
      </c>
      <c r="I25" s="1822">
        <v>0</v>
      </c>
      <c r="J25" s="1881">
        <v>3035190</v>
      </c>
      <c r="K25" s="1826">
        <v>0</v>
      </c>
      <c r="L25" s="1820">
        <v>2826000</v>
      </c>
      <c r="M25" s="1821">
        <v>2826000</v>
      </c>
      <c r="N25" s="1823">
        <v>5861190</v>
      </c>
      <c r="O25" s="1819">
        <v>0</v>
      </c>
      <c r="P25" s="1819">
        <v>203735</v>
      </c>
      <c r="Q25" s="1822">
        <v>14199535</v>
      </c>
      <c r="R25" s="1824" t="s">
        <v>825</v>
      </c>
      <c r="S25" s="1396"/>
      <c r="T25" s="1390"/>
      <c r="U25" s="1391"/>
      <c r="V25" s="2069"/>
      <c r="W25" s="2072"/>
      <c r="X25" s="1825" t="s">
        <v>1035</v>
      </c>
      <c r="Y25" s="1819">
        <v>10706790</v>
      </c>
      <c r="Z25" s="1821">
        <v>4268784</v>
      </c>
      <c r="AA25" s="1821">
        <v>0</v>
      </c>
      <c r="AB25" s="1826">
        <v>4268784</v>
      </c>
      <c r="AC25" s="1820">
        <v>0</v>
      </c>
      <c r="AD25" s="1820">
        <v>145012</v>
      </c>
      <c r="AE25" s="1821">
        <v>0</v>
      </c>
      <c r="AF25" s="1823">
        <v>15120586</v>
      </c>
      <c r="AG25" s="1819">
        <v>-921051</v>
      </c>
      <c r="AH25" s="1819">
        <v>1003</v>
      </c>
      <c r="AI25" s="1822">
        <v>0</v>
      </c>
      <c r="AJ25" s="1827" t="s">
        <v>825</v>
      </c>
      <c r="AK25" s="1392"/>
    </row>
    <row r="26" spans="1:37" s="1393" customFormat="1" ht="17.100000000000001" customHeight="1">
      <c r="A26" s="2063"/>
      <c r="B26" s="2066"/>
      <c r="C26" s="1882" t="s">
        <v>1283</v>
      </c>
      <c r="D26" s="1794">
        <v>0</v>
      </c>
      <c r="E26" s="1795">
        <v>4025817</v>
      </c>
      <c r="F26" s="1796">
        <v>0</v>
      </c>
      <c r="G26" s="1875">
        <v>4025817</v>
      </c>
      <c r="H26" s="1794">
        <v>0</v>
      </c>
      <c r="I26" s="1794">
        <v>0</v>
      </c>
      <c r="J26" s="1794">
        <v>9137453</v>
      </c>
      <c r="K26" s="1795">
        <v>0</v>
      </c>
      <c r="L26" s="1795">
        <v>0</v>
      </c>
      <c r="M26" s="1796">
        <v>0</v>
      </c>
      <c r="N26" s="1883">
        <v>9137453</v>
      </c>
      <c r="O26" s="1794">
        <v>0</v>
      </c>
      <c r="P26" s="1794">
        <v>120449</v>
      </c>
      <c r="Q26" s="1799">
        <v>13283719</v>
      </c>
      <c r="R26" s="1884" t="s">
        <v>828</v>
      </c>
      <c r="S26" s="1396"/>
      <c r="T26" s="1390"/>
      <c r="U26" s="1391"/>
      <c r="V26" s="2069"/>
      <c r="W26" s="2072"/>
      <c r="X26" s="1885" t="s">
        <v>1036</v>
      </c>
      <c r="Y26" s="1794">
        <v>10153060</v>
      </c>
      <c r="Z26" s="1796">
        <v>2074133</v>
      </c>
      <c r="AA26" s="1796">
        <v>0</v>
      </c>
      <c r="AB26" s="1883">
        <v>2074133</v>
      </c>
      <c r="AC26" s="1795">
        <v>0</v>
      </c>
      <c r="AD26" s="1795">
        <v>135475</v>
      </c>
      <c r="AE26" s="1796">
        <v>0</v>
      </c>
      <c r="AF26" s="1883">
        <v>12362668</v>
      </c>
      <c r="AG26" s="1794">
        <v>921051</v>
      </c>
      <c r="AH26" s="1794">
        <v>1003</v>
      </c>
      <c r="AI26" s="1799">
        <v>0</v>
      </c>
      <c r="AJ26" s="1886" t="s">
        <v>828</v>
      </c>
      <c r="AK26" s="1392"/>
    </row>
    <row r="27" spans="1:37" s="1393" customFormat="1" ht="17.100000000000001" customHeight="1">
      <c r="A27" s="2063"/>
      <c r="B27" s="2066"/>
      <c r="C27" s="1840" t="s">
        <v>944</v>
      </c>
      <c r="D27" s="1844">
        <v>0</v>
      </c>
      <c r="E27" s="1887">
        <v>12160427</v>
      </c>
      <c r="F27" s="1888">
        <v>0</v>
      </c>
      <c r="G27" s="1889">
        <v>12160427</v>
      </c>
      <c r="H27" s="1844">
        <v>0</v>
      </c>
      <c r="I27" s="1844">
        <v>0</v>
      </c>
      <c r="J27" s="1844">
        <v>12172643</v>
      </c>
      <c r="K27" s="1887">
        <v>0</v>
      </c>
      <c r="L27" s="1887">
        <v>2826000</v>
      </c>
      <c r="M27" s="1887">
        <v>2826000</v>
      </c>
      <c r="N27" s="1890">
        <v>14998643</v>
      </c>
      <c r="O27" s="1844">
        <v>0</v>
      </c>
      <c r="P27" s="1844">
        <v>324184</v>
      </c>
      <c r="Q27" s="1891">
        <v>27483254</v>
      </c>
      <c r="R27" s="1845" t="s">
        <v>944</v>
      </c>
      <c r="S27" s="1396"/>
      <c r="T27" s="1390"/>
      <c r="U27" s="1391"/>
      <c r="V27" s="2069"/>
      <c r="W27" s="2072"/>
      <c r="X27" s="1846" t="str">
        <f>+C27</f>
        <v>勘定計</v>
      </c>
      <c r="Y27" s="1850">
        <f>SUM(Y25:Y26)</f>
        <v>20859850</v>
      </c>
      <c r="Z27" s="1889">
        <f>SUM(Z25:Z26)</f>
        <v>6342917</v>
      </c>
      <c r="AA27" s="1888">
        <f>SUM(AA25:AA26)</f>
        <v>0</v>
      </c>
      <c r="AB27" s="1889">
        <f>SUM(Z27,AA27)</f>
        <v>6342917</v>
      </c>
      <c r="AC27" s="1887">
        <f>SUM(AC25:AC26)</f>
        <v>0</v>
      </c>
      <c r="AD27" s="1892">
        <f>SUM(AD25:AD26)</f>
        <v>280487</v>
      </c>
      <c r="AE27" s="1889">
        <f>SUM(AE25:AE26)</f>
        <v>0</v>
      </c>
      <c r="AF27" s="1889">
        <f>SUM(Y27:AE27)-AB27</f>
        <v>27483254</v>
      </c>
      <c r="AG27" s="1850">
        <f>Q27-AF27</f>
        <v>0</v>
      </c>
      <c r="AH27" s="1893">
        <f>SUM(AH25:AH26)</f>
        <v>2006</v>
      </c>
      <c r="AI27" s="1893">
        <f>SUM(AI25:AI26)</f>
        <v>0</v>
      </c>
      <c r="AJ27" s="1851" t="s">
        <v>1284</v>
      </c>
      <c r="AK27" s="1392"/>
    </row>
    <row r="28" spans="1:37" s="1393" customFormat="1" ht="17.100000000000001" customHeight="1">
      <c r="A28" s="2063"/>
      <c r="B28" s="2066"/>
      <c r="C28" s="1854" t="s">
        <v>1285</v>
      </c>
      <c r="D28" s="1855">
        <v>0</v>
      </c>
      <c r="E28" s="1856">
        <v>42960994</v>
      </c>
      <c r="F28" s="1857">
        <v>0</v>
      </c>
      <c r="G28" s="1857">
        <v>42960994</v>
      </c>
      <c r="H28" s="1855">
        <v>0</v>
      </c>
      <c r="I28" s="1855">
        <v>1350000</v>
      </c>
      <c r="J28" s="1855">
        <v>0</v>
      </c>
      <c r="K28" s="1856">
        <v>0</v>
      </c>
      <c r="L28" s="1856">
        <v>0</v>
      </c>
      <c r="M28" s="1857">
        <v>0</v>
      </c>
      <c r="N28" s="1858">
        <v>0</v>
      </c>
      <c r="O28" s="1855">
        <v>0</v>
      </c>
      <c r="P28" s="1855">
        <v>1812718</v>
      </c>
      <c r="Q28" s="1859">
        <v>46123712</v>
      </c>
      <c r="R28" s="1860" t="s">
        <v>832</v>
      </c>
      <c r="S28" s="1396"/>
      <c r="T28" s="1390"/>
      <c r="U28" s="1391"/>
      <c r="V28" s="2069"/>
      <c r="W28" s="2072"/>
      <c r="X28" s="1863" t="s">
        <v>1037</v>
      </c>
      <c r="Y28" s="1855">
        <v>35855864</v>
      </c>
      <c r="Z28" s="1857">
        <v>6465577</v>
      </c>
      <c r="AA28" s="1857">
        <v>0</v>
      </c>
      <c r="AB28" s="1858">
        <v>6465577</v>
      </c>
      <c r="AC28" s="1856">
        <v>0</v>
      </c>
      <c r="AD28" s="1856">
        <v>0</v>
      </c>
      <c r="AE28" s="1857">
        <v>372332</v>
      </c>
      <c r="AF28" s="1823">
        <v>42693773</v>
      </c>
      <c r="AG28" s="1855">
        <v>3429939</v>
      </c>
      <c r="AH28" s="1855">
        <v>79168178</v>
      </c>
      <c r="AI28" s="1859">
        <v>0</v>
      </c>
      <c r="AJ28" s="1864" t="s">
        <v>832</v>
      </c>
      <c r="AK28" s="1392"/>
    </row>
    <row r="29" spans="1:37" s="1393" customFormat="1" ht="17.100000000000001" customHeight="1">
      <c r="A29" s="2063"/>
      <c r="B29" s="2066"/>
      <c r="C29" s="1894" t="s">
        <v>1286</v>
      </c>
      <c r="D29" s="1844">
        <v>0</v>
      </c>
      <c r="E29" s="1887">
        <v>32281819</v>
      </c>
      <c r="F29" s="1888">
        <v>0</v>
      </c>
      <c r="G29" s="1875">
        <v>32281819</v>
      </c>
      <c r="H29" s="1844">
        <v>0</v>
      </c>
      <c r="I29" s="1844">
        <v>1588000</v>
      </c>
      <c r="J29" s="1844">
        <v>0</v>
      </c>
      <c r="K29" s="1887">
        <v>0</v>
      </c>
      <c r="L29" s="1887">
        <v>0</v>
      </c>
      <c r="M29" s="1888">
        <v>0</v>
      </c>
      <c r="N29" s="1889">
        <v>0</v>
      </c>
      <c r="O29" s="1844">
        <v>0</v>
      </c>
      <c r="P29" s="1844">
        <v>1338505</v>
      </c>
      <c r="Q29" s="1893">
        <v>35208324</v>
      </c>
      <c r="R29" s="1845" t="s">
        <v>834</v>
      </c>
      <c r="S29" s="1396"/>
      <c r="T29" s="1390"/>
      <c r="U29" s="1391"/>
      <c r="V29" s="2069"/>
      <c r="W29" s="2072"/>
      <c r="X29" s="1895" t="s">
        <v>1038</v>
      </c>
      <c r="Y29" s="1844">
        <v>26795142</v>
      </c>
      <c r="Z29" s="1888">
        <v>7755687</v>
      </c>
      <c r="AA29" s="1888">
        <v>0</v>
      </c>
      <c r="AB29" s="1889">
        <v>7755687</v>
      </c>
      <c r="AC29" s="1887">
        <v>0</v>
      </c>
      <c r="AD29" s="1887">
        <v>0</v>
      </c>
      <c r="AE29" s="1888">
        <v>298636</v>
      </c>
      <c r="AF29" s="1883">
        <v>34849465</v>
      </c>
      <c r="AG29" s="1844">
        <v>358859</v>
      </c>
      <c r="AH29" s="1844">
        <v>58515609</v>
      </c>
      <c r="AI29" s="1893">
        <v>0</v>
      </c>
      <c r="AJ29" s="1851" t="s">
        <v>834</v>
      </c>
      <c r="AK29" s="1392"/>
    </row>
    <row r="30" spans="1:37" s="1393" customFormat="1" ht="17.100000000000001" customHeight="1">
      <c r="A30" s="2063"/>
      <c r="B30" s="2066"/>
      <c r="C30" s="1840" t="s">
        <v>944</v>
      </c>
      <c r="D30" s="1844">
        <v>0</v>
      </c>
      <c r="E30" s="1887">
        <v>75242813</v>
      </c>
      <c r="F30" s="1888">
        <v>0</v>
      </c>
      <c r="G30" s="1796">
        <v>75242813</v>
      </c>
      <c r="H30" s="1844">
        <v>0</v>
      </c>
      <c r="I30" s="1844">
        <v>2938000</v>
      </c>
      <c r="J30" s="1844">
        <v>0</v>
      </c>
      <c r="K30" s="1887">
        <v>0</v>
      </c>
      <c r="L30" s="1887">
        <v>0</v>
      </c>
      <c r="M30" s="1888">
        <v>0</v>
      </c>
      <c r="N30" s="1890">
        <v>0</v>
      </c>
      <c r="O30" s="1844">
        <v>0</v>
      </c>
      <c r="P30" s="1844">
        <v>3151223</v>
      </c>
      <c r="Q30" s="1891">
        <v>81332036</v>
      </c>
      <c r="R30" s="1845" t="s">
        <v>944</v>
      </c>
      <c r="S30" s="1396"/>
      <c r="T30" s="1390"/>
      <c r="U30" s="1391"/>
      <c r="V30" s="2069"/>
      <c r="W30" s="2072"/>
      <c r="X30" s="1846" t="str">
        <f>+C30</f>
        <v>勘定計</v>
      </c>
      <c r="Y30" s="1850">
        <f t="shared" ref="Y30:AE30" si="1">SUM(Y28,Y29)</f>
        <v>62651006</v>
      </c>
      <c r="Z30" s="1889">
        <f t="shared" si="1"/>
        <v>14221264</v>
      </c>
      <c r="AA30" s="1888">
        <f t="shared" si="1"/>
        <v>0</v>
      </c>
      <c r="AB30" s="1889">
        <f>SUM(Z30,AA30)</f>
        <v>14221264</v>
      </c>
      <c r="AC30" s="1892">
        <f t="shared" si="1"/>
        <v>0</v>
      </c>
      <c r="AD30" s="1892">
        <f t="shared" si="1"/>
        <v>0</v>
      </c>
      <c r="AE30" s="1889">
        <f t="shared" si="1"/>
        <v>670968</v>
      </c>
      <c r="AF30" s="1889">
        <f>SUM(Y30:AE30)-AB30</f>
        <v>77543238</v>
      </c>
      <c r="AG30" s="1850">
        <f>Q30-AF30</f>
        <v>3788798</v>
      </c>
      <c r="AH30" s="1850">
        <f>SUM(AH28:AH29)</f>
        <v>137683787</v>
      </c>
      <c r="AI30" s="1891">
        <v>0</v>
      </c>
      <c r="AJ30" s="1851" t="s">
        <v>944</v>
      </c>
      <c r="AK30" s="1392"/>
    </row>
    <row r="31" spans="1:37" s="1393" customFormat="1" ht="17.100000000000001" customHeight="1">
      <c r="A31" s="2063"/>
      <c r="B31" s="2066"/>
      <c r="C31" s="1854" t="s">
        <v>1287</v>
      </c>
      <c r="D31" s="1855">
        <v>0</v>
      </c>
      <c r="E31" s="1856">
        <v>110295953</v>
      </c>
      <c r="F31" s="1857">
        <v>0</v>
      </c>
      <c r="G31" s="1857">
        <v>110295953</v>
      </c>
      <c r="H31" s="1855">
        <v>0</v>
      </c>
      <c r="I31" s="1855">
        <v>593000</v>
      </c>
      <c r="J31" s="1855">
        <v>25494738</v>
      </c>
      <c r="K31" s="1856">
        <v>0</v>
      </c>
      <c r="L31" s="1856">
        <v>12102000</v>
      </c>
      <c r="M31" s="1857">
        <v>12102000</v>
      </c>
      <c r="N31" s="1858">
        <v>37596738</v>
      </c>
      <c r="O31" s="1855">
        <v>392000</v>
      </c>
      <c r="P31" s="1855">
        <v>21365669</v>
      </c>
      <c r="Q31" s="1859">
        <v>170243360</v>
      </c>
      <c r="R31" s="1860" t="s">
        <v>1039</v>
      </c>
      <c r="S31" s="1396"/>
      <c r="T31" s="1390"/>
      <c r="U31" s="1391"/>
      <c r="V31" s="2069"/>
      <c r="W31" s="2072"/>
      <c r="X31" s="1863" t="s">
        <v>1040</v>
      </c>
      <c r="Y31" s="1855">
        <v>131255077</v>
      </c>
      <c r="Z31" s="1857">
        <v>19041281</v>
      </c>
      <c r="AA31" s="1857">
        <v>0</v>
      </c>
      <c r="AB31" s="1858">
        <v>19041281</v>
      </c>
      <c r="AC31" s="1856">
        <v>16387560</v>
      </c>
      <c r="AD31" s="1856">
        <v>3559436</v>
      </c>
      <c r="AE31" s="1857">
        <v>6</v>
      </c>
      <c r="AF31" s="1858">
        <v>170243360</v>
      </c>
      <c r="AG31" s="1855">
        <v>0</v>
      </c>
      <c r="AH31" s="1855">
        <v>60759</v>
      </c>
      <c r="AI31" s="1859">
        <v>24826562</v>
      </c>
      <c r="AJ31" s="1864" t="s">
        <v>838</v>
      </c>
      <c r="AK31" s="1392"/>
    </row>
    <row r="32" spans="1:37" s="1393" customFormat="1" ht="17.100000000000001" customHeight="1">
      <c r="A32" s="2064"/>
      <c r="B32" s="2067"/>
      <c r="C32" s="1896" t="s">
        <v>839</v>
      </c>
      <c r="D32" s="1855">
        <f t="shared" ref="D32:Q32" si="2">+D31+D30+D27+D24</f>
        <v>0</v>
      </c>
      <c r="E32" s="1856">
        <f>+E31+E30+E27+E24</f>
        <v>211373119</v>
      </c>
      <c r="F32" s="1857">
        <f t="shared" si="2"/>
        <v>0</v>
      </c>
      <c r="G32" s="1857">
        <f t="shared" si="2"/>
        <v>211373119</v>
      </c>
      <c r="H32" s="1855">
        <f t="shared" si="2"/>
        <v>0</v>
      </c>
      <c r="I32" s="1855">
        <f t="shared" si="2"/>
        <v>3531000</v>
      </c>
      <c r="J32" s="1855">
        <f t="shared" si="2"/>
        <v>52777113</v>
      </c>
      <c r="K32" s="1856">
        <f t="shared" si="2"/>
        <v>0</v>
      </c>
      <c r="L32" s="1856">
        <f t="shared" si="2"/>
        <v>18964000</v>
      </c>
      <c r="M32" s="1857">
        <f t="shared" si="2"/>
        <v>18964000</v>
      </c>
      <c r="N32" s="1858">
        <f t="shared" si="2"/>
        <v>71741113</v>
      </c>
      <c r="O32" s="1855">
        <f t="shared" si="2"/>
        <v>392000</v>
      </c>
      <c r="P32" s="1855">
        <f t="shared" si="2"/>
        <v>28271987</v>
      </c>
      <c r="Q32" s="1859">
        <f t="shared" si="2"/>
        <v>315309219</v>
      </c>
      <c r="R32" s="1860" t="s">
        <v>839</v>
      </c>
      <c r="S32" s="1396"/>
      <c r="T32" s="1390"/>
      <c r="U32" s="1391"/>
      <c r="V32" s="2070"/>
      <c r="W32" s="2073"/>
      <c r="X32" s="1897" t="str">
        <f>+C32</f>
        <v>保険者計</v>
      </c>
      <c r="Y32" s="1855">
        <f t="shared" ref="Y32:AE32" si="3">+Y31+Y30+Y27+Y24</f>
        <v>237090451</v>
      </c>
      <c r="Z32" s="1857">
        <f t="shared" si="3"/>
        <v>53531364</v>
      </c>
      <c r="AA32" s="1857">
        <f t="shared" si="3"/>
        <v>0</v>
      </c>
      <c r="AB32" s="1858">
        <f t="shared" si="3"/>
        <v>53531364</v>
      </c>
      <c r="AC32" s="1856">
        <f t="shared" si="3"/>
        <v>16387560</v>
      </c>
      <c r="AD32" s="1856">
        <f t="shared" si="3"/>
        <v>3840072</v>
      </c>
      <c r="AE32" s="1857">
        <f t="shared" si="3"/>
        <v>670974</v>
      </c>
      <c r="AF32" s="1858">
        <f>SUM(Y32:AE32)-AB32</f>
        <v>311520421</v>
      </c>
      <c r="AG32" s="1855">
        <f>+AG31+AG30+AG27+AG24</f>
        <v>3788798</v>
      </c>
      <c r="AH32" s="1855">
        <f>+AH31+AH30+AH27+AH24</f>
        <v>137755528</v>
      </c>
      <c r="AI32" s="1859">
        <f>+AI31+AI30+AI27+AI24</f>
        <v>24826562</v>
      </c>
      <c r="AJ32" s="1864" t="s">
        <v>839</v>
      </c>
      <c r="AK32" s="1392"/>
    </row>
    <row r="33" spans="1:37" s="1393" customFormat="1" ht="17.100000000000001" customHeight="1">
      <c r="A33" s="2050">
        <v>62</v>
      </c>
      <c r="B33" s="2053" t="s">
        <v>958</v>
      </c>
      <c r="C33" s="1854" t="s">
        <v>1288</v>
      </c>
      <c r="D33" s="1855">
        <v>0</v>
      </c>
      <c r="E33" s="1856">
        <v>10437699</v>
      </c>
      <c r="F33" s="1857">
        <v>0</v>
      </c>
      <c r="G33" s="1857">
        <v>10437699</v>
      </c>
      <c r="H33" s="1855">
        <v>0</v>
      </c>
      <c r="I33" s="1855">
        <v>0</v>
      </c>
      <c r="J33" s="1855">
        <v>8422000</v>
      </c>
      <c r="K33" s="1856">
        <v>0</v>
      </c>
      <c r="L33" s="1856">
        <v>0</v>
      </c>
      <c r="M33" s="1857">
        <v>0</v>
      </c>
      <c r="N33" s="1858">
        <v>8422000</v>
      </c>
      <c r="O33" s="1855">
        <v>50</v>
      </c>
      <c r="P33" s="1855">
        <v>808226</v>
      </c>
      <c r="Q33" s="1859">
        <v>19667975</v>
      </c>
      <c r="R33" s="1860" t="s">
        <v>844</v>
      </c>
      <c r="S33" s="1396"/>
      <c r="T33" s="1390"/>
      <c r="U33" s="1391"/>
      <c r="V33" s="2056">
        <v>62</v>
      </c>
      <c r="W33" s="2059" t="s">
        <v>1041</v>
      </c>
      <c r="X33" s="1863" t="s">
        <v>1042</v>
      </c>
      <c r="Y33" s="1855">
        <v>13791653</v>
      </c>
      <c r="Z33" s="1857">
        <v>5534449</v>
      </c>
      <c r="AA33" s="1857">
        <v>0</v>
      </c>
      <c r="AB33" s="1858">
        <v>5534449</v>
      </c>
      <c r="AC33" s="1856">
        <v>0</v>
      </c>
      <c r="AD33" s="1856">
        <v>341306</v>
      </c>
      <c r="AE33" s="1857">
        <v>0</v>
      </c>
      <c r="AF33" s="1858">
        <v>19667408</v>
      </c>
      <c r="AG33" s="1855">
        <v>567</v>
      </c>
      <c r="AH33" s="1855">
        <v>110331</v>
      </c>
      <c r="AI33" s="1859">
        <v>0</v>
      </c>
      <c r="AJ33" s="1864" t="s">
        <v>844</v>
      </c>
      <c r="AK33" s="1392"/>
    </row>
    <row r="34" spans="1:37" s="1393" customFormat="1" ht="17.100000000000001" customHeight="1">
      <c r="A34" s="2051"/>
      <c r="B34" s="2054"/>
      <c r="C34" s="1854" t="s">
        <v>1289</v>
      </c>
      <c r="D34" s="1855">
        <v>0</v>
      </c>
      <c r="E34" s="1856">
        <v>4334652</v>
      </c>
      <c r="F34" s="1857">
        <v>0</v>
      </c>
      <c r="G34" s="1857">
        <v>4334652</v>
      </c>
      <c r="H34" s="1855">
        <v>0</v>
      </c>
      <c r="I34" s="1855">
        <v>0</v>
      </c>
      <c r="J34" s="1855">
        <v>6312000</v>
      </c>
      <c r="K34" s="1856">
        <v>0</v>
      </c>
      <c r="L34" s="1856">
        <v>4603000</v>
      </c>
      <c r="M34" s="1857">
        <v>4603000</v>
      </c>
      <c r="N34" s="1858">
        <v>10915000</v>
      </c>
      <c r="O34" s="1855">
        <v>428</v>
      </c>
      <c r="P34" s="1855">
        <v>184362</v>
      </c>
      <c r="Q34" s="1859">
        <v>15434442</v>
      </c>
      <c r="R34" s="1860" t="s">
        <v>960</v>
      </c>
      <c r="S34" s="1396"/>
      <c r="T34" s="1390"/>
      <c r="U34" s="1391"/>
      <c r="V34" s="2057"/>
      <c r="W34" s="2060"/>
      <c r="X34" s="1863" t="s">
        <v>1043</v>
      </c>
      <c r="Y34" s="1855">
        <v>12082361</v>
      </c>
      <c r="Z34" s="1857">
        <v>3054433</v>
      </c>
      <c r="AA34" s="1857">
        <v>0</v>
      </c>
      <c r="AB34" s="1858">
        <v>3054433</v>
      </c>
      <c r="AC34" s="1856">
        <v>0</v>
      </c>
      <c r="AD34" s="1856">
        <v>297192</v>
      </c>
      <c r="AE34" s="1857">
        <v>0</v>
      </c>
      <c r="AF34" s="1858">
        <v>15433986</v>
      </c>
      <c r="AG34" s="1855">
        <v>456</v>
      </c>
      <c r="AH34" s="1855">
        <v>0</v>
      </c>
      <c r="AI34" s="1859">
        <v>0</v>
      </c>
      <c r="AJ34" s="1864" t="s">
        <v>960</v>
      </c>
      <c r="AK34" s="1392"/>
    </row>
    <row r="35" spans="1:37" s="1393" customFormat="1" ht="17.100000000000001" customHeight="1">
      <c r="A35" s="2051"/>
      <c r="B35" s="2054"/>
      <c r="C35" s="1854" t="s">
        <v>1290</v>
      </c>
      <c r="D35" s="1855">
        <v>0</v>
      </c>
      <c r="E35" s="1856">
        <v>38832717</v>
      </c>
      <c r="F35" s="1857">
        <v>0</v>
      </c>
      <c r="G35" s="1857">
        <v>38832717</v>
      </c>
      <c r="H35" s="1855">
        <v>0</v>
      </c>
      <c r="I35" s="1855">
        <v>0</v>
      </c>
      <c r="J35" s="1855">
        <v>10567000</v>
      </c>
      <c r="K35" s="1856">
        <v>0</v>
      </c>
      <c r="L35" s="1856">
        <v>145000</v>
      </c>
      <c r="M35" s="1857">
        <v>0</v>
      </c>
      <c r="N35" s="1858">
        <v>10712000</v>
      </c>
      <c r="O35" s="1855">
        <v>168</v>
      </c>
      <c r="P35" s="1855">
        <v>1295906</v>
      </c>
      <c r="Q35" s="1859">
        <v>50840791</v>
      </c>
      <c r="R35" s="1860" t="s">
        <v>850</v>
      </c>
      <c r="S35" s="1396"/>
      <c r="T35" s="1390"/>
      <c r="U35" s="1391"/>
      <c r="V35" s="2057"/>
      <c r="W35" s="2060"/>
      <c r="X35" s="1863" t="s">
        <v>1044</v>
      </c>
      <c r="Y35" s="1855">
        <v>41112278</v>
      </c>
      <c r="Z35" s="1857">
        <v>8906800</v>
      </c>
      <c r="AA35" s="1857">
        <v>0</v>
      </c>
      <c r="AB35" s="1898">
        <v>8906800</v>
      </c>
      <c r="AC35" s="1856">
        <v>0</v>
      </c>
      <c r="AD35" s="1856">
        <v>821118</v>
      </c>
      <c r="AE35" s="1857">
        <v>0</v>
      </c>
      <c r="AF35" s="1858">
        <v>50840196</v>
      </c>
      <c r="AG35" s="1855">
        <v>595</v>
      </c>
      <c r="AH35" s="1855">
        <v>0</v>
      </c>
      <c r="AI35" s="1859">
        <v>0</v>
      </c>
      <c r="AJ35" s="1864" t="s">
        <v>850</v>
      </c>
      <c r="AK35" s="1392"/>
    </row>
    <row r="36" spans="1:37" s="1393" customFormat="1" ht="17.100000000000001" customHeight="1">
      <c r="A36" s="2052"/>
      <c r="B36" s="2055"/>
      <c r="C36" s="1896" t="s">
        <v>839</v>
      </c>
      <c r="D36" s="1855">
        <f>SUM(D33:D35)</f>
        <v>0</v>
      </c>
      <c r="E36" s="1856">
        <f>SUM(E33:E35)</f>
        <v>53605068</v>
      </c>
      <c r="F36" s="1857">
        <f t="shared" ref="F36:Q36" si="4">SUM(F33:F35)</f>
        <v>0</v>
      </c>
      <c r="G36" s="1857">
        <f t="shared" si="4"/>
        <v>53605068</v>
      </c>
      <c r="H36" s="1855">
        <f t="shared" si="4"/>
        <v>0</v>
      </c>
      <c r="I36" s="1855">
        <f t="shared" si="4"/>
        <v>0</v>
      </c>
      <c r="J36" s="1855">
        <f t="shared" si="4"/>
        <v>25301000</v>
      </c>
      <c r="K36" s="1856">
        <f t="shared" si="4"/>
        <v>0</v>
      </c>
      <c r="L36" s="1856">
        <f t="shared" si="4"/>
        <v>4748000</v>
      </c>
      <c r="M36" s="1857">
        <f t="shared" si="4"/>
        <v>4603000</v>
      </c>
      <c r="N36" s="1858">
        <f t="shared" si="4"/>
        <v>30049000</v>
      </c>
      <c r="O36" s="1855">
        <f t="shared" si="4"/>
        <v>646</v>
      </c>
      <c r="P36" s="1855">
        <f t="shared" si="4"/>
        <v>2288494</v>
      </c>
      <c r="Q36" s="1859">
        <f t="shared" si="4"/>
        <v>85943208</v>
      </c>
      <c r="R36" s="1860" t="s">
        <v>839</v>
      </c>
      <c r="S36" s="1396"/>
      <c r="T36" s="1390"/>
      <c r="U36" s="1391"/>
      <c r="V36" s="2058"/>
      <c r="W36" s="2061"/>
      <c r="X36" s="1897" t="str">
        <f>+C36</f>
        <v>保険者計</v>
      </c>
      <c r="Y36" s="1855">
        <v>66721294</v>
      </c>
      <c r="Z36" s="1857">
        <v>21408485</v>
      </c>
      <c r="AA36" s="1857">
        <v>0</v>
      </c>
      <c r="AB36" s="1858">
        <v>21408485</v>
      </c>
      <c r="AC36" s="1856">
        <v>0</v>
      </c>
      <c r="AD36" s="1856">
        <v>752620</v>
      </c>
      <c r="AE36" s="1857">
        <v>0</v>
      </c>
      <c r="AF36" s="1858">
        <v>88882399</v>
      </c>
      <c r="AG36" s="1855">
        <v>600</v>
      </c>
      <c r="AH36" s="1855">
        <v>110331</v>
      </c>
      <c r="AI36" s="1859">
        <v>0</v>
      </c>
      <c r="AJ36" s="1864" t="s">
        <v>839</v>
      </c>
      <c r="AK36" s="1392"/>
    </row>
    <row r="37" spans="1:37" s="1393" customFormat="1" ht="16.5" customHeight="1">
      <c r="A37" s="2050">
        <v>65</v>
      </c>
      <c r="B37" s="2053" t="s">
        <v>1045</v>
      </c>
      <c r="C37" s="1854" t="s">
        <v>1291</v>
      </c>
      <c r="D37" s="1855">
        <v>0</v>
      </c>
      <c r="E37" s="1856">
        <v>6366564</v>
      </c>
      <c r="F37" s="1857">
        <v>58850</v>
      </c>
      <c r="G37" s="1857">
        <v>6425414</v>
      </c>
      <c r="H37" s="1855">
        <v>0</v>
      </c>
      <c r="I37" s="1855">
        <v>0</v>
      </c>
      <c r="J37" s="1855">
        <v>9017095</v>
      </c>
      <c r="K37" s="1856">
        <v>0</v>
      </c>
      <c r="L37" s="1856">
        <v>4827000</v>
      </c>
      <c r="M37" s="1857">
        <v>4827000</v>
      </c>
      <c r="N37" s="1858">
        <v>13844095</v>
      </c>
      <c r="O37" s="1855">
        <v>0</v>
      </c>
      <c r="P37" s="1855">
        <v>10819680</v>
      </c>
      <c r="Q37" s="1859">
        <v>31089189</v>
      </c>
      <c r="R37" s="1860" t="s">
        <v>855</v>
      </c>
      <c r="S37" s="1396"/>
      <c r="T37" s="1390"/>
      <c r="U37" s="1391"/>
      <c r="V37" s="2056">
        <v>65</v>
      </c>
      <c r="W37" s="2059" t="s">
        <v>1046</v>
      </c>
      <c r="X37" s="1863" t="s">
        <v>1047</v>
      </c>
      <c r="Y37" s="1855">
        <v>28193817</v>
      </c>
      <c r="Z37" s="1857">
        <v>2895372</v>
      </c>
      <c r="AA37" s="1857">
        <v>0</v>
      </c>
      <c r="AB37" s="1858">
        <v>2895372</v>
      </c>
      <c r="AC37" s="1856">
        <v>0</v>
      </c>
      <c r="AD37" s="1856">
        <v>0</v>
      </c>
      <c r="AE37" s="1857">
        <v>0</v>
      </c>
      <c r="AF37" s="1858">
        <v>31089189</v>
      </c>
      <c r="AG37" s="1855">
        <v>0</v>
      </c>
      <c r="AH37" s="1855">
        <v>0</v>
      </c>
      <c r="AI37" s="1859">
        <v>0</v>
      </c>
      <c r="AJ37" s="1864" t="s">
        <v>855</v>
      </c>
      <c r="AK37" s="1392"/>
    </row>
    <row r="38" spans="1:37" s="1393" customFormat="1" ht="17.100000000000001" customHeight="1">
      <c r="A38" s="2051"/>
      <c r="B38" s="2054"/>
      <c r="C38" s="1818" t="s">
        <v>1292</v>
      </c>
      <c r="D38" s="1819">
        <v>0</v>
      </c>
      <c r="E38" s="1820">
        <v>82254251</v>
      </c>
      <c r="F38" s="1821">
        <v>34495</v>
      </c>
      <c r="G38" s="1857">
        <v>82288746</v>
      </c>
      <c r="H38" s="1819">
        <v>0</v>
      </c>
      <c r="I38" s="1819">
        <v>506000</v>
      </c>
      <c r="J38" s="1819">
        <v>14960231</v>
      </c>
      <c r="K38" s="1820">
        <v>0</v>
      </c>
      <c r="L38" s="1820">
        <v>0</v>
      </c>
      <c r="M38" s="1821">
        <v>0</v>
      </c>
      <c r="N38" s="1858">
        <v>14960231</v>
      </c>
      <c r="O38" s="1819">
        <v>0</v>
      </c>
      <c r="P38" s="1819">
        <v>4477366</v>
      </c>
      <c r="Q38" s="1859">
        <v>102232343</v>
      </c>
      <c r="R38" s="1824" t="s">
        <v>1048</v>
      </c>
      <c r="S38" s="1396"/>
      <c r="T38" s="1390"/>
      <c r="U38" s="1391"/>
      <c r="V38" s="2057"/>
      <c r="W38" s="2060"/>
      <c r="X38" s="1825" t="s">
        <v>1049</v>
      </c>
      <c r="Y38" s="1819">
        <v>51030367</v>
      </c>
      <c r="Z38" s="1821">
        <v>51201976</v>
      </c>
      <c r="AA38" s="1821">
        <v>0</v>
      </c>
      <c r="AB38" s="1858">
        <v>51201976</v>
      </c>
      <c r="AC38" s="1820">
        <v>0</v>
      </c>
      <c r="AD38" s="1820">
        <v>0</v>
      </c>
      <c r="AE38" s="1821">
        <v>0</v>
      </c>
      <c r="AF38" s="1823">
        <v>102232343</v>
      </c>
      <c r="AG38" s="1819">
        <v>0</v>
      </c>
      <c r="AH38" s="1819">
        <v>0</v>
      </c>
      <c r="AI38" s="1822">
        <v>0</v>
      </c>
      <c r="AJ38" s="1827" t="s">
        <v>858</v>
      </c>
      <c r="AK38" s="1392"/>
    </row>
    <row r="39" spans="1:37" s="1393" customFormat="1" ht="17.100000000000001" customHeight="1">
      <c r="A39" s="2051"/>
      <c r="B39" s="2054"/>
      <c r="C39" s="1854" t="s">
        <v>1293</v>
      </c>
      <c r="D39" s="1855">
        <v>0</v>
      </c>
      <c r="E39" s="1856">
        <v>15338168</v>
      </c>
      <c r="F39" s="1857">
        <v>0</v>
      </c>
      <c r="G39" s="1899">
        <v>15338168</v>
      </c>
      <c r="H39" s="1855">
        <v>0</v>
      </c>
      <c r="I39" s="1855">
        <v>0</v>
      </c>
      <c r="J39" s="1855">
        <v>12919386</v>
      </c>
      <c r="K39" s="1856">
        <v>0</v>
      </c>
      <c r="L39" s="1856">
        <v>12982000</v>
      </c>
      <c r="M39" s="1857">
        <v>12982000</v>
      </c>
      <c r="N39" s="1898">
        <v>25901386</v>
      </c>
      <c r="O39" s="1855">
        <v>0</v>
      </c>
      <c r="P39" s="1855">
        <v>1646803</v>
      </c>
      <c r="Q39" s="1859">
        <v>42886357</v>
      </c>
      <c r="R39" s="1860" t="s">
        <v>1050</v>
      </c>
      <c r="S39" s="1396"/>
      <c r="T39" s="1390"/>
      <c r="U39" s="1391"/>
      <c r="V39" s="2057"/>
      <c r="W39" s="2060"/>
      <c r="X39" s="1863" t="s">
        <v>1051</v>
      </c>
      <c r="Y39" s="1900">
        <v>39611375</v>
      </c>
      <c r="Z39" s="1901">
        <v>3274982</v>
      </c>
      <c r="AA39" s="1901">
        <v>0</v>
      </c>
      <c r="AB39" s="1898">
        <v>3274982</v>
      </c>
      <c r="AC39" s="1902">
        <v>0</v>
      </c>
      <c r="AD39" s="1902">
        <v>0</v>
      </c>
      <c r="AE39" s="1901">
        <v>0</v>
      </c>
      <c r="AF39" s="1858">
        <v>42886357</v>
      </c>
      <c r="AG39" s="1855">
        <v>0</v>
      </c>
      <c r="AH39" s="1855">
        <v>0</v>
      </c>
      <c r="AI39" s="1859">
        <v>0</v>
      </c>
      <c r="AJ39" s="1864" t="s">
        <v>964</v>
      </c>
      <c r="AK39" s="1392"/>
    </row>
    <row r="40" spans="1:37" s="1393" customFormat="1" ht="17.100000000000001" customHeight="1">
      <c r="A40" s="2051"/>
      <c r="B40" s="2054"/>
      <c r="C40" s="1854" t="s">
        <v>1294</v>
      </c>
      <c r="D40" s="1855">
        <v>0</v>
      </c>
      <c r="E40" s="1856">
        <v>55977766</v>
      </c>
      <c r="F40" s="1857">
        <v>0</v>
      </c>
      <c r="G40" s="1898">
        <v>55977766</v>
      </c>
      <c r="H40" s="1855">
        <v>0</v>
      </c>
      <c r="I40" s="1855">
        <v>1677000</v>
      </c>
      <c r="J40" s="1855">
        <v>7244337</v>
      </c>
      <c r="K40" s="1856">
        <v>0</v>
      </c>
      <c r="L40" s="1856">
        <v>5714000</v>
      </c>
      <c r="M40" s="1857">
        <v>5714000</v>
      </c>
      <c r="N40" s="1898">
        <v>12958337</v>
      </c>
      <c r="O40" s="1855">
        <v>0</v>
      </c>
      <c r="P40" s="1855">
        <v>1084546</v>
      </c>
      <c r="Q40" s="1859">
        <v>71697649</v>
      </c>
      <c r="R40" s="1860" t="s">
        <v>863</v>
      </c>
      <c r="S40" s="1396"/>
      <c r="T40" s="1390"/>
      <c r="U40" s="1391"/>
      <c r="V40" s="2057"/>
      <c r="W40" s="2060"/>
      <c r="X40" s="1863" t="s">
        <v>1052</v>
      </c>
      <c r="Y40" s="1900">
        <v>43762562</v>
      </c>
      <c r="Z40" s="1901">
        <v>27935087</v>
      </c>
      <c r="AA40" s="1901">
        <v>0</v>
      </c>
      <c r="AB40" s="1898">
        <v>27935087</v>
      </c>
      <c r="AC40" s="1902">
        <v>0</v>
      </c>
      <c r="AD40" s="1902">
        <v>0</v>
      </c>
      <c r="AE40" s="1901">
        <v>0</v>
      </c>
      <c r="AF40" s="1858">
        <v>71697649</v>
      </c>
      <c r="AG40" s="1855">
        <v>0</v>
      </c>
      <c r="AH40" s="1855">
        <v>0</v>
      </c>
      <c r="AI40" s="1859">
        <v>0</v>
      </c>
      <c r="AJ40" s="1864" t="s">
        <v>863</v>
      </c>
      <c r="AK40" s="1392"/>
    </row>
    <row r="41" spans="1:37" s="1393" customFormat="1" ht="17.100000000000001" customHeight="1">
      <c r="A41" s="2051"/>
      <c r="B41" s="2054"/>
      <c r="C41" s="1854" t="s">
        <v>1295</v>
      </c>
      <c r="D41" s="1855">
        <v>0</v>
      </c>
      <c r="E41" s="1856">
        <v>7593444</v>
      </c>
      <c r="F41" s="1857">
        <v>138740</v>
      </c>
      <c r="G41" s="1899">
        <v>7732184</v>
      </c>
      <c r="H41" s="1855">
        <v>0</v>
      </c>
      <c r="I41" s="1855">
        <v>0</v>
      </c>
      <c r="J41" s="1855">
        <v>0</v>
      </c>
      <c r="K41" s="1856">
        <v>0</v>
      </c>
      <c r="L41" s="1856">
        <v>0</v>
      </c>
      <c r="M41" s="1857">
        <v>0</v>
      </c>
      <c r="N41" s="1898">
        <v>0</v>
      </c>
      <c r="O41" s="1855">
        <v>45656442</v>
      </c>
      <c r="P41" s="1855">
        <v>374460</v>
      </c>
      <c r="Q41" s="1859">
        <v>53763086</v>
      </c>
      <c r="R41" s="1860" t="s">
        <v>1053</v>
      </c>
      <c r="S41" s="1396"/>
      <c r="T41" s="1390"/>
      <c r="U41" s="1391"/>
      <c r="V41" s="2057"/>
      <c r="W41" s="2060"/>
      <c r="X41" s="1863" t="s">
        <v>1054</v>
      </c>
      <c r="Y41" s="1900">
        <v>12682018</v>
      </c>
      <c r="Z41" s="1901">
        <v>4000499</v>
      </c>
      <c r="AA41" s="1901">
        <v>0</v>
      </c>
      <c r="AB41" s="1898">
        <v>4000499</v>
      </c>
      <c r="AC41" s="1902">
        <v>0</v>
      </c>
      <c r="AD41" s="1902">
        <v>0</v>
      </c>
      <c r="AE41" s="1901">
        <v>0</v>
      </c>
      <c r="AF41" s="1858">
        <v>16682517</v>
      </c>
      <c r="AG41" s="1855">
        <v>37080569</v>
      </c>
      <c r="AH41" s="1855">
        <v>0</v>
      </c>
      <c r="AI41" s="1859">
        <v>0</v>
      </c>
      <c r="AJ41" s="1864" t="s">
        <v>965</v>
      </c>
      <c r="AK41" s="1392"/>
    </row>
    <row r="42" spans="1:37" s="1393" customFormat="1" ht="17.100000000000001" customHeight="1">
      <c r="A42" s="2052"/>
      <c r="B42" s="2055"/>
      <c r="C42" s="1896" t="s">
        <v>839</v>
      </c>
      <c r="D42" s="1855">
        <f>+D41+D40+D39+D37</f>
        <v>0</v>
      </c>
      <c r="E42" s="1856">
        <f t="shared" ref="E42:P42" si="5">SUM(E37:E41)</f>
        <v>167530193</v>
      </c>
      <c r="F42" s="1856">
        <f t="shared" si="5"/>
        <v>232085</v>
      </c>
      <c r="G42" s="1856">
        <f t="shared" si="5"/>
        <v>167762278</v>
      </c>
      <c r="H42" s="1856">
        <f t="shared" si="5"/>
        <v>0</v>
      </c>
      <c r="I42" s="1856">
        <f t="shared" si="5"/>
        <v>2183000</v>
      </c>
      <c r="J42" s="1856">
        <f t="shared" si="5"/>
        <v>44141049</v>
      </c>
      <c r="K42" s="1856">
        <f t="shared" si="5"/>
        <v>0</v>
      </c>
      <c r="L42" s="1856">
        <f t="shared" si="5"/>
        <v>23523000</v>
      </c>
      <c r="M42" s="1856">
        <f t="shared" si="5"/>
        <v>23523000</v>
      </c>
      <c r="N42" s="1856">
        <f t="shared" si="5"/>
        <v>67664049</v>
      </c>
      <c r="O42" s="1856">
        <f t="shared" si="5"/>
        <v>45656442</v>
      </c>
      <c r="P42" s="1856">
        <f t="shared" si="5"/>
        <v>18402855</v>
      </c>
      <c r="Q42" s="1794">
        <f>SUM(G42,N42,O42,P42,H42,I42)</f>
        <v>301668624</v>
      </c>
      <c r="R42" s="1860" t="s">
        <v>839</v>
      </c>
      <c r="S42" s="1396"/>
      <c r="T42" s="1390"/>
      <c r="U42" s="1391"/>
      <c r="V42" s="2058"/>
      <c r="W42" s="2061"/>
      <c r="X42" s="1897" t="str">
        <f>+C42</f>
        <v>保険者計</v>
      </c>
      <c r="Y42" s="1903">
        <f>SUM(Y37:Y41)</f>
        <v>175280139</v>
      </c>
      <c r="Z42" s="1904">
        <f t="shared" ref="Z42:AI42" si="6">SUM(Z37:Z41)</f>
        <v>89307916</v>
      </c>
      <c r="AA42" s="1904">
        <f t="shared" si="6"/>
        <v>0</v>
      </c>
      <c r="AB42" s="1904">
        <f t="shared" si="6"/>
        <v>89307916</v>
      </c>
      <c r="AC42" s="1904">
        <f t="shared" si="6"/>
        <v>0</v>
      </c>
      <c r="AD42" s="1904">
        <f t="shared" si="6"/>
        <v>0</v>
      </c>
      <c r="AE42" s="1905">
        <f t="shared" si="6"/>
        <v>0</v>
      </c>
      <c r="AF42" s="1900">
        <f t="shared" si="6"/>
        <v>264588055</v>
      </c>
      <c r="AG42" s="1900">
        <f t="shared" si="6"/>
        <v>37080569</v>
      </c>
      <c r="AH42" s="1900">
        <f t="shared" si="6"/>
        <v>0</v>
      </c>
      <c r="AI42" s="1900">
        <f t="shared" si="6"/>
        <v>0</v>
      </c>
      <c r="AJ42" s="1864" t="s">
        <v>839</v>
      </c>
      <c r="AK42" s="1392"/>
    </row>
    <row r="43" spans="1:37" s="1393" customFormat="1" ht="17.100000000000001" customHeight="1">
      <c r="A43" s="1852">
        <v>73</v>
      </c>
      <c r="B43" s="1853" t="s">
        <v>966</v>
      </c>
      <c r="C43" s="1854" t="s">
        <v>1296</v>
      </c>
      <c r="D43" s="1855">
        <v>0</v>
      </c>
      <c r="E43" s="1856">
        <v>150498297</v>
      </c>
      <c r="F43" s="1857">
        <v>4244593</v>
      </c>
      <c r="G43" s="1857">
        <v>154742890</v>
      </c>
      <c r="H43" s="1855">
        <v>0</v>
      </c>
      <c r="I43" s="1855">
        <v>0</v>
      </c>
      <c r="J43" s="1855">
        <v>37554918</v>
      </c>
      <c r="K43" s="1856">
        <v>0</v>
      </c>
      <c r="L43" s="1856">
        <v>1350000</v>
      </c>
      <c r="M43" s="1857">
        <v>1100000</v>
      </c>
      <c r="N43" s="1858">
        <v>38904918</v>
      </c>
      <c r="O43" s="1855">
        <v>18782199</v>
      </c>
      <c r="P43" s="1855">
        <v>7638767</v>
      </c>
      <c r="Q43" s="1859">
        <v>220068774</v>
      </c>
      <c r="R43" s="1860" t="s">
        <v>870</v>
      </c>
      <c r="S43" s="1396"/>
      <c r="T43" s="1390"/>
      <c r="U43" s="1391"/>
      <c r="V43" s="1861">
        <v>73</v>
      </c>
      <c r="W43" s="1862" t="s">
        <v>1055</v>
      </c>
      <c r="X43" s="1863" t="s">
        <v>1056</v>
      </c>
      <c r="Y43" s="1855">
        <v>134020156</v>
      </c>
      <c r="Z43" s="1857">
        <v>28674444</v>
      </c>
      <c r="AA43" s="1857">
        <v>1023180</v>
      </c>
      <c r="AB43" s="1858">
        <v>29697624</v>
      </c>
      <c r="AC43" s="1856">
        <v>0</v>
      </c>
      <c r="AD43" s="1856">
        <v>37554918</v>
      </c>
      <c r="AE43" s="1857">
        <v>2659955</v>
      </c>
      <c r="AF43" s="1858">
        <v>203932653</v>
      </c>
      <c r="AG43" s="1855">
        <v>16136121</v>
      </c>
      <c r="AH43" s="1855">
        <v>0</v>
      </c>
      <c r="AI43" s="1859">
        <v>0</v>
      </c>
      <c r="AJ43" s="1864" t="s">
        <v>870</v>
      </c>
      <c r="AK43" s="1392"/>
    </row>
    <row r="44" spans="1:37" s="1393" customFormat="1" ht="17.100000000000001" customHeight="1">
      <c r="A44" s="2062">
        <v>79</v>
      </c>
      <c r="B44" s="2065" t="s">
        <v>1252</v>
      </c>
      <c r="C44" s="1854" t="s">
        <v>1297</v>
      </c>
      <c r="D44" s="1855">
        <v>0</v>
      </c>
      <c r="E44" s="1856">
        <v>31585609</v>
      </c>
      <c r="F44" s="1857">
        <v>1425791</v>
      </c>
      <c r="G44" s="1857">
        <v>33011400</v>
      </c>
      <c r="H44" s="1855">
        <v>0</v>
      </c>
      <c r="I44" s="1855">
        <v>0</v>
      </c>
      <c r="J44" s="1855">
        <v>27200000</v>
      </c>
      <c r="K44" s="1856">
        <v>0</v>
      </c>
      <c r="L44" s="1856">
        <v>2959000</v>
      </c>
      <c r="M44" s="1857">
        <v>2959000</v>
      </c>
      <c r="N44" s="1858">
        <v>30159000</v>
      </c>
      <c r="O44" s="1855">
        <v>155086</v>
      </c>
      <c r="P44" s="1855">
        <v>1236265</v>
      </c>
      <c r="Q44" s="1859">
        <v>64561751</v>
      </c>
      <c r="R44" s="1860" t="s">
        <v>874</v>
      </c>
      <c r="S44" s="1396"/>
      <c r="T44" s="1390"/>
      <c r="U44" s="1391"/>
      <c r="V44" s="2068">
        <v>79</v>
      </c>
      <c r="W44" s="2071" t="s">
        <v>1298</v>
      </c>
      <c r="X44" s="1863" t="s">
        <v>1057</v>
      </c>
      <c r="Y44" s="1855">
        <v>45440661</v>
      </c>
      <c r="Z44" s="1857">
        <v>23187483</v>
      </c>
      <c r="AA44" s="1857">
        <v>0</v>
      </c>
      <c r="AB44" s="1858">
        <v>23187483</v>
      </c>
      <c r="AC44" s="1856">
        <v>0</v>
      </c>
      <c r="AD44" s="1856">
        <v>1185</v>
      </c>
      <c r="AE44" s="1857">
        <v>0</v>
      </c>
      <c r="AF44" s="1858">
        <v>68629329</v>
      </c>
      <c r="AG44" s="1855">
        <v>-4067578</v>
      </c>
      <c r="AH44" s="1855">
        <v>0</v>
      </c>
      <c r="AI44" s="1859">
        <v>700000</v>
      </c>
      <c r="AJ44" s="1864" t="s">
        <v>874</v>
      </c>
      <c r="AK44" s="1392"/>
    </row>
    <row r="45" spans="1:37" s="1393" customFormat="1" ht="17.100000000000001" customHeight="1">
      <c r="A45" s="2063"/>
      <c r="B45" s="2066"/>
      <c r="C45" s="1906" t="s">
        <v>1299</v>
      </c>
      <c r="D45" s="1907">
        <v>0</v>
      </c>
      <c r="E45" s="1908">
        <v>5481417</v>
      </c>
      <c r="F45" s="1899">
        <v>166153</v>
      </c>
      <c r="G45" s="1899">
        <v>5647570</v>
      </c>
      <c r="H45" s="1907">
        <v>0</v>
      </c>
      <c r="I45" s="1907">
        <v>2469000</v>
      </c>
      <c r="J45" s="1907">
        <v>0</v>
      </c>
      <c r="K45" s="1908">
        <v>0</v>
      </c>
      <c r="L45" s="1908">
        <v>2826000</v>
      </c>
      <c r="M45" s="1899">
        <v>2826000</v>
      </c>
      <c r="N45" s="1898">
        <v>2826000</v>
      </c>
      <c r="O45" s="1907">
        <v>0</v>
      </c>
      <c r="P45" s="1907">
        <v>134670</v>
      </c>
      <c r="Q45" s="1909">
        <v>11077240</v>
      </c>
      <c r="R45" s="1910" t="s">
        <v>877</v>
      </c>
      <c r="S45" s="1396"/>
      <c r="T45" s="1390"/>
      <c r="U45" s="1391"/>
      <c r="V45" s="2069"/>
      <c r="W45" s="2072"/>
      <c r="X45" s="1911" t="s">
        <v>1058</v>
      </c>
      <c r="Y45" s="1907">
        <v>505191</v>
      </c>
      <c r="Z45" s="1899">
        <v>8736565</v>
      </c>
      <c r="AA45" s="1899">
        <v>0</v>
      </c>
      <c r="AB45" s="1898">
        <v>8736565</v>
      </c>
      <c r="AC45" s="1908">
        <v>0</v>
      </c>
      <c r="AD45" s="1908">
        <v>0</v>
      </c>
      <c r="AE45" s="1899">
        <v>0</v>
      </c>
      <c r="AF45" s="1898">
        <v>9241756</v>
      </c>
      <c r="AG45" s="1907">
        <v>1835484</v>
      </c>
      <c r="AH45" s="1907">
        <v>0</v>
      </c>
      <c r="AI45" s="1909">
        <v>2400000</v>
      </c>
      <c r="AJ45" s="1912" t="s">
        <v>877</v>
      </c>
      <c r="AK45" s="1392"/>
    </row>
    <row r="46" spans="1:37" s="1393" customFormat="1" ht="17.100000000000001" customHeight="1">
      <c r="A46" s="2063"/>
      <c r="B46" s="2066"/>
      <c r="C46" s="1913" t="s">
        <v>1300</v>
      </c>
      <c r="D46" s="1907">
        <v>0</v>
      </c>
      <c r="E46" s="1908">
        <v>53427004</v>
      </c>
      <c r="F46" s="1899">
        <v>1248560</v>
      </c>
      <c r="G46" s="1898">
        <v>54675564</v>
      </c>
      <c r="H46" s="1907">
        <v>0</v>
      </c>
      <c r="I46" s="1907">
        <v>891000</v>
      </c>
      <c r="J46" s="1907">
        <v>13800000</v>
      </c>
      <c r="K46" s="1908">
        <v>0</v>
      </c>
      <c r="L46" s="1908">
        <v>16412000</v>
      </c>
      <c r="M46" s="1899">
        <v>16412000</v>
      </c>
      <c r="N46" s="1898">
        <v>30212000</v>
      </c>
      <c r="O46" s="1907">
        <v>313847</v>
      </c>
      <c r="P46" s="1907">
        <v>2779024</v>
      </c>
      <c r="Q46" s="1914">
        <v>88871435</v>
      </c>
      <c r="R46" s="1910" t="s">
        <v>1059</v>
      </c>
      <c r="S46" s="1396"/>
      <c r="T46" s="1390"/>
      <c r="U46" s="1391"/>
      <c r="V46" s="2069"/>
      <c r="W46" s="2072"/>
      <c r="X46" s="1915" t="s">
        <v>1060</v>
      </c>
      <c r="Y46" s="1916">
        <v>55548433</v>
      </c>
      <c r="Z46" s="1898">
        <v>33021393</v>
      </c>
      <c r="AA46" s="1899">
        <v>0</v>
      </c>
      <c r="AB46" s="1898">
        <v>33021393</v>
      </c>
      <c r="AC46" s="1917">
        <v>0</v>
      </c>
      <c r="AD46" s="1917">
        <v>16931</v>
      </c>
      <c r="AE46" s="1898">
        <v>0</v>
      </c>
      <c r="AF46" s="1898">
        <v>88586757</v>
      </c>
      <c r="AG46" s="1916">
        <v>284678</v>
      </c>
      <c r="AH46" s="1916">
        <v>0</v>
      </c>
      <c r="AI46" s="1914">
        <v>10000000</v>
      </c>
      <c r="AJ46" s="1912" t="s">
        <v>881</v>
      </c>
      <c r="AK46" s="1392"/>
    </row>
    <row r="47" spans="1:37" s="1393" customFormat="1" ht="17.100000000000001" customHeight="1">
      <c r="A47" s="2063"/>
      <c r="B47" s="2066"/>
      <c r="C47" s="1906" t="s">
        <v>1301</v>
      </c>
      <c r="D47" s="1907">
        <v>0</v>
      </c>
      <c r="E47" s="1908">
        <v>29327706</v>
      </c>
      <c r="F47" s="1899">
        <v>708246</v>
      </c>
      <c r="G47" s="1899">
        <v>30035952</v>
      </c>
      <c r="H47" s="1907">
        <v>0</v>
      </c>
      <c r="I47" s="1907">
        <v>0</v>
      </c>
      <c r="J47" s="1907">
        <v>8500000</v>
      </c>
      <c r="K47" s="1908">
        <v>0</v>
      </c>
      <c r="L47" s="1908">
        <v>15187000</v>
      </c>
      <c r="M47" s="1899">
        <v>15187000</v>
      </c>
      <c r="N47" s="1898">
        <v>23687000</v>
      </c>
      <c r="O47" s="1907">
        <v>127870</v>
      </c>
      <c r="P47" s="1907">
        <v>927107</v>
      </c>
      <c r="Q47" s="1909">
        <v>54777929</v>
      </c>
      <c r="R47" s="1910" t="s">
        <v>884</v>
      </c>
      <c r="S47" s="1396"/>
      <c r="T47" s="1390"/>
      <c r="U47" s="1391"/>
      <c r="V47" s="2069"/>
      <c r="W47" s="2072"/>
      <c r="X47" s="1911" t="s">
        <v>1061</v>
      </c>
      <c r="Y47" s="1907">
        <v>30970321</v>
      </c>
      <c r="Z47" s="1899">
        <v>23719050</v>
      </c>
      <c r="AA47" s="1899">
        <v>0</v>
      </c>
      <c r="AB47" s="1898">
        <v>23719050</v>
      </c>
      <c r="AC47" s="1908">
        <v>0</v>
      </c>
      <c r="AD47" s="1908">
        <v>0</v>
      </c>
      <c r="AE47" s="1899">
        <v>0</v>
      </c>
      <c r="AF47" s="1898">
        <v>54689371</v>
      </c>
      <c r="AG47" s="1907">
        <v>88558</v>
      </c>
      <c r="AH47" s="1907">
        <v>0</v>
      </c>
      <c r="AI47" s="1909">
        <v>0</v>
      </c>
      <c r="AJ47" s="1912" t="s">
        <v>884</v>
      </c>
      <c r="AK47" s="1392"/>
    </row>
    <row r="48" spans="1:37" s="1393" customFormat="1" ht="17.100000000000001" customHeight="1">
      <c r="A48" s="2064"/>
      <c r="B48" s="2067"/>
      <c r="C48" s="1918" t="s">
        <v>1062</v>
      </c>
      <c r="D48" s="1794">
        <f t="shared" ref="D48:M48" si="7">SUM(D44:D47)</f>
        <v>0</v>
      </c>
      <c r="E48" s="1919">
        <f>SUM(E44:E47)</f>
        <v>119821736</v>
      </c>
      <c r="F48" s="1919">
        <f>SUM(F44:F47)</f>
        <v>3548750</v>
      </c>
      <c r="G48" s="1920">
        <f>SUM(G44:G47)</f>
        <v>123370486</v>
      </c>
      <c r="H48" s="1794">
        <f t="shared" si="7"/>
        <v>0</v>
      </c>
      <c r="I48" s="1794">
        <f t="shared" si="7"/>
        <v>3360000</v>
      </c>
      <c r="J48" s="1794">
        <f t="shared" si="7"/>
        <v>49500000</v>
      </c>
      <c r="K48" s="1919">
        <f t="shared" si="7"/>
        <v>0</v>
      </c>
      <c r="L48" s="1920">
        <f t="shared" si="7"/>
        <v>37384000</v>
      </c>
      <c r="M48" s="1919">
        <f t="shared" si="7"/>
        <v>37384000</v>
      </c>
      <c r="N48" s="1920">
        <f>SUM(J48:L48)</f>
        <v>86884000</v>
      </c>
      <c r="O48" s="1794">
        <f>SUM(K48:M48)</f>
        <v>74768000</v>
      </c>
      <c r="P48" s="1794">
        <f>SUM(L48:N48)</f>
        <v>161652000</v>
      </c>
      <c r="Q48" s="1794">
        <f>SUM(G48,N48,O48,P48,H48,I48)</f>
        <v>450034486</v>
      </c>
      <c r="R48" s="1884" t="s">
        <v>1062</v>
      </c>
      <c r="S48" s="1396"/>
      <c r="T48" s="1390"/>
      <c r="U48" s="1391"/>
      <c r="V48" s="2070"/>
      <c r="W48" s="2073"/>
      <c r="X48" s="1921" t="str">
        <f>+C48</f>
        <v>保険者計</v>
      </c>
      <c r="Y48" s="1794">
        <f t="shared" ref="Y48:AI48" si="8">SUM(Y44:Y47)</f>
        <v>132464606</v>
      </c>
      <c r="Z48" s="1796">
        <f t="shared" si="8"/>
        <v>88664491</v>
      </c>
      <c r="AA48" s="1796">
        <f t="shared" si="8"/>
        <v>0</v>
      </c>
      <c r="AB48" s="1883">
        <f>SUM(Z48,AA48)</f>
        <v>88664491</v>
      </c>
      <c r="AC48" s="1795">
        <f t="shared" si="8"/>
        <v>0</v>
      </c>
      <c r="AD48" s="1795">
        <f t="shared" si="8"/>
        <v>18116</v>
      </c>
      <c r="AE48" s="1796">
        <f t="shared" si="8"/>
        <v>0</v>
      </c>
      <c r="AF48" s="1883">
        <f>SUM(Y48:AE48)-AB48</f>
        <v>221147213</v>
      </c>
      <c r="AG48" s="1794">
        <f t="shared" si="8"/>
        <v>-1858858</v>
      </c>
      <c r="AH48" s="1794">
        <f t="shared" si="8"/>
        <v>0</v>
      </c>
      <c r="AI48" s="1799">
        <f t="shared" si="8"/>
        <v>13100000</v>
      </c>
      <c r="AJ48" s="1886" t="s">
        <v>839</v>
      </c>
      <c r="AK48" s="1392"/>
    </row>
    <row r="49" spans="1:41" s="1393" customFormat="1" ht="17.100000000000001" customHeight="1">
      <c r="A49" s="2050">
        <v>86</v>
      </c>
      <c r="B49" s="2053" t="s">
        <v>973</v>
      </c>
      <c r="C49" s="1854" t="s">
        <v>1302</v>
      </c>
      <c r="D49" s="1855">
        <v>0</v>
      </c>
      <c r="E49" s="1856">
        <v>97251287</v>
      </c>
      <c r="F49" s="1857">
        <v>4634876</v>
      </c>
      <c r="G49" s="1857">
        <v>101886163</v>
      </c>
      <c r="H49" s="1855">
        <v>0</v>
      </c>
      <c r="I49" s="1855">
        <v>0</v>
      </c>
      <c r="J49" s="1855">
        <v>13016872</v>
      </c>
      <c r="K49" s="1856">
        <v>0</v>
      </c>
      <c r="L49" s="1856">
        <v>5756000</v>
      </c>
      <c r="M49" s="1857">
        <v>5756000</v>
      </c>
      <c r="N49" s="1858">
        <v>18772872</v>
      </c>
      <c r="O49" s="1855">
        <v>0</v>
      </c>
      <c r="P49" s="1855">
        <v>4526910</v>
      </c>
      <c r="Q49" s="1859">
        <v>125185945</v>
      </c>
      <c r="R49" s="1860" t="s">
        <v>889</v>
      </c>
      <c r="S49" s="1396"/>
      <c r="T49" s="1390"/>
      <c r="U49" s="1391"/>
      <c r="V49" s="2056">
        <v>86</v>
      </c>
      <c r="W49" s="2059" t="s">
        <v>677</v>
      </c>
      <c r="X49" s="1863" t="s">
        <v>1063</v>
      </c>
      <c r="Y49" s="1855">
        <v>109940416</v>
      </c>
      <c r="Z49" s="1857">
        <v>17176809</v>
      </c>
      <c r="AA49" s="1857">
        <v>0</v>
      </c>
      <c r="AB49" s="1858">
        <v>17176809</v>
      </c>
      <c r="AC49" s="1856">
        <v>0</v>
      </c>
      <c r="AD49" s="1856">
        <v>0</v>
      </c>
      <c r="AE49" s="1857">
        <v>0</v>
      </c>
      <c r="AF49" s="1858">
        <v>127117225</v>
      </c>
      <c r="AG49" s="1855">
        <v>-1931280</v>
      </c>
      <c r="AH49" s="1855">
        <v>0</v>
      </c>
      <c r="AI49" s="1859">
        <v>0</v>
      </c>
      <c r="AJ49" s="1864" t="s">
        <v>889</v>
      </c>
      <c r="AK49" s="1392"/>
    </row>
    <row r="50" spans="1:41" s="1393" customFormat="1" ht="17.100000000000001" customHeight="1">
      <c r="A50" s="2051"/>
      <c r="B50" s="2054"/>
      <c r="C50" s="1894" t="s">
        <v>1303</v>
      </c>
      <c r="D50" s="1844">
        <v>0</v>
      </c>
      <c r="E50" s="1887">
        <v>3933256</v>
      </c>
      <c r="F50" s="1888">
        <v>181284</v>
      </c>
      <c r="G50" s="1888">
        <v>4114540</v>
      </c>
      <c r="H50" s="1844">
        <v>0</v>
      </c>
      <c r="I50" s="1844">
        <v>0</v>
      </c>
      <c r="J50" s="1844">
        <v>0</v>
      </c>
      <c r="K50" s="1887">
        <v>0</v>
      </c>
      <c r="L50" s="1887">
        <v>0</v>
      </c>
      <c r="M50" s="1888">
        <v>0</v>
      </c>
      <c r="N50" s="1889">
        <v>0</v>
      </c>
      <c r="O50" s="1844">
        <v>0</v>
      </c>
      <c r="P50" s="1844">
        <v>15400</v>
      </c>
      <c r="Q50" s="1893">
        <v>4129940</v>
      </c>
      <c r="R50" s="1845" t="s">
        <v>892</v>
      </c>
      <c r="S50" s="1396"/>
      <c r="T50" s="1390"/>
      <c r="U50" s="1391"/>
      <c r="V50" s="2057"/>
      <c r="W50" s="2060"/>
      <c r="X50" s="1895" t="s">
        <v>1064</v>
      </c>
      <c r="Y50" s="1844">
        <v>1256433</v>
      </c>
      <c r="Z50" s="1888">
        <v>942227</v>
      </c>
      <c r="AA50" s="1888">
        <v>0</v>
      </c>
      <c r="AB50" s="1889">
        <v>942227</v>
      </c>
      <c r="AC50" s="1887">
        <v>0</v>
      </c>
      <c r="AD50" s="1887">
        <v>0</v>
      </c>
      <c r="AE50" s="1888">
        <v>0</v>
      </c>
      <c r="AF50" s="1889">
        <v>2198660</v>
      </c>
      <c r="AG50" s="1844">
        <v>1931280</v>
      </c>
      <c r="AH50" s="1844">
        <v>0</v>
      </c>
      <c r="AI50" s="1893">
        <v>0</v>
      </c>
      <c r="AJ50" s="1851" t="s">
        <v>892</v>
      </c>
      <c r="AK50" s="1392"/>
    </row>
    <row r="51" spans="1:41" s="1393" customFormat="1" ht="17.100000000000001" customHeight="1">
      <c r="A51" s="2052"/>
      <c r="B51" s="2055"/>
      <c r="C51" s="1840" t="s">
        <v>944</v>
      </c>
      <c r="D51" s="1844">
        <f>SUM(D49:D50)</f>
        <v>0</v>
      </c>
      <c r="E51" s="1887">
        <f t="shared" ref="E51:P51" si="9">SUM(E49:E50)</f>
        <v>101184543</v>
      </c>
      <c r="F51" s="1888">
        <f t="shared" si="9"/>
        <v>4816160</v>
      </c>
      <c r="G51" s="1889">
        <f t="shared" si="9"/>
        <v>106000703</v>
      </c>
      <c r="H51" s="1844">
        <f t="shared" si="9"/>
        <v>0</v>
      </c>
      <c r="I51" s="1844">
        <f t="shared" si="9"/>
        <v>0</v>
      </c>
      <c r="J51" s="1844">
        <f t="shared" si="9"/>
        <v>13016872</v>
      </c>
      <c r="K51" s="1887">
        <f t="shared" si="9"/>
        <v>0</v>
      </c>
      <c r="L51" s="1887">
        <f t="shared" si="9"/>
        <v>5756000</v>
      </c>
      <c r="M51" s="1888">
        <f t="shared" si="9"/>
        <v>5756000</v>
      </c>
      <c r="N51" s="1889">
        <f>SUM(J51:L51)</f>
        <v>18772872</v>
      </c>
      <c r="O51" s="1844">
        <f t="shared" si="9"/>
        <v>0</v>
      </c>
      <c r="P51" s="1844">
        <f t="shared" si="9"/>
        <v>4542310</v>
      </c>
      <c r="Q51" s="1891">
        <f>SUM(G51,N51,O51,P51,H51,I51)</f>
        <v>129315885</v>
      </c>
      <c r="R51" s="1878" t="s">
        <v>944</v>
      </c>
      <c r="S51" s="1396"/>
      <c r="T51" s="1390"/>
      <c r="U51" s="1391"/>
      <c r="V51" s="2058"/>
      <c r="W51" s="2061"/>
      <c r="X51" s="1846" t="str">
        <f>+C51</f>
        <v>勘定計</v>
      </c>
      <c r="Y51" s="1922">
        <f t="shared" ref="Y51:AE51" si="10">SUM(Y49:Y50)</f>
        <v>111196849</v>
      </c>
      <c r="Z51" s="1890">
        <f t="shared" si="10"/>
        <v>18119036</v>
      </c>
      <c r="AA51" s="1890">
        <f t="shared" si="10"/>
        <v>0</v>
      </c>
      <c r="AB51" s="1890">
        <f>SUM(Z51,AA51)</f>
        <v>18119036</v>
      </c>
      <c r="AC51" s="1848">
        <f t="shared" si="10"/>
        <v>0</v>
      </c>
      <c r="AD51" s="1848">
        <f t="shared" si="10"/>
        <v>0</v>
      </c>
      <c r="AE51" s="1890">
        <f t="shared" si="10"/>
        <v>0</v>
      </c>
      <c r="AF51" s="1890">
        <f>SUM(Y51:AE51)-AB51</f>
        <v>129315885</v>
      </c>
      <c r="AG51" s="1922">
        <f>Q51-AF51</f>
        <v>0</v>
      </c>
      <c r="AH51" s="1922">
        <f>SUM(AH49:AH50)</f>
        <v>0</v>
      </c>
      <c r="AI51" s="1923">
        <f>SUM(AI49:AI50)</f>
        <v>0</v>
      </c>
      <c r="AJ51" s="1880" t="s">
        <v>944</v>
      </c>
      <c r="AK51" s="1392"/>
    </row>
    <row r="52" spans="1:41" s="1393" customFormat="1" ht="17.100000000000001" customHeight="1">
      <c r="A52" s="2050">
        <v>93</v>
      </c>
      <c r="B52" s="2053" t="s">
        <v>893</v>
      </c>
      <c r="C52" s="1854" t="s">
        <v>1304</v>
      </c>
      <c r="D52" s="1855">
        <v>0</v>
      </c>
      <c r="E52" s="1856">
        <v>27907649</v>
      </c>
      <c r="F52" s="1857">
        <v>1417390</v>
      </c>
      <c r="G52" s="1857">
        <v>29325039</v>
      </c>
      <c r="H52" s="1855">
        <v>0</v>
      </c>
      <c r="I52" s="1855">
        <v>0</v>
      </c>
      <c r="J52" s="1855">
        <v>10119060</v>
      </c>
      <c r="K52" s="1856">
        <v>0</v>
      </c>
      <c r="L52" s="1856">
        <v>1450000</v>
      </c>
      <c r="M52" s="1857">
        <v>1450000</v>
      </c>
      <c r="N52" s="1858">
        <v>11569060</v>
      </c>
      <c r="O52" s="1855">
        <v>11092</v>
      </c>
      <c r="P52" s="1855">
        <v>6023690</v>
      </c>
      <c r="Q52" s="1859">
        <v>46928881</v>
      </c>
      <c r="R52" s="1860" t="s">
        <v>896</v>
      </c>
      <c r="S52" s="1396"/>
      <c r="T52" s="1390"/>
      <c r="U52" s="1391"/>
      <c r="V52" s="2056">
        <v>93</v>
      </c>
      <c r="W52" s="2059" t="s">
        <v>1065</v>
      </c>
      <c r="X52" s="1863" t="s">
        <v>1066</v>
      </c>
      <c r="Y52" s="1855">
        <v>25510969</v>
      </c>
      <c r="Z52" s="1857">
        <v>9450364</v>
      </c>
      <c r="AA52" s="1857">
        <v>0</v>
      </c>
      <c r="AB52" s="1858">
        <v>9450364</v>
      </c>
      <c r="AC52" s="1856">
        <v>2494800</v>
      </c>
      <c r="AD52" s="1856">
        <v>0</v>
      </c>
      <c r="AE52" s="1857">
        <v>0</v>
      </c>
      <c r="AF52" s="1858">
        <v>37456133</v>
      </c>
      <c r="AG52" s="1855">
        <v>9472748</v>
      </c>
      <c r="AH52" s="1855">
        <v>0</v>
      </c>
      <c r="AI52" s="1859">
        <v>0</v>
      </c>
      <c r="AJ52" s="1864" t="s">
        <v>896</v>
      </c>
      <c r="AK52" s="1392"/>
    </row>
    <row r="53" spans="1:41" s="1393" customFormat="1" ht="17.100000000000001" customHeight="1">
      <c r="A53" s="2051"/>
      <c r="B53" s="2054"/>
      <c r="C53" s="1828" t="s">
        <v>1305</v>
      </c>
      <c r="D53" s="1829">
        <v>0</v>
      </c>
      <c r="E53" s="1830">
        <v>1022325</v>
      </c>
      <c r="F53" s="1831">
        <v>16900</v>
      </c>
      <c r="G53" s="1831">
        <v>1039225</v>
      </c>
      <c r="H53" s="1829">
        <v>0</v>
      </c>
      <c r="I53" s="1829">
        <v>0</v>
      </c>
      <c r="J53" s="1829">
        <v>1512000</v>
      </c>
      <c r="K53" s="1830">
        <v>0</v>
      </c>
      <c r="L53" s="1830">
        <v>832000</v>
      </c>
      <c r="M53" s="1831">
        <v>832000</v>
      </c>
      <c r="N53" s="1833">
        <v>2344000</v>
      </c>
      <c r="O53" s="1829">
        <v>1657</v>
      </c>
      <c r="P53" s="1829">
        <v>8720</v>
      </c>
      <c r="Q53" s="1832">
        <v>3393602</v>
      </c>
      <c r="R53" s="1834" t="s">
        <v>899</v>
      </c>
      <c r="S53" s="1396"/>
      <c r="T53" s="1390"/>
      <c r="U53" s="1391"/>
      <c r="V53" s="2057"/>
      <c r="W53" s="2060"/>
      <c r="X53" s="1895" t="s">
        <v>1067</v>
      </c>
      <c r="Y53" s="1844">
        <v>3814724</v>
      </c>
      <c r="Z53" s="1888">
        <v>207766</v>
      </c>
      <c r="AA53" s="1888">
        <v>0</v>
      </c>
      <c r="AB53" s="1889">
        <v>207766</v>
      </c>
      <c r="AC53" s="1887">
        <v>0</v>
      </c>
      <c r="AD53" s="1887">
        <v>0</v>
      </c>
      <c r="AE53" s="1888">
        <v>0</v>
      </c>
      <c r="AF53" s="1889">
        <v>4022490</v>
      </c>
      <c r="AG53" s="1836">
        <v>-628888</v>
      </c>
      <c r="AH53" s="1844">
        <v>0</v>
      </c>
      <c r="AI53" s="1893">
        <v>0</v>
      </c>
      <c r="AJ53" s="1851" t="s">
        <v>899</v>
      </c>
      <c r="AK53" s="1392"/>
    </row>
    <row r="54" spans="1:41" s="1393" customFormat="1" ht="17.100000000000001" customHeight="1">
      <c r="A54" s="2051"/>
      <c r="B54" s="2054"/>
      <c r="C54" s="1828" t="s">
        <v>1306</v>
      </c>
      <c r="D54" s="1829">
        <v>0</v>
      </c>
      <c r="E54" s="1830">
        <v>17819479</v>
      </c>
      <c r="F54" s="1831">
        <v>352300</v>
      </c>
      <c r="G54" s="1831">
        <v>18171779</v>
      </c>
      <c r="H54" s="1829">
        <v>0</v>
      </c>
      <c r="I54" s="1829">
        <v>0</v>
      </c>
      <c r="J54" s="1829">
        <v>14439600</v>
      </c>
      <c r="K54" s="1830">
        <v>0</v>
      </c>
      <c r="L54" s="1830">
        <v>11329000</v>
      </c>
      <c r="M54" s="1831">
        <v>11329000</v>
      </c>
      <c r="N54" s="1833">
        <v>25768600</v>
      </c>
      <c r="O54" s="1829">
        <v>15827</v>
      </c>
      <c r="P54" s="1829">
        <v>572499</v>
      </c>
      <c r="Q54" s="1832">
        <v>44528705</v>
      </c>
      <c r="R54" s="1834" t="s">
        <v>902</v>
      </c>
      <c r="S54" s="1396"/>
      <c r="T54" s="1390"/>
      <c r="U54" s="1391"/>
      <c r="V54" s="2057"/>
      <c r="W54" s="2060"/>
      <c r="X54" s="1835" t="s">
        <v>1068</v>
      </c>
      <c r="Y54" s="1836">
        <v>41501344</v>
      </c>
      <c r="Z54" s="1833">
        <v>8986880</v>
      </c>
      <c r="AA54" s="1833">
        <v>0</v>
      </c>
      <c r="AB54" s="1833">
        <v>8986880</v>
      </c>
      <c r="AC54" s="1830">
        <v>0</v>
      </c>
      <c r="AD54" s="1837">
        <v>0</v>
      </c>
      <c r="AE54" s="1833">
        <v>0</v>
      </c>
      <c r="AF54" s="1833">
        <v>50488224</v>
      </c>
      <c r="AG54" s="1836">
        <v>-5959519</v>
      </c>
      <c r="AH54" s="1836">
        <v>0</v>
      </c>
      <c r="AI54" s="1838">
        <v>0</v>
      </c>
      <c r="AJ54" s="1839" t="s">
        <v>902</v>
      </c>
      <c r="AK54" s="1392"/>
    </row>
    <row r="55" spans="1:41" s="1393" customFormat="1" ht="17.100000000000001" customHeight="1">
      <c r="A55" s="2051"/>
      <c r="B55" s="2054"/>
      <c r="C55" s="1828" t="s">
        <v>1307</v>
      </c>
      <c r="D55" s="1829">
        <v>0</v>
      </c>
      <c r="E55" s="1830">
        <v>29462892</v>
      </c>
      <c r="F55" s="1831">
        <v>293700</v>
      </c>
      <c r="G55" s="1831">
        <v>29756592</v>
      </c>
      <c r="H55" s="1829">
        <v>0</v>
      </c>
      <c r="I55" s="1829">
        <v>0</v>
      </c>
      <c r="J55" s="1829">
        <v>11729340</v>
      </c>
      <c r="K55" s="1830">
        <v>0</v>
      </c>
      <c r="L55" s="1830">
        <v>6470000</v>
      </c>
      <c r="M55" s="1831">
        <v>6470000</v>
      </c>
      <c r="N55" s="1833">
        <v>18199340</v>
      </c>
      <c r="O55" s="1829">
        <v>12857</v>
      </c>
      <c r="P55" s="1829">
        <v>757160</v>
      </c>
      <c r="Q55" s="1832">
        <v>48725949</v>
      </c>
      <c r="R55" s="1834" t="s">
        <v>1069</v>
      </c>
      <c r="S55" s="1396"/>
      <c r="T55" s="1390"/>
      <c r="U55" s="1391"/>
      <c r="V55" s="2057"/>
      <c r="W55" s="2060"/>
      <c r="X55" s="1835" t="s">
        <v>1070</v>
      </c>
      <c r="Y55" s="1836">
        <v>31314824</v>
      </c>
      <c r="Z55" s="1833">
        <v>18582144</v>
      </c>
      <c r="AA55" s="1833">
        <v>0</v>
      </c>
      <c r="AB55" s="1833">
        <v>18582144</v>
      </c>
      <c r="AC55" s="1830">
        <v>0</v>
      </c>
      <c r="AD55" s="1837">
        <v>1681702</v>
      </c>
      <c r="AE55" s="1833">
        <v>0</v>
      </c>
      <c r="AF55" s="1833">
        <v>51578670</v>
      </c>
      <c r="AG55" s="1836">
        <v>-2852721</v>
      </c>
      <c r="AH55" s="1836">
        <v>0</v>
      </c>
      <c r="AI55" s="1838">
        <v>0</v>
      </c>
      <c r="AJ55" s="1839" t="s">
        <v>904</v>
      </c>
      <c r="AK55" s="1392"/>
    </row>
    <row r="56" spans="1:41" ht="17.100000000000001" customHeight="1">
      <c r="A56" s="2052"/>
      <c r="B56" s="2055"/>
      <c r="C56" s="1918" t="s">
        <v>944</v>
      </c>
      <c r="D56" s="1794">
        <v>0</v>
      </c>
      <c r="E56" s="1795">
        <v>84972932</v>
      </c>
      <c r="F56" s="1796">
        <v>1898880</v>
      </c>
      <c r="G56" s="1796">
        <v>86871812</v>
      </c>
      <c r="H56" s="1794">
        <v>0</v>
      </c>
      <c r="I56" s="1794">
        <v>0</v>
      </c>
      <c r="J56" s="1794">
        <v>28000000</v>
      </c>
      <c r="K56" s="1795">
        <v>0</v>
      </c>
      <c r="L56" s="1795">
        <v>19964000</v>
      </c>
      <c r="M56" s="1796">
        <v>19964000</v>
      </c>
      <c r="N56" s="1924">
        <v>47964000</v>
      </c>
      <c r="O56" s="1794">
        <v>0</v>
      </c>
      <c r="P56" s="1794">
        <v>2598326</v>
      </c>
      <c r="Q56" s="1799">
        <v>137434138</v>
      </c>
      <c r="R56" s="1925" t="s">
        <v>944</v>
      </c>
      <c r="S56" s="1396"/>
      <c r="T56" s="1390"/>
      <c r="U56" s="1391"/>
      <c r="V56" s="2058"/>
      <c r="W56" s="2061"/>
      <c r="X56" s="1921" t="str">
        <f>+C56</f>
        <v>勘定計</v>
      </c>
      <c r="Y56" s="1926">
        <f>SUM(Y52:Y55)</f>
        <v>102141861</v>
      </c>
      <c r="Z56" s="1927">
        <f>SUM(Z52:Z55)</f>
        <v>37227154</v>
      </c>
      <c r="AA56" s="1927">
        <f t="shared" ref="AA56:AI56" si="11">SUM(AA52:AA55)</f>
        <v>0</v>
      </c>
      <c r="AB56" s="1927">
        <f>SUM(Z56,AA56)</f>
        <v>37227154</v>
      </c>
      <c r="AC56" s="1928">
        <f t="shared" si="11"/>
        <v>2494800</v>
      </c>
      <c r="AD56" s="1928">
        <f t="shared" si="11"/>
        <v>1681702</v>
      </c>
      <c r="AE56" s="1927">
        <f t="shared" si="11"/>
        <v>0</v>
      </c>
      <c r="AF56" s="1927">
        <f>SUM(Y56:AE56)-AB56</f>
        <v>143545517</v>
      </c>
      <c r="AG56" s="1929">
        <f t="shared" si="11"/>
        <v>31620</v>
      </c>
      <c r="AH56" s="1926">
        <f t="shared" si="11"/>
        <v>0</v>
      </c>
      <c r="AI56" s="1930">
        <f t="shared" si="11"/>
        <v>0</v>
      </c>
      <c r="AJ56" s="1931" t="s">
        <v>944</v>
      </c>
    </row>
    <row r="57" spans="1:41" ht="17.100000000000001" customHeight="1" thickBot="1">
      <c r="A57" s="1932">
        <v>95</v>
      </c>
      <c r="B57" s="1933" t="s">
        <v>905</v>
      </c>
      <c r="C57" s="1934" t="s">
        <v>1308</v>
      </c>
      <c r="D57" s="1935">
        <v>0</v>
      </c>
      <c r="E57" s="1936">
        <v>64296891</v>
      </c>
      <c r="F57" s="1937">
        <v>1590406</v>
      </c>
      <c r="G57" s="1937">
        <v>65887297</v>
      </c>
      <c r="H57" s="1935">
        <v>0</v>
      </c>
      <c r="I57" s="1935">
        <v>2876000</v>
      </c>
      <c r="J57" s="1935">
        <v>9262000</v>
      </c>
      <c r="K57" s="1936">
        <v>0</v>
      </c>
      <c r="L57" s="1936">
        <v>3848000</v>
      </c>
      <c r="M57" s="1937">
        <v>3848000</v>
      </c>
      <c r="N57" s="1938">
        <v>13110000</v>
      </c>
      <c r="O57" s="1935">
        <v>3397148</v>
      </c>
      <c r="P57" s="1935">
        <v>3602040</v>
      </c>
      <c r="Q57" s="1939">
        <v>88872485</v>
      </c>
      <c r="R57" s="1940" t="s">
        <v>909</v>
      </c>
      <c r="S57" s="1396"/>
      <c r="T57" s="1390"/>
      <c r="U57" s="1391"/>
      <c r="V57" s="1941">
        <v>95</v>
      </c>
      <c r="W57" s="1942" t="s">
        <v>680</v>
      </c>
      <c r="X57" s="1943" t="s">
        <v>1071</v>
      </c>
      <c r="Y57" s="1935">
        <v>41253862</v>
      </c>
      <c r="Z57" s="1937">
        <v>39297363</v>
      </c>
      <c r="AA57" s="1937">
        <v>0</v>
      </c>
      <c r="AB57" s="1938">
        <v>39297363</v>
      </c>
      <c r="AC57" s="1936">
        <v>0</v>
      </c>
      <c r="AD57" s="1936">
        <v>653790</v>
      </c>
      <c r="AE57" s="1937">
        <v>3397000</v>
      </c>
      <c r="AF57" s="1938">
        <v>84602015</v>
      </c>
      <c r="AG57" s="1935">
        <v>4270470</v>
      </c>
      <c r="AH57" s="1935">
        <v>0</v>
      </c>
      <c r="AI57" s="1939">
        <v>4917774</v>
      </c>
      <c r="AJ57" s="1944" t="s">
        <v>909</v>
      </c>
    </row>
    <row r="58" spans="1:41" ht="17.100000000000001" customHeight="1">
      <c r="A58" s="1397"/>
      <c r="B58" s="1397"/>
      <c r="C58" s="1398"/>
      <c r="D58" s="1372"/>
      <c r="E58" s="1372"/>
      <c r="F58" s="1372"/>
      <c r="G58" s="1372"/>
      <c r="H58" s="1372"/>
      <c r="I58" s="1372"/>
      <c r="J58" s="1372"/>
      <c r="K58" s="1372"/>
      <c r="L58" s="1372"/>
      <c r="M58" s="1372"/>
      <c r="N58" s="1391"/>
      <c r="O58" s="1372"/>
      <c r="P58" s="1390" t="s">
        <v>1072</v>
      </c>
      <c r="Q58" s="1372"/>
      <c r="R58" s="1399"/>
      <c r="S58" s="1399"/>
      <c r="T58" s="1390"/>
      <c r="U58" s="1391"/>
      <c r="V58" s="1399"/>
      <c r="W58" s="1399"/>
      <c r="X58" s="1400"/>
      <c r="Y58" s="1372"/>
      <c r="Z58" s="1372"/>
      <c r="AA58" s="1372"/>
      <c r="AB58" s="1390"/>
      <c r="AC58" s="1372"/>
      <c r="AD58" s="1372"/>
      <c r="AE58" s="1372"/>
      <c r="AF58" s="1390"/>
      <c r="AG58" s="1372"/>
      <c r="AH58" s="1390" t="s">
        <v>1072</v>
      </c>
      <c r="AI58" s="1372"/>
      <c r="AJ58" s="1397"/>
    </row>
    <row r="59" spans="1:41">
      <c r="B59" s="1402"/>
      <c r="C59" s="1402"/>
      <c r="D59" s="1402"/>
      <c r="E59" s="1402"/>
      <c r="F59" s="1402"/>
      <c r="G59" s="1402"/>
      <c r="H59" s="1402"/>
      <c r="I59" s="1402"/>
      <c r="J59" s="1402"/>
      <c r="K59" s="1402"/>
      <c r="L59" s="1402"/>
      <c r="M59" s="1402"/>
      <c r="N59" s="1402"/>
      <c r="O59" s="1402"/>
      <c r="P59" s="1402"/>
      <c r="Q59" s="1402"/>
      <c r="R59" s="1402"/>
      <c r="S59" s="1402"/>
      <c r="T59" s="1402"/>
      <c r="U59" s="1402"/>
      <c r="V59" s="1402"/>
      <c r="W59" s="1402"/>
      <c r="X59" s="1402"/>
      <c r="Y59" s="1402"/>
      <c r="Z59" s="1402"/>
      <c r="AA59" s="1402"/>
      <c r="AB59" s="1403"/>
      <c r="AC59" s="1404"/>
      <c r="AD59" s="1404"/>
      <c r="AE59" s="1373"/>
      <c r="AF59" s="1373"/>
      <c r="AG59" s="1373"/>
      <c r="AH59" s="1330"/>
      <c r="AI59" s="1373"/>
      <c r="AJ59" s="87"/>
      <c r="AK59" s="1405"/>
      <c r="AN59" s="1405"/>
      <c r="AO59" s="1405"/>
    </row>
    <row r="60" spans="1:41">
      <c r="B60" s="1402"/>
      <c r="C60" s="1402"/>
      <c r="D60" s="1402"/>
      <c r="E60" s="1402"/>
      <c r="F60" s="1402"/>
      <c r="G60" s="1402"/>
      <c r="H60" s="1402"/>
      <c r="I60" s="1402"/>
      <c r="J60" s="1402"/>
      <c r="K60" s="1402"/>
      <c r="L60" s="1402"/>
      <c r="M60" s="1402"/>
      <c r="N60" s="1402"/>
      <c r="O60" s="1402"/>
      <c r="P60" s="1402"/>
      <c r="Q60" s="1402"/>
      <c r="R60" s="1402"/>
      <c r="S60" s="1402"/>
      <c r="T60" s="1402"/>
      <c r="U60" s="1402"/>
      <c r="V60" s="1402"/>
      <c r="W60" s="1402"/>
      <c r="X60" s="1402"/>
      <c r="Y60" s="1402"/>
      <c r="Z60" s="1402"/>
      <c r="AA60" s="1402"/>
      <c r="AB60" s="1402"/>
      <c r="AC60" s="1403"/>
      <c r="AD60" s="1404"/>
      <c r="AE60" s="1404"/>
      <c r="AF60" s="1373"/>
      <c r="AG60" s="1406"/>
      <c r="AH60" s="1373"/>
      <c r="AI60" s="1330"/>
      <c r="AJ60" s="1373"/>
    </row>
    <row r="61" spans="1:41">
      <c r="B61" s="1402"/>
      <c r="C61" s="1402"/>
      <c r="D61" s="1402"/>
      <c r="E61" s="1402"/>
      <c r="F61" s="1402"/>
      <c r="G61" s="1402"/>
      <c r="H61" s="1402"/>
      <c r="I61" s="1402"/>
      <c r="J61" s="1402"/>
      <c r="K61" s="1402"/>
      <c r="L61" s="1402"/>
      <c r="M61" s="1402"/>
      <c r="N61" s="1402"/>
      <c r="O61" s="1402"/>
      <c r="P61" s="1402"/>
      <c r="Q61" s="1402"/>
      <c r="R61" s="1402"/>
      <c r="S61" s="1402"/>
      <c r="T61" s="1402"/>
      <c r="U61" s="1402"/>
      <c r="V61" s="1402"/>
      <c r="W61" s="1402"/>
      <c r="X61" s="1402"/>
      <c r="Y61" s="1402"/>
      <c r="Z61" s="1402"/>
      <c r="AA61" s="1402"/>
      <c r="AB61" s="1402"/>
      <c r="AC61" s="1403"/>
      <c r="AD61" s="1404"/>
      <c r="AE61" s="1404"/>
      <c r="AF61" s="1373"/>
      <c r="AG61" s="1406"/>
      <c r="AH61" s="1373"/>
      <c r="AI61" s="1330"/>
      <c r="AJ61" s="1373"/>
    </row>
    <row r="62" spans="1:41">
      <c r="B62" s="1402"/>
      <c r="C62" s="1402"/>
      <c r="D62" s="1402"/>
      <c r="E62" s="1402"/>
      <c r="F62" s="1402"/>
      <c r="G62" s="1402"/>
      <c r="H62" s="1402"/>
      <c r="I62" s="1402"/>
      <c r="J62" s="1402"/>
      <c r="K62" s="1402"/>
      <c r="L62" s="1402"/>
      <c r="M62" s="1402"/>
      <c r="N62" s="1402"/>
      <c r="O62" s="1402"/>
      <c r="P62" s="1402"/>
      <c r="Q62" s="1402"/>
      <c r="R62" s="1402"/>
      <c r="S62" s="1402"/>
      <c r="T62" s="1402"/>
      <c r="U62" s="1402"/>
      <c r="V62" s="1402"/>
      <c r="W62" s="1402"/>
      <c r="X62" s="1402"/>
      <c r="Y62" s="1402"/>
      <c r="Z62" s="1402"/>
      <c r="AA62" s="1402"/>
      <c r="AB62" s="1402"/>
      <c r="AC62" s="1402"/>
      <c r="AD62" s="1373"/>
      <c r="AE62" s="1373"/>
      <c r="AF62" s="1373"/>
      <c r="AG62" s="1373"/>
      <c r="AH62" s="1373"/>
      <c r="AI62" s="1330"/>
      <c r="AJ62" s="1373"/>
    </row>
    <row r="63" spans="1:41">
      <c r="B63" s="1402"/>
      <c r="C63" s="1402"/>
      <c r="D63" s="1402"/>
      <c r="E63" s="1402"/>
      <c r="F63" s="1402"/>
      <c r="G63" s="1402"/>
      <c r="H63" s="1402"/>
      <c r="I63" s="1402"/>
      <c r="J63" s="1402"/>
      <c r="K63" s="1402"/>
      <c r="L63" s="1402"/>
      <c r="M63" s="1402"/>
      <c r="N63" s="1402"/>
      <c r="O63" s="1402"/>
      <c r="P63" s="1402"/>
      <c r="Q63" s="1402"/>
      <c r="R63" s="1402"/>
      <c r="S63" s="1402"/>
      <c r="T63" s="1402"/>
      <c r="U63" s="1402"/>
      <c r="V63" s="1402"/>
      <c r="W63" s="1402"/>
      <c r="X63" s="1402"/>
      <c r="Y63" s="1402"/>
      <c r="Z63" s="1402"/>
      <c r="AA63" s="1402"/>
      <c r="AB63" s="1402"/>
      <c r="AC63" s="1402"/>
      <c r="AD63" s="1373"/>
      <c r="AE63" s="1373"/>
      <c r="AF63" s="1373"/>
      <c r="AG63" s="1373"/>
      <c r="AH63" s="1373"/>
      <c r="AI63" s="1330"/>
      <c r="AJ63" s="1373"/>
    </row>
    <row r="64" spans="1:41">
      <c r="B64" s="1402"/>
      <c r="C64" s="1402"/>
      <c r="D64" s="1402"/>
      <c r="E64" s="1402"/>
      <c r="F64" s="1402"/>
      <c r="G64" s="1402"/>
      <c r="H64" s="1402"/>
      <c r="I64" s="1402"/>
      <c r="J64" s="1402"/>
      <c r="K64" s="1402"/>
      <c r="L64" s="1402"/>
      <c r="M64" s="1402"/>
      <c r="N64" s="1402"/>
      <c r="O64" s="1402"/>
      <c r="P64" s="1402"/>
      <c r="Q64" s="1402"/>
      <c r="R64" s="1402"/>
      <c r="S64" s="1402"/>
      <c r="T64" s="1402"/>
      <c r="U64" s="1402"/>
      <c r="V64" s="1402"/>
      <c r="W64" s="1402"/>
      <c r="X64" s="1402"/>
      <c r="Y64" s="1402"/>
      <c r="Z64" s="1402"/>
      <c r="AA64" s="1402"/>
      <c r="AB64" s="1402"/>
      <c r="AC64" s="1402"/>
      <c r="AD64" s="1373"/>
      <c r="AE64" s="1373"/>
      <c r="AF64" s="1373"/>
      <c r="AG64" s="1373"/>
      <c r="AH64" s="1373"/>
      <c r="AI64" s="1330"/>
      <c r="AJ64" s="1373"/>
    </row>
    <row r="65" spans="2:36">
      <c r="B65" s="1402"/>
      <c r="C65" s="1402"/>
      <c r="D65" s="1402"/>
      <c r="E65" s="1402"/>
      <c r="F65" s="1402"/>
      <c r="G65" s="1402"/>
      <c r="H65" s="1402"/>
      <c r="I65" s="1402"/>
      <c r="J65" s="1402"/>
      <c r="K65" s="1402"/>
      <c r="L65" s="1402"/>
      <c r="M65" s="1402"/>
      <c r="N65" s="1402"/>
      <c r="O65" s="1402"/>
      <c r="P65" s="1402"/>
      <c r="Q65" s="1402"/>
      <c r="R65" s="1402"/>
      <c r="S65" s="1402"/>
      <c r="T65" s="1402"/>
      <c r="U65" s="1402"/>
      <c r="V65" s="1402"/>
      <c r="W65" s="1402"/>
      <c r="X65" s="1402"/>
      <c r="Y65" s="1402"/>
      <c r="Z65" s="1402"/>
      <c r="AA65" s="1402"/>
      <c r="AB65" s="1402"/>
      <c r="AC65" s="1402"/>
      <c r="AD65" s="1373"/>
      <c r="AE65" s="1373"/>
      <c r="AF65" s="1373"/>
      <c r="AG65" s="1373"/>
      <c r="AH65" s="1373"/>
      <c r="AI65" s="1330"/>
      <c r="AJ65" s="1373"/>
    </row>
    <row r="66" spans="2:36">
      <c r="B66" s="1402"/>
      <c r="C66" s="1402"/>
      <c r="D66" s="1402"/>
      <c r="E66" s="1402"/>
      <c r="F66" s="1402"/>
      <c r="G66" s="1402"/>
      <c r="H66" s="1402"/>
      <c r="I66" s="1402"/>
      <c r="J66" s="1402"/>
      <c r="K66" s="1402"/>
      <c r="L66" s="1402"/>
      <c r="M66" s="1402"/>
      <c r="N66" s="1402"/>
      <c r="O66" s="1402"/>
      <c r="P66" s="1402"/>
      <c r="Q66" s="1402"/>
      <c r="R66" s="1402"/>
      <c r="S66" s="1402"/>
      <c r="T66" s="1402"/>
      <c r="U66" s="1402"/>
      <c r="V66" s="1402"/>
      <c r="W66" s="1402"/>
      <c r="X66" s="1402"/>
      <c r="Y66" s="1402"/>
      <c r="Z66" s="1402"/>
      <c r="AA66" s="1402"/>
      <c r="AB66" s="1402"/>
      <c r="AC66" s="1402"/>
      <c r="AD66" s="1373"/>
      <c r="AE66" s="1373"/>
      <c r="AF66" s="1373"/>
      <c r="AG66" s="1373"/>
      <c r="AH66" s="1373"/>
      <c r="AI66" s="1330"/>
      <c r="AJ66" s="1373"/>
    </row>
    <row r="67" spans="2:36">
      <c r="B67" s="1402"/>
      <c r="C67" s="1402"/>
      <c r="D67" s="1402"/>
      <c r="E67" s="1402"/>
      <c r="F67" s="1402"/>
      <c r="G67" s="1402"/>
      <c r="H67" s="1402"/>
      <c r="I67" s="1402"/>
      <c r="J67" s="1402"/>
      <c r="K67" s="1402"/>
      <c r="L67" s="1402"/>
      <c r="M67" s="1402"/>
      <c r="N67" s="1402"/>
      <c r="O67" s="1402"/>
      <c r="P67" s="1402"/>
      <c r="Q67" s="1402"/>
      <c r="R67" s="1402"/>
      <c r="S67" s="1402"/>
      <c r="T67" s="1402"/>
      <c r="U67" s="1402"/>
      <c r="V67" s="1402"/>
      <c r="W67" s="1402"/>
      <c r="X67" s="1402"/>
      <c r="Y67" s="1402"/>
      <c r="Z67" s="1402"/>
      <c r="AA67" s="1402"/>
      <c r="AB67" s="1402"/>
      <c r="AC67" s="1402"/>
      <c r="AD67" s="1373"/>
      <c r="AE67" s="1373"/>
      <c r="AF67" s="1373"/>
      <c r="AG67" s="1373"/>
      <c r="AH67" s="1373"/>
      <c r="AI67" s="1330"/>
      <c r="AJ67" s="1373"/>
    </row>
    <row r="68" spans="2:36">
      <c r="B68" s="1402"/>
      <c r="C68" s="1402"/>
      <c r="D68" s="1402"/>
      <c r="E68" s="1402"/>
      <c r="F68" s="1402"/>
      <c r="G68" s="1402"/>
      <c r="H68" s="1402"/>
      <c r="I68" s="1402"/>
      <c r="J68" s="1402"/>
      <c r="K68" s="1402"/>
      <c r="L68" s="1402"/>
      <c r="M68" s="1402"/>
      <c r="N68" s="1402"/>
      <c r="O68" s="1402"/>
      <c r="P68" s="1402"/>
      <c r="Q68" s="1402"/>
      <c r="R68" s="1402"/>
      <c r="S68" s="1402"/>
      <c r="T68" s="1402"/>
      <c r="U68" s="1402"/>
      <c r="V68" s="1402"/>
      <c r="W68" s="1402"/>
      <c r="X68" s="1402"/>
      <c r="Y68" s="1402"/>
      <c r="Z68" s="1402"/>
      <c r="AA68" s="1402"/>
      <c r="AB68" s="1402"/>
      <c r="AC68" s="1402"/>
      <c r="AD68" s="1373"/>
      <c r="AE68" s="1373"/>
      <c r="AF68" s="1373"/>
      <c r="AG68" s="1373"/>
      <c r="AH68" s="1373"/>
      <c r="AI68" s="1330"/>
      <c r="AJ68" s="1373"/>
    </row>
    <row r="69" spans="2:36">
      <c r="B69" s="1402"/>
      <c r="C69" s="1402"/>
      <c r="D69" s="1402"/>
      <c r="E69" s="1402"/>
      <c r="F69" s="1402"/>
      <c r="G69" s="1402"/>
      <c r="H69" s="1402"/>
      <c r="I69" s="1402"/>
      <c r="J69" s="1402"/>
      <c r="K69" s="1402"/>
      <c r="L69" s="1402"/>
      <c r="M69" s="1402"/>
      <c r="N69" s="1402"/>
      <c r="O69" s="1402"/>
      <c r="P69" s="1402"/>
      <c r="Q69" s="1402"/>
      <c r="R69" s="1402"/>
      <c r="S69" s="1402"/>
      <c r="T69" s="1402"/>
      <c r="U69" s="1402"/>
      <c r="V69" s="1402"/>
      <c r="W69" s="1402"/>
      <c r="X69" s="1402"/>
      <c r="Y69" s="1402"/>
      <c r="Z69" s="1402"/>
      <c r="AA69" s="1402"/>
      <c r="AB69" s="1402"/>
      <c r="AC69" s="1402"/>
      <c r="AD69" s="1373"/>
      <c r="AE69" s="1373"/>
      <c r="AF69" s="1373"/>
      <c r="AG69" s="1373"/>
      <c r="AH69" s="1373"/>
      <c r="AI69" s="1330"/>
      <c r="AJ69" s="1373"/>
    </row>
    <row r="70" spans="2:36">
      <c r="B70" s="1402"/>
      <c r="C70" s="1402"/>
      <c r="D70" s="1402"/>
      <c r="E70" s="1402"/>
      <c r="F70" s="1402"/>
      <c r="G70" s="1402"/>
      <c r="H70" s="1402"/>
      <c r="I70" s="1402"/>
      <c r="J70" s="1402"/>
      <c r="K70" s="1402"/>
      <c r="L70" s="1402"/>
      <c r="M70" s="1402"/>
      <c r="N70" s="1402"/>
      <c r="O70" s="1402"/>
      <c r="P70" s="1402"/>
      <c r="Q70" s="1402"/>
      <c r="R70" s="1402"/>
      <c r="S70" s="1402"/>
      <c r="T70" s="1402"/>
      <c r="U70" s="1402"/>
      <c r="V70" s="1402"/>
      <c r="W70" s="1402"/>
      <c r="X70" s="1402"/>
      <c r="Y70" s="1402"/>
      <c r="Z70" s="1402"/>
      <c r="AA70" s="1402"/>
      <c r="AB70" s="1402"/>
      <c r="AC70" s="1402"/>
      <c r="AD70" s="1373"/>
      <c r="AE70" s="1373"/>
      <c r="AF70" s="1373"/>
      <c r="AG70" s="1373"/>
      <c r="AH70" s="1373"/>
      <c r="AI70" s="1330"/>
      <c r="AJ70" s="1373"/>
    </row>
    <row r="71" spans="2:36">
      <c r="B71" s="1402"/>
      <c r="C71" s="1402"/>
      <c r="D71" s="1402"/>
      <c r="E71" s="1402"/>
      <c r="F71" s="1402"/>
      <c r="G71" s="1402"/>
      <c r="H71" s="1402"/>
      <c r="I71" s="1402"/>
      <c r="J71" s="1402"/>
      <c r="K71" s="1402"/>
      <c r="L71" s="1402"/>
      <c r="M71" s="1402"/>
      <c r="N71" s="1402"/>
      <c r="O71" s="1402"/>
      <c r="P71" s="1402"/>
      <c r="Q71" s="1402"/>
      <c r="R71" s="1402"/>
      <c r="S71" s="1402"/>
      <c r="T71" s="1402"/>
      <c r="U71" s="1402"/>
      <c r="V71" s="1402"/>
      <c r="W71" s="1402"/>
      <c r="X71" s="1402"/>
      <c r="Y71" s="1402"/>
      <c r="Z71" s="1402"/>
      <c r="AA71" s="1402"/>
      <c r="AB71" s="1402"/>
      <c r="AC71" s="1402"/>
      <c r="AD71" s="1373"/>
      <c r="AE71" s="1373"/>
      <c r="AF71" s="1373"/>
      <c r="AG71" s="1373"/>
      <c r="AH71" s="1373"/>
      <c r="AI71" s="1330"/>
      <c r="AJ71" s="1373"/>
    </row>
    <row r="72" spans="2:36">
      <c r="B72" s="1402"/>
      <c r="C72" s="1402"/>
      <c r="D72" s="1402"/>
      <c r="E72" s="1402"/>
      <c r="F72" s="1402"/>
      <c r="G72" s="1402"/>
      <c r="H72" s="1402"/>
      <c r="I72" s="1402"/>
      <c r="J72" s="1402"/>
      <c r="K72" s="1402"/>
      <c r="L72" s="1402"/>
      <c r="M72" s="1402"/>
      <c r="N72" s="1402"/>
      <c r="O72" s="1402"/>
      <c r="P72" s="1402"/>
      <c r="Q72" s="1402"/>
      <c r="R72" s="1402"/>
      <c r="S72" s="1402"/>
      <c r="T72" s="1402"/>
      <c r="U72" s="1402"/>
      <c r="V72" s="1402"/>
      <c r="W72" s="1402"/>
      <c r="X72" s="1402"/>
      <c r="Y72" s="1402"/>
      <c r="Z72" s="1402"/>
      <c r="AA72" s="1402"/>
      <c r="AB72" s="1402"/>
      <c r="AC72" s="1402"/>
      <c r="AD72" s="1373"/>
      <c r="AE72" s="1373"/>
      <c r="AF72" s="1373"/>
      <c r="AG72" s="1373"/>
      <c r="AH72" s="1373"/>
      <c r="AI72" s="1330"/>
      <c r="AJ72" s="1373"/>
    </row>
    <row r="73" spans="2:36">
      <c r="B73" s="1402"/>
      <c r="C73" s="1402"/>
      <c r="D73" s="1402"/>
      <c r="E73" s="1402"/>
      <c r="F73" s="1402"/>
      <c r="G73" s="1402"/>
      <c r="H73" s="1402"/>
      <c r="I73" s="1402"/>
      <c r="J73" s="1402"/>
      <c r="K73" s="1402"/>
      <c r="L73" s="1402"/>
      <c r="M73" s="1402"/>
      <c r="N73" s="1402"/>
      <c r="O73" s="1402"/>
      <c r="P73" s="1402"/>
      <c r="Q73" s="1402"/>
      <c r="R73" s="1402"/>
      <c r="S73" s="1402"/>
      <c r="T73" s="1402"/>
      <c r="U73" s="1402"/>
      <c r="V73" s="1402"/>
      <c r="W73" s="1402"/>
      <c r="X73" s="1402"/>
      <c r="Y73" s="1402"/>
      <c r="Z73" s="1402"/>
      <c r="AA73" s="1402"/>
      <c r="AB73" s="1402"/>
      <c r="AC73" s="1402"/>
      <c r="AD73" s="1373"/>
      <c r="AE73" s="1373"/>
      <c r="AF73" s="1373"/>
      <c r="AG73" s="1373"/>
      <c r="AH73" s="1373"/>
      <c r="AI73" s="1330"/>
      <c r="AJ73" s="1373"/>
    </row>
    <row r="74" spans="2:36">
      <c r="B74" s="1402"/>
      <c r="C74" s="1402"/>
      <c r="D74" s="1402"/>
      <c r="E74" s="1402"/>
      <c r="F74" s="1402"/>
      <c r="G74" s="1402"/>
      <c r="H74" s="1402"/>
      <c r="I74" s="1402"/>
      <c r="J74" s="1402"/>
      <c r="K74" s="1402"/>
      <c r="L74" s="1402"/>
      <c r="M74" s="1402"/>
      <c r="N74" s="1402"/>
      <c r="O74" s="1402"/>
      <c r="P74" s="1402"/>
      <c r="Q74" s="1402"/>
      <c r="R74" s="1402"/>
      <c r="S74" s="1402"/>
      <c r="T74" s="1402"/>
      <c r="U74" s="1402"/>
      <c r="V74" s="1402"/>
      <c r="W74" s="1402"/>
      <c r="X74" s="1402"/>
      <c r="Y74" s="1402"/>
      <c r="Z74" s="1402"/>
      <c r="AA74" s="1402"/>
      <c r="AB74" s="1402"/>
      <c r="AC74" s="1402"/>
      <c r="AD74" s="1373"/>
      <c r="AE74" s="1373"/>
      <c r="AF74" s="1373"/>
      <c r="AG74" s="1373"/>
      <c r="AH74" s="1373"/>
      <c r="AI74" s="1330"/>
      <c r="AJ74" s="1373"/>
    </row>
    <row r="75" spans="2:36">
      <c r="B75" s="1402"/>
      <c r="C75" s="1402"/>
      <c r="D75" s="1402"/>
      <c r="E75" s="1402"/>
      <c r="F75" s="1402"/>
      <c r="G75" s="1402"/>
      <c r="H75" s="1402"/>
      <c r="I75" s="1402"/>
      <c r="J75" s="1402"/>
      <c r="K75" s="1402"/>
      <c r="L75" s="1402"/>
      <c r="M75" s="1402"/>
      <c r="N75" s="1402"/>
      <c r="O75" s="1402"/>
      <c r="P75" s="1402"/>
      <c r="Q75" s="1402"/>
      <c r="R75" s="1402"/>
      <c r="S75" s="1402"/>
      <c r="T75" s="1402"/>
      <c r="U75" s="1402"/>
      <c r="V75" s="1402"/>
      <c r="W75" s="1402"/>
      <c r="X75" s="1402"/>
      <c r="Y75" s="1402"/>
      <c r="Z75" s="1402"/>
      <c r="AA75" s="1402"/>
      <c r="AB75" s="1402"/>
      <c r="AC75" s="1402"/>
      <c r="AD75" s="1373"/>
      <c r="AE75" s="1373"/>
      <c r="AF75" s="1373"/>
      <c r="AG75" s="1373"/>
      <c r="AH75" s="1373"/>
      <c r="AI75" s="1330"/>
      <c r="AJ75" s="1373"/>
    </row>
    <row r="76" spans="2:36">
      <c r="B76" s="1402"/>
      <c r="C76" s="1402"/>
      <c r="D76" s="1402"/>
      <c r="E76" s="1402"/>
      <c r="F76" s="1402"/>
      <c r="G76" s="1402"/>
      <c r="H76" s="1402"/>
      <c r="I76" s="1402"/>
      <c r="J76" s="1402"/>
      <c r="K76" s="1402"/>
      <c r="L76" s="1402"/>
      <c r="M76" s="1402"/>
      <c r="N76" s="1402"/>
      <c r="O76" s="1402"/>
      <c r="P76" s="1402"/>
      <c r="Q76" s="1402"/>
      <c r="R76" s="1402"/>
      <c r="S76" s="1402"/>
      <c r="T76" s="1402"/>
      <c r="U76" s="1402"/>
      <c r="V76" s="1402"/>
      <c r="W76" s="1402"/>
      <c r="X76" s="1402"/>
      <c r="Y76" s="1402"/>
      <c r="Z76" s="1402"/>
      <c r="AA76" s="1402"/>
      <c r="AB76" s="1402"/>
      <c r="AC76" s="1402"/>
      <c r="AD76" s="1373"/>
      <c r="AE76" s="1373"/>
      <c r="AF76" s="1373"/>
      <c r="AG76" s="1373"/>
      <c r="AH76" s="1373"/>
      <c r="AI76" s="1330"/>
      <c r="AJ76" s="1373"/>
    </row>
    <row r="77" spans="2:36">
      <c r="B77" s="1402"/>
      <c r="C77" s="1402"/>
      <c r="D77" s="1402"/>
      <c r="E77" s="1402"/>
      <c r="F77" s="1402"/>
      <c r="G77" s="1402"/>
      <c r="H77" s="1402"/>
      <c r="I77" s="1402"/>
      <c r="J77" s="1402"/>
      <c r="K77" s="1402"/>
      <c r="L77" s="1402"/>
      <c r="M77" s="1402"/>
      <c r="N77" s="1402"/>
      <c r="O77" s="1402"/>
      <c r="P77" s="1402"/>
      <c r="Q77" s="1402"/>
      <c r="R77" s="1402"/>
      <c r="S77" s="1402"/>
      <c r="T77" s="1402"/>
      <c r="U77" s="1402"/>
      <c r="V77" s="1402"/>
      <c r="W77" s="1402"/>
      <c r="X77" s="1402"/>
      <c r="Y77" s="1402"/>
      <c r="Z77" s="1402"/>
      <c r="AA77" s="1402"/>
      <c r="AB77" s="1402"/>
      <c r="AC77" s="1402"/>
      <c r="AD77" s="1373"/>
      <c r="AE77" s="1373"/>
      <c r="AF77" s="1373"/>
      <c r="AG77" s="1373"/>
      <c r="AH77" s="1373"/>
      <c r="AI77" s="1330"/>
      <c r="AJ77" s="1373"/>
    </row>
    <row r="78" spans="2:36">
      <c r="B78" s="1402"/>
      <c r="C78" s="1402"/>
      <c r="D78" s="1402"/>
      <c r="E78" s="1402"/>
      <c r="F78" s="1402"/>
      <c r="G78" s="1402"/>
      <c r="H78" s="1402"/>
      <c r="I78" s="1402"/>
      <c r="J78" s="1402"/>
      <c r="K78" s="1402"/>
      <c r="L78" s="1402"/>
      <c r="M78" s="1402"/>
      <c r="N78" s="1402"/>
      <c r="O78" s="1402"/>
      <c r="P78" s="1402"/>
      <c r="Q78" s="1402"/>
      <c r="R78" s="1402"/>
      <c r="S78" s="1402"/>
      <c r="T78" s="1402"/>
      <c r="U78" s="1402"/>
      <c r="V78" s="1402"/>
      <c r="W78" s="1402"/>
      <c r="X78" s="1402"/>
      <c r="Y78" s="1402"/>
      <c r="Z78" s="1402"/>
      <c r="AA78" s="1402"/>
      <c r="AB78" s="1402"/>
      <c r="AC78" s="1402"/>
      <c r="AD78" s="1373"/>
      <c r="AE78" s="1373"/>
      <c r="AF78" s="1373"/>
      <c r="AG78" s="1373"/>
      <c r="AH78" s="1373"/>
      <c r="AI78" s="1330"/>
      <c r="AJ78" s="1373"/>
    </row>
    <row r="79" spans="2:36">
      <c r="B79" s="1402"/>
      <c r="C79" s="1402"/>
      <c r="D79" s="1402"/>
      <c r="E79" s="1402"/>
      <c r="F79" s="1402"/>
      <c r="G79" s="1402"/>
      <c r="H79" s="1402"/>
      <c r="I79" s="1402"/>
      <c r="J79" s="1402"/>
      <c r="K79" s="1402"/>
      <c r="L79" s="1402"/>
      <c r="M79" s="1402"/>
      <c r="N79" s="1402"/>
      <c r="O79" s="1402"/>
      <c r="P79" s="1402"/>
      <c r="Q79" s="1402"/>
      <c r="R79" s="1402"/>
      <c r="S79" s="1402"/>
      <c r="T79" s="1402"/>
      <c r="U79" s="1402"/>
      <c r="V79" s="1402"/>
      <c r="W79" s="1402"/>
      <c r="X79" s="1402"/>
      <c r="Y79" s="1402"/>
      <c r="Z79" s="1402"/>
      <c r="AA79" s="1402"/>
      <c r="AB79" s="1402"/>
      <c r="AC79" s="1402"/>
      <c r="AD79" s="1373"/>
      <c r="AE79" s="1373"/>
      <c r="AF79" s="1373"/>
      <c r="AG79" s="1373"/>
      <c r="AH79" s="1373"/>
      <c r="AI79" s="1330"/>
      <c r="AJ79" s="1373"/>
    </row>
    <row r="80" spans="2:36">
      <c r="B80" s="1402"/>
      <c r="C80" s="1402"/>
      <c r="D80" s="1402"/>
      <c r="E80" s="1402"/>
      <c r="F80" s="1402"/>
      <c r="G80" s="1402"/>
      <c r="H80" s="1402"/>
      <c r="I80" s="1402"/>
      <c r="J80" s="1402"/>
      <c r="K80" s="1402"/>
      <c r="L80" s="1402"/>
      <c r="M80" s="1402"/>
      <c r="N80" s="1402"/>
      <c r="O80" s="1402"/>
      <c r="P80" s="1402"/>
      <c r="Q80" s="1402"/>
      <c r="R80" s="1402"/>
      <c r="S80" s="1402"/>
      <c r="T80" s="1402"/>
      <c r="U80" s="1402"/>
      <c r="V80" s="1402"/>
      <c r="W80" s="1402"/>
      <c r="X80" s="1402"/>
      <c r="Y80" s="1402"/>
      <c r="Z80" s="1402"/>
      <c r="AA80" s="1402"/>
      <c r="AB80" s="1402"/>
      <c r="AC80" s="1402"/>
      <c r="AD80" s="1373"/>
      <c r="AE80" s="1373"/>
      <c r="AF80" s="1373"/>
      <c r="AG80" s="1373"/>
      <c r="AH80" s="1373"/>
      <c r="AI80" s="1330"/>
      <c r="AJ80" s="1373"/>
    </row>
    <row r="81" spans="2:36">
      <c r="B81" s="1402"/>
      <c r="C81" s="1402"/>
      <c r="D81" s="1402"/>
      <c r="E81" s="1402"/>
      <c r="F81" s="1402"/>
      <c r="G81" s="1402"/>
      <c r="H81" s="1402"/>
      <c r="I81" s="1402"/>
      <c r="J81" s="1402"/>
      <c r="K81" s="1402"/>
      <c r="L81" s="1402"/>
      <c r="M81" s="1402"/>
      <c r="N81" s="1402"/>
      <c r="O81" s="1402"/>
      <c r="P81" s="1402"/>
      <c r="Q81" s="1402"/>
      <c r="R81" s="1402"/>
      <c r="S81" s="1402"/>
      <c r="T81" s="1402"/>
      <c r="U81" s="1402"/>
      <c r="V81" s="1402"/>
      <c r="W81" s="1402"/>
      <c r="X81" s="1402"/>
      <c r="Y81" s="1402"/>
      <c r="Z81" s="1402"/>
      <c r="AA81" s="1402"/>
      <c r="AB81" s="1402"/>
      <c r="AC81" s="1402"/>
      <c r="AD81" s="1373"/>
      <c r="AE81" s="1373"/>
      <c r="AF81" s="1373"/>
      <c r="AG81" s="1373"/>
      <c r="AH81" s="1373"/>
      <c r="AI81" s="1330"/>
      <c r="AJ81" s="1373"/>
    </row>
    <row r="82" spans="2:36">
      <c r="B82" s="1402"/>
      <c r="C82" s="1402"/>
      <c r="D82" s="1402"/>
      <c r="E82" s="1402"/>
      <c r="F82" s="1402"/>
      <c r="G82" s="1402"/>
      <c r="H82" s="1402"/>
      <c r="I82" s="1402"/>
      <c r="J82" s="1402"/>
      <c r="K82" s="1402"/>
      <c r="L82" s="1402"/>
      <c r="M82" s="1402"/>
      <c r="N82" s="1402"/>
      <c r="O82" s="1402"/>
      <c r="P82" s="1402"/>
      <c r="Q82" s="1402"/>
      <c r="R82" s="1402"/>
      <c r="S82" s="1402"/>
      <c r="T82" s="1402"/>
      <c r="U82" s="1402"/>
      <c r="V82" s="1402"/>
      <c r="W82" s="1402"/>
      <c r="X82" s="1402"/>
      <c r="Y82" s="1402"/>
      <c r="Z82" s="1402"/>
      <c r="AA82" s="1402"/>
      <c r="AB82" s="1402"/>
      <c r="AC82" s="1402"/>
      <c r="AD82" s="1373"/>
      <c r="AE82" s="1373"/>
      <c r="AF82" s="1373"/>
      <c r="AG82" s="1373"/>
      <c r="AH82" s="1373"/>
      <c r="AI82" s="1330"/>
      <c r="AJ82" s="1373"/>
    </row>
    <row r="83" spans="2:36">
      <c r="B83" s="1402"/>
      <c r="C83" s="1402"/>
      <c r="D83" s="1402"/>
      <c r="E83" s="1402"/>
      <c r="F83" s="1402"/>
      <c r="G83" s="1402"/>
      <c r="H83" s="1402"/>
      <c r="I83" s="1402"/>
      <c r="J83" s="1402"/>
      <c r="K83" s="1402"/>
      <c r="L83" s="1402"/>
      <c r="M83" s="1402"/>
      <c r="N83" s="1402"/>
      <c r="O83" s="1402"/>
      <c r="P83" s="1402"/>
      <c r="Q83" s="1402"/>
      <c r="R83" s="1402"/>
      <c r="S83" s="1402"/>
      <c r="T83" s="1402"/>
      <c r="U83" s="1402"/>
      <c r="V83" s="1402"/>
      <c r="W83" s="1402"/>
      <c r="X83" s="1402"/>
      <c r="Y83" s="1402"/>
      <c r="Z83" s="1402"/>
      <c r="AA83" s="1402"/>
      <c r="AB83" s="1402"/>
      <c r="AC83" s="1402"/>
      <c r="AD83" s="1373"/>
      <c r="AE83" s="1373"/>
      <c r="AF83" s="1373"/>
      <c r="AG83" s="1373"/>
      <c r="AH83" s="1373"/>
      <c r="AI83" s="1330"/>
      <c r="AJ83" s="1373"/>
    </row>
    <row r="84" spans="2:36">
      <c r="B84" s="1402"/>
      <c r="C84" s="1402"/>
      <c r="D84" s="1402"/>
      <c r="E84" s="1402"/>
      <c r="F84" s="1402"/>
      <c r="G84" s="1402"/>
      <c r="H84" s="1402"/>
      <c r="I84" s="1402"/>
      <c r="J84" s="1402"/>
      <c r="K84" s="1402"/>
      <c r="L84" s="1402"/>
      <c r="M84" s="1402"/>
      <c r="N84" s="1402"/>
      <c r="O84" s="1402"/>
      <c r="P84" s="1402"/>
      <c r="Q84" s="1402"/>
      <c r="R84" s="1402"/>
      <c r="S84" s="1402"/>
      <c r="T84" s="1402"/>
      <c r="U84" s="1402"/>
      <c r="V84" s="1402"/>
      <c r="W84" s="1402"/>
      <c r="X84" s="1402"/>
      <c r="Y84" s="1402"/>
      <c r="Z84" s="1402"/>
      <c r="AA84" s="1402"/>
      <c r="AB84" s="1402"/>
      <c r="AC84" s="1402"/>
      <c r="AD84" s="1373"/>
      <c r="AE84" s="1373"/>
      <c r="AF84" s="1373"/>
      <c r="AG84" s="1373"/>
      <c r="AH84" s="1373"/>
      <c r="AI84" s="1330"/>
      <c r="AJ84" s="1373"/>
    </row>
    <row r="85" spans="2:36">
      <c r="B85" s="1402"/>
      <c r="C85" s="1402"/>
      <c r="D85" s="1402"/>
      <c r="E85" s="1402"/>
      <c r="F85" s="1402"/>
      <c r="G85" s="1402"/>
      <c r="H85" s="1402"/>
      <c r="I85" s="1402"/>
      <c r="J85" s="1402"/>
      <c r="K85" s="1402"/>
      <c r="L85" s="1402"/>
      <c r="M85" s="1402"/>
      <c r="N85" s="1402"/>
      <c r="O85" s="1402"/>
      <c r="P85" s="1402"/>
      <c r="Q85" s="1402"/>
      <c r="R85" s="1402"/>
      <c r="S85" s="1402"/>
      <c r="T85" s="1402"/>
      <c r="U85" s="1402"/>
      <c r="V85" s="1402"/>
      <c r="W85" s="1402"/>
      <c r="X85" s="1402"/>
      <c r="Y85" s="1402"/>
      <c r="Z85" s="1402"/>
      <c r="AA85" s="1402"/>
      <c r="AB85" s="1402"/>
      <c r="AC85" s="1402"/>
      <c r="AD85" s="1373"/>
      <c r="AE85" s="1373"/>
      <c r="AF85" s="1373"/>
      <c r="AG85" s="1373"/>
      <c r="AH85" s="1373"/>
      <c r="AI85" s="1330"/>
      <c r="AJ85" s="1373"/>
    </row>
    <row r="86" spans="2:36">
      <c r="B86" s="1402"/>
      <c r="C86" s="1402"/>
      <c r="D86" s="1402"/>
      <c r="E86" s="1402"/>
      <c r="F86" s="1402"/>
      <c r="G86" s="1402"/>
      <c r="H86" s="1402"/>
      <c r="I86" s="1402"/>
      <c r="J86" s="1402"/>
      <c r="K86" s="1402"/>
      <c r="L86" s="1402"/>
      <c r="M86" s="1402"/>
      <c r="N86" s="1402"/>
      <c r="O86" s="1402"/>
      <c r="P86" s="1402"/>
      <c r="Q86" s="1402"/>
      <c r="R86" s="1402"/>
      <c r="S86" s="1402"/>
      <c r="T86" s="1402"/>
      <c r="U86" s="1402"/>
      <c r="V86" s="1402"/>
      <c r="W86" s="1402"/>
      <c r="X86" s="1402"/>
      <c r="Y86" s="1402"/>
      <c r="Z86" s="1402"/>
      <c r="AA86" s="1402"/>
      <c r="AB86" s="1402"/>
      <c r="AC86" s="1402"/>
      <c r="AD86" s="1373"/>
      <c r="AE86" s="1373"/>
      <c r="AF86" s="1373"/>
      <c r="AG86" s="1373"/>
      <c r="AH86" s="1373"/>
      <c r="AI86" s="1330"/>
      <c r="AJ86" s="1373"/>
    </row>
    <row r="87" spans="2:36">
      <c r="B87" s="1402"/>
      <c r="C87" s="1402"/>
      <c r="D87" s="1402"/>
      <c r="E87" s="1402"/>
      <c r="F87" s="1402"/>
      <c r="G87" s="1402"/>
      <c r="H87" s="1402"/>
      <c r="I87" s="1402"/>
      <c r="J87" s="1402"/>
      <c r="K87" s="1402"/>
      <c r="L87" s="1402"/>
      <c r="M87" s="1402"/>
      <c r="N87" s="1402"/>
      <c r="O87" s="1402"/>
      <c r="P87" s="1402"/>
      <c r="Q87" s="1402"/>
      <c r="R87" s="1402"/>
      <c r="S87" s="1402"/>
      <c r="T87" s="1402"/>
      <c r="U87" s="1402"/>
      <c r="V87" s="1402"/>
      <c r="W87" s="1402"/>
      <c r="X87" s="1402"/>
      <c r="Y87" s="1402"/>
      <c r="Z87" s="1402"/>
      <c r="AA87" s="1402"/>
      <c r="AB87" s="1402"/>
      <c r="AC87" s="1402"/>
      <c r="AD87" s="1373"/>
      <c r="AE87" s="1373"/>
      <c r="AF87" s="1373"/>
      <c r="AG87" s="1373"/>
      <c r="AH87" s="1373"/>
      <c r="AI87" s="1330"/>
      <c r="AJ87" s="1373"/>
    </row>
    <row r="88" spans="2:36">
      <c r="B88" s="1402"/>
      <c r="C88" s="1402"/>
      <c r="D88" s="1402"/>
      <c r="E88" s="1402"/>
      <c r="F88" s="1402"/>
      <c r="G88" s="1402"/>
      <c r="H88" s="1402"/>
      <c r="I88" s="1402"/>
      <c r="J88" s="1402"/>
      <c r="K88" s="1402"/>
      <c r="L88" s="1402"/>
      <c r="M88" s="1402"/>
      <c r="N88" s="1402"/>
      <c r="O88" s="1402"/>
      <c r="P88" s="1402"/>
      <c r="Q88" s="1402"/>
      <c r="R88" s="1402"/>
      <c r="S88" s="1402"/>
      <c r="T88" s="1402"/>
      <c r="U88" s="1402"/>
      <c r="V88" s="1402"/>
      <c r="W88" s="1402"/>
      <c r="X88" s="1402"/>
      <c r="Y88" s="1402"/>
      <c r="Z88" s="1402"/>
      <c r="AA88" s="1402"/>
      <c r="AB88" s="1402"/>
      <c r="AC88" s="1402"/>
      <c r="AD88" s="1373"/>
      <c r="AE88" s="1373"/>
      <c r="AF88" s="1373"/>
      <c r="AG88" s="1373"/>
      <c r="AH88" s="1373"/>
      <c r="AI88" s="1330"/>
      <c r="AJ88" s="1373"/>
    </row>
    <row r="89" spans="2:36">
      <c r="B89" s="1402"/>
      <c r="C89" s="1402"/>
      <c r="D89" s="1402"/>
      <c r="E89" s="1402"/>
      <c r="F89" s="1402"/>
      <c r="G89" s="1402"/>
      <c r="H89" s="1402"/>
      <c r="I89" s="1402"/>
      <c r="J89" s="1402"/>
      <c r="K89" s="1402"/>
      <c r="L89" s="1402"/>
      <c r="M89" s="1402"/>
      <c r="N89" s="1402"/>
      <c r="O89" s="1402"/>
      <c r="P89" s="1402"/>
      <c r="Q89" s="1402"/>
      <c r="R89" s="1402"/>
      <c r="S89" s="1402"/>
      <c r="T89" s="1402"/>
      <c r="U89" s="1402"/>
      <c r="V89" s="1402"/>
      <c r="W89" s="1402"/>
      <c r="X89" s="1402"/>
      <c r="Y89" s="1402"/>
      <c r="Z89" s="1402"/>
      <c r="AA89" s="1402"/>
      <c r="AB89" s="1402"/>
      <c r="AC89" s="1402"/>
      <c r="AD89" s="1373"/>
      <c r="AE89" s="1373"/>
      <c r="AF89" s="1373"/>
      <c r="AG89" s="1373"/>
      <c r="AH89" s="1330"/>
      <c r="AI89" s="1330"/>
      <c r="AJ89" s="1373"/>
    </row>
    <row r="90" spans="2:36">
      <c r="B90" s="1402"/>
      <c r="C90" s="1402"/>
      <c r="D90" s="1402"/>
      <c r="E90" s="1402"/>
      <c r="F90" s="1402"/>
      <c r="G90" s="1402"/>
      <c r="H90" s="1402"/>
      <c r="I90" s="1402"/>
      <c r="J90" s="1402"/>
      <c r="K90" s="1402"/>
      <c r="L90" s="1402"/>
      <c r="M90" s="1402"/>
      <c r="N90" s="1402"/>
      <c r="O90" s="1402"/>
      <c r="P90" s="1402"/>
      <c r="Q90" s="1402"/>
      <c r="R90" s="1402"/>
      <c r="S90" s="1402"/>
      <c r="T90" s="1402"/>
      <c r="U90" s="1402"/>
      <c r="V90" s="1402"/>
      <c r="W90" s="1402"/>
      <c r="X90" s="1402"/>
      <c r="Y90" s="1402"/>
      <c r="Z90" s="1402"/>
      <c r="AA90" s="1402"/>
      <c r="AB90" s="1402"/>
      <c r="AC90" s="1402"/>
      <c r="AD90" s="1373"/>
      <c r="AE90" s="1373"/>
      <c r="AF90" s="1373"/>
      <c r="AG90" s="1373"/>
      <c r="AH90" s="1373"/>
      <c r="AI90" s="1373"/>
      <c r="AJ90" s="1373"/>
    </row>
    <row r="91" spans="2:36">
      <c r="B91" s="1402"/>
      <c r="C91" s="1402"/>
      <c r="D91" s="1402"/>
      <c r="E91" s="1402"/>
      <c r="F91" s="1402"/>
      <c r="G91" s="1402"/>
      <c r="H91" s="1402"/>
      <c r="I91" s="1402"/>
      <c r="J91" s="1402"/>
      <c r="K91" s="1402"/>
      <c r="L91" s="1402"/>
      <c r="M91" s="1402"/>
      <c r="N91" s="1402"/>
      <c r="O91" s="1402"/>
      <c r="P91" s="1402"/>
      <c r="Q91" s="1402"/>
      <c r="R91" s="1402"/>
      <c r="S91" s="1402"/>
      <c r="T91" s="1402"/>
      <c r="U91" s="1402"/>
      <c r="V91" s="1402"/>
      <c r="W91" s="1402"/>
      <c r="X91" s="1402"/>
      <c r="Y91" s="1402"/>
      <c r="Z91" s="1402"/>
      <c r="AA91" s="1402"/>
      <c r="AB91" s="1402"/>
      <c r="AC91" s="1402"/>
      <c r="AD91" s="1402"/>
      <c r="AE91" s="1402"/>
      <c r="AF91" s="1402"/>
      <c r="AG91" s="1402"/>
      <c r="AH91" s="1402"/>
      <c r="AI91" s="1402"/>
      <c r="AJ91" s="1402"/>
    </row>
    <row r="92" spans="2:36">
      <c r="B92" s="1402"/>
      <c r="C92" s="1402"/>
      <c r="D92" s="1402"/>
      <c r="E92" s="1402"/>
      <c r="F92" s="1402"/>
      <c r="G92" s="1402"/>
      <c r="H92" s="1402"/>
      <c r="I92" s="1402"/>
      <c r="J92" s="1402"/>
      <c r="K92" s="1402"/>
      <c r="L92" s="1402"/>
      <c r="M92" s="1402"/>
      <c r="N92" s="1402"/>
      <c r="O92" s="1402"/>
      <c r="P92" s="1402"/>
      <c r="Q92" s="1402"/>
      <c r="R92" s="1402"/>
      <c r="S92" s="1402"/>
      <c r="T92" s="1402"/>
      <c r="U92" s="1402"/>
      <c r="V92" s="1402"/>
      <c r="W92" s="1402"/>
      <c r="X92" s="1402"/>
      <c r="Y92" s="1402"/>
      <c r="Z92" s="1402"/>
      <c r="AA92" s="1402"/>
      <c r="AB92" s="1402"/>
      <c r="AC92" s="1402"/>
      <c r="AD92" s="1402"/>
      <c r="AE92" s="1402"/>
      <c r="AF92" s="1402"/>
      <c r="AG92" s="1402"/>
      <c r="AH92" s="1402"/>
      <c r="AI92" s="1402"/>
      <c r="AJ92" s="1402"/>
    </row>
    <row r="93" spans="2:36">
      <c r="B93" s="1402"/>
      <c r="C93" s="1402"/>
      <c r="D93" s="1402"/>
      <c r="E93" s="1402"/>
      <c r="F93" s="1402"/>
      <c r="G93" s="1402"/>
      <c r="H93" s="1402"/>
      <c r="I93" s="1402"/>
      <c r="J93" s="1402"/>
      <c r="K93" s="1402"/>
      <c r="L93" s="1402"/>
      <c r="M93" s="1402"/>
      <c r="N93" s="1402"/>
      <c r="O93" s="1402"/>
      <c r="P93" s="1402"/>
      <c r="Q93" s="1402"/>
      <c r="R93" s="1402"/>
      <c r="S93" s="1402"/>
      <c r="T93" s="1402"/>
      <c r="U93" s="1402"/>
      <c r="V93" s="1402"/>
      <c r="W93" s="1402"/>
      <c r="X93" s="1402"/>
      <c r="Y93" s="1402"/>
      <c r="Z93" s="1402"/>
      <c r="AA93" s="1402"/>
      <c r="AB93" s="1402"/>
      <c r="AC93" s="1402"/>
      <c r="AD93" s="1402"/>
      <c r="AE93" s="1402"/>
      <c r="AF93" s="1402"/>
      <c r="AG93" s="1402"/>
      <c r="AH93" s="1402"/>
      <c r="AI93" s="1402"/>
      <c r="AJ93" s="1402"/>
    </row>
    <row r="94" spans="2:36">
      <c r="B94" s="1402"/>
      <c r="C94" s="1402"/>
      <c r="D94" s="1402"/>
      <c r="E94" s="1402"/>
      <c r="F94" s="1402"/>
      <c r="G94" s="1402"/>
      <c r="H94" s="1402"/>
      <c r="I94" s="1402"/>
      <c r="J94" s="1402"/>
      <c r="K94" s="1402"/>
      <c r="L94" s="1402"/>
      <c r="M94" s="1402"/>
      <c r="N94" s="1402"/>
      <c r="O94" s="1402"/>
      <c r="P94" s="1402"/>
      <c r="Q94" s="1402"/>
      <c r="R94" s="1402"/>
      <c r="S94" s="1402"/>
      <c r="T94" s="1402"/>
      <c r="U94" s="1402"/>
      <c r="V94" s="1402"/>
      <c r="W94" s="1402"/>
      <c r="X94" s="1402"/>
      <c r="Y94" s="1402"/>
      <c r="Z94" s="1402"/>
      <c r="AA94" s="1402"/>
      <c r="AB94" s="1402"/>
      <c r="AC94" s="1402"/>
      <c r="AD94" s="1402"/>
      <c r="AE94" s="1402"/>
      <c r="AF94" s="1402"/>
      <c r="AG94" s="1402"/>
      <c r="AH94" s="1402"/>
      <c r="AI94" s="1402"/>
      <c r="AJ94" s="1402"/>
    </row>
    <row r="95" spans="2:36">
      <c r="B95" s="1402"/>
      <c r="C95" s="1402"/>
      <c r="D95" s="1402"/>
      <c r="E95" s="1402"/>
      <c r="F95" s="1402"/>
      <c r="G95" s="1402"/>
      <c r="H95" s="1402"/>
      <c r="I95" s="1402"/>
      <c r="J95" s="1402"/>
      <c r="K95" s="1402"/>
      <c r="L95" s="1402"/>
      <c r="M95" s="1402"/>
      <c r="N95" s="1402"/>
      <c r="O95" s="1402"/>
      <c r="P95" s="1402"/>
      <c r="Q95" s="1402"/>
      <c r="R95" s="1402"/>
      <c r="S95" s="1402"/>
      <c r="T95" s="1402"/>
      <c r="U95" s="1402"/>
      <c r="V95" s="1402"/>
      <c r="W95" s="1402"/>
      <c r="X95" s="1402"/>
      <c r="Y95" s="1402"/>
      <c r="Z95" s="1402"/>
      <c r="AA95" s="1402"/>
      <c r="AB95" s="1402"/>
      <c r="AC95" s="1402"/>
      <c r="AD95" s="1402"/>
      <c r="AE95" s="1402"/>
      <c r="AF95" s="1402"/>
      <c r="AG95" s="1402"/>
      <c r="AH95" s="1402"/>
      <c r="AI95" s="1402"/>
      <c r="AJ95" s="1402"/>
    </row>
    <row r="96" spans="2:36">
      <c r="B96" s="1402"/>
      <c r="C96" s="1402"/>
      <c r="D96" s="1402"/>
      <c r="E96" s="1402"/>
      <c r="F96" s="1402"/>
      <c r="G96" s="1402"/>
      <c r="H96" s="1402"/>
      <c r="I96" s="1402"/>
      <c r="J96" s="1402"/>
      <c r="K96" s="1402"/>
      <c r="L96" s="1402"/>
      <c r="M96" s="1402"/>
      <c r="N96" s="1402"/>
      <c r="O96" s="1402"/>
      <c r="P96" s="1402"/>
      <c r="Q96" s="1402"/>
      <c r="R96" s="1402"/>
      <c r="S96" s="1402"/>
      <c r="T96" s="1402"/>
      <c r="U96" s="1402"/>
      <c r="V96" s="1402"/>
      <c r="W96" s="1402"/>
      <c r="X96" s="1402"/>
      <c r="Y96" s="1402"/>
      <c r="Z96" s="1402"/>
      <c r="AA96" s="1402"/>
      <c r="AB96" s="1402"/>
      <c r="AC96" s="1402"/>
      <c r="AD96" s="1402"/>
      <c r="AE96" s="1402"/>
      <c r="AF96" s="1402"/>
      <c r="AG96" s="1402"/>
      <c r="AH96" s="1402"/>
      <c r="AI96" s="1402"/>
      <c r="AJ96" s="1402"/>
    </row>
    <row r="97" spans="2:36">
      <c r="B97" s="1402"/>
      <c r="C97" s="1402"/>
      <c r="D97" s="1402"/>
      <c r="E97" s="1402"/>
      <c r="F97" s="1402"/>
      <c r="G97" s="1402"/>
      <c r="H97" s="1402"/>
      <c r="I97" s="1402"/>
      <c r="J97" s="1402"/>
      <c r="K97" s="1402"/>
      <c r="L97" s="1402"/>
      <c r="M97" s="1402"/>
      <c r="N97" s="1402"/>
      <c r="O97" s="1402"/>
      <c r="P97" s="1402"/>
      <c r="Q97" s="1402"/>
      <c r="R97" s="1402"/>
      <c r="S97" s="1402"/>
      <c r="T97" s="1402"/>
      <c r="U97" s="1402"/>
      <c r="V97" s="1402"/>
      <c r="W97" s="1402"/>
      <c r="X97" s="1402"/>
      <c r="Y97" s="1402"/>
      <c r="Z97" s="1402"/>
      <c r="AA97" s="1402"/>
      <c r="AB97" s="1402"/>
      <c r="AC97" s="1402"/>
      <c r="AD97" s="1402"/>
      <c r="AE97" s="1402"/>
      <c r="AF97" s="1402"/>
      <c r="AG97" s="1402"/>
      <c r="AH97" s="1402"/>
      <c r="AI97" s="1402"/>
      <c r="AJ97" s="1402"/>
    </row>
    <row r="98" spans="2:36">
      <c r="B98" s="1402"/>
      <c r="C98" s="1402"/>
      <c r="D98" s="1402"/>
      <c r="E98" s="1402"/>
      <c r="F98" s="1402"/>
      <c r="G98" s="1402"/>
      <c r="H98" s="1402"/>
      <c r="I98" s="1402"/>
      <c r="J98" s="1402"/>
      <c r="K98" s="1402"/>
      <c r="L98" s="1402"/>
      <c r="M98" s="1402"/>
      <c r="N98" s="1402"/>
      <c r="O98" s="1402"/>
      <c r="P98" s="1402"/>
      <c r="Q98" s="1402"/>
      <c r="R98" s="1402"/>
      <c r="S98" s="1402"/>
      <c r="T98" s="1402"/>
      <c r="U98" s="1402"/>
      <c r="V98" s="1402"/>
      <c r="W98" s="1402"/>
      <c r="X98" s="1402"/>
      <c r="Y98" s="1402"/>
      <c r="Z98" s="1402"/>
      <c r="AA98" s="1402"/>
      <c r="AB98" s="1402"/>
      <c r="AC98" s="1402"/>
      <c r="AD98" s="1402"/>
      <c r="AE98" s="1402"/>
      <c r="AF98" s="1402"/>
      <c r="AG98" s="1402"/>
      <c r="AH98" s="1402"/>
      <c r="AI98" s="1402"/>
      <c r="AJ98" s="1402"/>
    </row>
    <row r="99" spans="2:36">
      <c r="B99" s="1402"/>
      <c r="C99" s="1402"/>
      <c r="D99" s="1402"/>
      <c r="E99" s="1402"/>
      <c r="F99" s="1402"/>
      <c r="G99" s="1402"/>
      <c r="H99" s="1402"/>
      <c r="I99" s="1402"/>
      <c r="J99" s="1402"/>
      <c r="K99" s="1402"/>
      <c r="L99" s="1402"/>
      <c r="M99" s="1402"/>
      <c r="N99" s="1402"/>
      <c r="O99" s="1402"/>
      <c r="P99" s="1402"/>
      <c r="Q99" s="1402"/>
      <c r="R99" s="1402"/>
      <c r="S99" s="1402"/>
      <c r="T99" s="1402"/>
      <c r="U99" s="1402"/>
      <c r="V99" s="1402"/>
      <c r="W99" s="1402"/>
      <c r="X99" s="1402"/>
      <c r="Y99" s="1402"/>
      <c r="Z99" s="1402"/>
      <c r="AA99" s="1402"/>
      <c r="AB99" s="1402"/>
      <c r="AC99" s="1402"/>
      <c r="AD99" s="1402"/>
      <c r="AE99" s="1402"/>
      <c r="AF99" s="1402"/>
      <c r="AG99" s="1402"/>
      <c r="AH99" s="1402"/>
      <c r="AI99" s="1402"/>
      <c r="AJ99" s="1402"/>
    </row>
    <row r="100" spans="2:36">
      <c r="B100" s="1402"/>
      <c r="C100" s="1402"/>
      <c r="D100" s="1402"/>
      <c r="E100" s="1402"/>
      <c r="F100" s="1402"/>
      <c r="G100" s="1402"/>
      <c r="H100" s="1402"/>
      <c r="I100" s="1402"/>
      <c r="J100" s="1402"/>
      <c r="K100" s="1402"/>
      <c r="L100" s="1402"/>
      <c r="M100" s="1402"/>
      <c r="N100" s="1402"/>
      <c r="O100" s="1402"/>
      <c r="P100" s="1402"/>
      <c r="Q100" s="1402"/>
      <c r="R100" s="1402"/>
      <c r="S100" s="1402"/>
      <c r="T100" s="1402"/>
      <c r="U100" s="1402"/>
      <c r="V100" s="1402"/>
      <c r="W100" s="1402"/>
      <c r="X100" s="1402"/>
      <c r="Y100" s="1402"/>
      <c r="Z100" s="1402"/>
      <c r="AA100" s="1402"/>
      <c r="AB100" s="1402"/>
      <c r="AC100" s="1402"/>
      <c r="AD100" s="1402"/>
      <c r="AE100" s="1402"/>
      <c r="AF100" s="1402"/>
      <c r="AG100" s="1402"/>
      <c r="AH100" s="1402"/>
      <c r="AI100" s="1402"/>
      <c r="AJ100" s="1402"/>
    </row>
    <row r="101" spans="2:36">
      <c r="B101" s="1402"/>
      <c r="C101" s="1402"/>
      <c r="D101" s="1402"/>
      <c r="E101" s="1402"/>
      <c r="F101" s="1402"/>
      <c r="G101" s="1402"/>
      <c r="H101" s="1402"/>
      <c r="I101" s="1402"/>
      <c r="J101" s="1402"/>
      <c r="K101" s="1402"/>
      <c r="L101" s="1402"/>
      <c r="M101" s="1402"/>
      <c r="N101" s="1402"/>
      <c r="O101" s="1402"/>
      <c r="P101" s="1402"/>
      <c r="Q101" s="1402"/>
      <c r="R101" s="1402"/>
      <c r="S101" s="1402"/>
      <c r="T101" s="1402"/>
      <c r="U101" s="1402"/>
      <c r="V101" s="1402"/>
      <c r="W101" s="1402"/>
      <c r="X101" s="1402"/>
      <c r="Y101" s="1402"/>
      <c r="Z101" s="1402"/>
      <c r="AA101" s="1402"/>
      <c r="AB101" s="1402"/>
      <c r="AC101" s="1402"/>
      <c r="AD101" s="1402"/>
      <c r="AE101" s="1402"/>
      <c r="AF101" s="1402"/>
      <c r="AG101" s="1402"/>
      <c r="AH101" s="1402"/>
      <c r="AI101" s="1402"/>
      <c r="AJ101" s="1402"/>
    </row>
    <row r="102" spans="2:36">
      <c r="B102" s="1402"/>
      <c r="C102" s="1402"/>
      <c r="D102" s="1402"/>
      <c r="E102" s="1402"/>
      <c r="F102" s="1402"/>
      <c r="G102" s="1402"/>
      <c r="H102" s="1402"/>
      <c r="I102" s="1402"/>
      <c r="J102" s="1402"/>
      <c r="K102" s="1402"/>
      <c r="L102" s="1402"/>
      <c r="M102" s="1402"/>
      <c r="N102" s="1402"/>
      <c r="O102" s="1402"/>
      <c r="P102" s="1402"/>
      <c r="Q102" s="1402"/>
      <c r="R102" s="1402"/>
      <c r="S102" s="1402"/>
      <c r="T102" s="1402"/>
      <c r="U102" s="1402"/>
      <c r="V102" s="1402"/>
      <c r="W102" s="1402"/>
      <c r="X102" s="1402"/>
      <c r="Y102" s="1402"/>
      <c r="Z102" s="1402"/>
      <c r="AA102" s="1402"/>
      <c r="AB102" s="1402"/>
      <c r="AC102" s="1402"/>
      <c r="AD102" s="1402"/>
      <c r="AE102" s="1402"/>
      <c r="AF102" s="1402"/>
      <c r="AG102" s="1402"/>
      <c r="AH102" s="1402"/>
      <c r="AI102" s="1402"/>
      <c r="AJ102" s="1402"/>
    </row>
    <row r="103" spans="2:36">
      <c r="B103" s="1402"/>
      <c r="C103" s="1402"/>
      <c r="D103" s="1402"/>
      <c r="E103" s="1402"/>
      <c r="F103" s="1402"/>
      <c r="G103" s="1402"/>
      <c r="H103" s="1402"/>
      <c r="I103" s="1402"/>
      <c r="J103" s="1402"/>
      <c r="K103" s="1402"/>
      <c r="L103" s="1402"/>
      <c r="M103" s="1402"/>
      <c r="N103" s="1402"/>
      <c r="O103" s="1402"/>
      <c r="P103" s="1402"/>
      <c r="Q103" s="1402"/>
      <c r="R103" s="1402"/>
      <c r="S103" s="1402"/>
      <c r="T103" s="1402"/>
      <c r="U103" s="1402"/>
      <c r="V103" s="1402"/>
      <c r="W103" s="1402"/>
      <c r="X103" s="1402"/>
      <c r="Y103" s="1402"/>
      <c r="Z103" s="1402"/>
      <c r="AA103" s="1402"/>
      <c r="AB103" s="1402"/>
      <c r="AC103" s="1402"/>
      <c r="AD103" s="1402"/>
      <c r="AE103" s="1402"/>
      <c r="AF103" s="1402"/>
      <c r="AG103" s="1402"/>
      <c r="AH103" s="1402"/>
      <c r="AI103" s="1402"/>
      <c r="AJ103" s="1402"/>
    </row>
    <row r="104" spans="2:36">
      <c r="B104" s="1402"/>
      <c r="C104" s="1402"/>
      <c r="D104" s="1402"/>
      <c r="E104" s="1402"/>
      <c r="F104" s="1402"/>
      <c r="G104" s="1402"/>
      <c r="H104" s="1402"/>
      <c r="I104" s="1402"/>
      <c r="J104" s="1402"/>
      <c r="K104" s="1402"/>
      <c r="L104" s="1402"/>
      <c r="M104" s="1402"/>
      <c r="N104" s="1402"/>
      <c r="O104" s="1402"/>
      <c r="P104" s="1402"/>
      <c r="Q104" s="1402"/>
      <c r="R104" s="1402"/>
      <c r="S104" s="1402"/>
      <c r="T104" s="1402"/>
      <c r="U104" s="1402"/>
      <c r="V104" s="1402"/>
      <c r="W104" s="1402"/>
      <c r="X104" s="1402"/>
      <c r="Y104" s="1402"/>
      <c r="Z104" s="1402"/>
      <c r="AA104" s="1402"/>
      <c r="AB104" s="1402"/>
      <c r="AC104" s="1402"/>
      <c r="AD104" s="1402"/>
      <c r="AE104" s="1402"/>
      <c r="AF104" s="1402"/>
      <c r="AG104" s="1402"/>
      <c r="AH104" s="1402"/>
      <c r="AI104" s="1402"/>
      <c r="AJ104" s="1402"/>
    </row>
    <row r="105" spans="2:36">
      <c r="B105" s="1402"/>
      <c r="C105" s="1402"/>
      <c r="D105" s="1402"/>
      <c r="E105" s="1402"/>
      <c r="F105" s="1402"/>
      <c r="G105" s="1402"/>
      <c r="H105" s="1402"/>
      <c r="I105" s="1402"/>
      <c r="J105" s="1402"/>
      <c r="K105" s="1402"/>
      <c r="L105" s="1402"/>
      <c r="M105" s="1402"/>
      <c r="N105" s="1402"/>
      <c r="O105" s="1402"/>
      <c r="P105" s="1402"/>
      <c r="Q105" s="1402"/>
      <c r="R105" s="1402"/>
      <c r="S105" s="1402"/>
      <c r="T105" s="1402"/>
      <c r="U105" s="1402"/>
      <c r="V105" s="1402"/>
      <c r="W105" s="1402"/>
      <c r="X105" s="1402"/>
      <c r="Y105" s="1402"/>
      <c r="Z105" s="1402"/>
      <c r="AA105" s="1402"/>
      <c r="AB105" s="1402"/>
      <c r="AC105" s="1402"/>
      <c r="AD105" s="1402"/>
      <c r="AE105" s="1402"/>
      <c r="AF105" s="1402"/>
      <c r="AG105" s="1402"/>
      <c r="AH105" s="1402"/>
      <c r="AI105" s="1402"/>
      <c r="AJ105" s="1402"/>
    </row>
    <row r="106" spans="2:36">
      <c r="B106" s="1402"/>
      <c r="C106" s="1402"/>
      <c r="D106" s="1402"/>
      <c r="E106" s="1402"/>
      <c r="F106" s="1402"/>
      <c r="G106" s="1402"/>
      <c r="H106" s="1402"/>
      <c r="I106" s="1402"/>
      <c r="J106" s="1402"/>
      <c r="K106" s="1402"/>
      <c r="L106" s="1402"/>
      <c r="M106" s="1402"/>
      <c r="N106" s="1402"/>
      <c r="O106" s="1402"/>
      <c r="P106" s="1402"/>
      <c r="Q106" s="1402"/>
      <c r="R106" s="1402"/>
      <c r="S106" s="1402"/>
      <c r="T106" s="1402"/>
      <c r="U106" s="1402"/>
      <c r="V106" s="1402"/>
      <c r="W106" s="1402"/>
      <c r="X106" s="1402"/>
      <c r="Y106" s="1402"/>
      <c r="Z106" s="1402"/>
      <c r="AA106" s="1402"/>
      <c r="AB106" s="1402"/>
      <c r="AC106" s="1402"/>
      <c r="AD106" s="1402"/>
      <c r="AE106" s="1402"/>
      <c r="AF106" s="1402"/>
      <c r="AG106" s="1402"/>
      <c r="AH106" s="1402"/>
      <c r="AI106" s="1402"/>
      <c r="AJ106" s="1402"/>
    </row>
    <row r="107" spans="2:36">
      <c r="B107" s="1402"/>
      <c r="C107" s="1402"/>
      <c r="D107" s="1402"/>
      <c r="E107" s="1402"/>
      <c r="F107" s="1402"/>
      <c r="G107" s="1402"/>
      <c r="H107" s="1402"/>
      <c r="I107" s="1402"/>
      <c r="J107" s="1402"/>
      <c r="K107" s="1402"/>
      <c r="L107" s="1402"/>
      <c r="M107" s="1402"/>
      <c r="N107" s="1402"/>
      <c r="O107" s="1402"/>
      <c r="P107" s="1402"/>
      <c r="Q107" s="1402"/>
      <c r="R107" s="1402"/>
      <c r="S107" s="1402"/>
      <c r="T107" s="1402"/>
      <c r="U107" s="1402"/>
      <c r="V107" s="1402"/>
      <c r="W107" s="1402"/>
      <c r="X107" s="1402"/>
      <c r="Y107" s="1402"/>
      <c r="Z107" s="1402"/>
      <c r="AA107" s="1402"/>
      <c r="AB107" s="1402"/>
      <c r="AC107" s="1402"/>
      <c r="AD107" s="1402"/>
      <c r="AE107" s="1402"/>
      <c r="AF107" s="1402"/>
      <c r="AG107" s="1402"/>
      <c r="AH107" s="1402"/>
      <c r="AI107" s="1402"/>
      <c r="AJ107" s="1402"/>
    </row>
  </sheetData>
  <mergeCells count="39">
    <mergeCell ref="A21:A23"/>
    <mergeCell ref="B21:B23"/>
    <mergeCell ref="V21:V23"/>
    <mergeCell ref="W21:W23"/>
    <mergeCell ref="A3:A5"/>
    <mergeCell ref="C3:C5"/>
    <mergeCell ref="D3:G3"/>
    <mergeCell ref="J3:N3"/>
    <mergeCell ref="V3:V5"/>
    <mergeCell ref="Z4:AB4"/>
    <mergeCell ref="A14:A18"/>
    <mergeCell ref="B14:B18"/>
    <mergeCell ref="V14:V18"/>
    <mergeCell ref="W14:W18"/>
    <mergeCell ref="X3:X5"/>
    <mergeCell ref="A24:A32"/>
    <mergeCell ref="B24:B32"/>
    <mergeCell ref="V24:V32"/>
    <mergeCell ref="W24:W32"/>
    <mergeCell ref="A33:A36"/>
    <mergeCell ref="B33:B36"/>
    <mergeCell ref="V33:V36"/>
    <mergeCell ref="W33:W36"/>
    <mergeCell ref="A37:A42"/>
    <mergeCell ref="B37:B42"/>
    <mergeCell ref="V37:V42"/>
    <mergeCell ref="W37:W42"/>
    <mergeCell ref="A44:A48"/>
    <mergeCell ref="B44:B48"/>
    <mergeCell ref="V44:V48"/>
    <mergeCell ref="W44:W48"/>
    <mergeCell ref="A49:A51"/>
    <mergeCell ref="B49:B51"/>
    <mergeCell ref="V49:V51"/>
    <mergeCell ref="W49:W51"/>
    <mergeCell ref="A52:A56"/>
    <mergeCell ref="B52:B56"/>
    <mergeCell ref="V52:V56"/>
    <mergeCell ref="W52:W56"/>
  </mergeCells>
  <phoneticPr fontId="5"/>
  <printOptions horizontalCentered="1" verticalCentered="1"/>
  <pageMargins left="0.26" right="0.41" top="0.39370078740157483" bottom="0.2" header="0.27559055118110237" footer="0.15748031496062992"/>
  <pageSetup paperSize="8" scale="72" fitToWidth="0" orientation="landscape" r:id="rId1"/>
  <headerFooter alignWithMargins="0"/>
  <colBreaks count="1" manualBreakCount="1">
    <brk id="2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C9CE6-192A-4CE9-9EFB-F35CF956FCAA}">
  <sheetPr codeName="Sheet3"/>
  <dimension ref="A1:G41"/>
  <sheetViews>
    <sheetView view="pageBreakPreview" zoomScaleNormal="100" zoomScaleSheetLayoutView="100" workbookViewId="0"/>
  </sheetViews>
  <sheetFormatPr defaultRowHeight="12"/>
  <cols>
    <col min="1" max="1" width="4.25" style="1" customWidth="1"/>
    <col min="2" max="2" width="10.25" style="1" customWidth="1"/>
    <col min="3" max="3" width="16.375" style="4" customWidth="1"/>
    <col min="4" max="4" width="4.375" style="4" customWidth="1"/>
    <col min="5" max="5" width="10.25" style="4" customWidth="1"/>
    <col min="6" max="6" width="16.375" style="4" customWidth="1"/>
    <col min="7" max="7" width="8.625" style="59" customWidth="1"/>
    <col min="8" max="18" width="13" style="1" customWidth="1"/>
    <col min="19" max="19" width="13.875" style="1" customWidth="1"/>
    <col min="20" max="28" width="13" style="1" customWidth="1"/>
    <col min="29" max="29" width="13.875" style="1" customWidth="1"/>
    <col min="30" max="31" width="13" style="1" customWidth="1"/>
    <col min="32" max="38" width="2.5" style="1" customWidth="1"/>
    <col min="39" max="256" width="9" style="1"/>
    <col min="257" max="257" width="4.25" style="1" customWidth="1"/>
    <col min="258" max="258" width="10.25" style="1" customWidth="1"/>
    <col min="259" max="259" width="16.375" style="1" customWidth="1"/>
    <col min="260" max="260" width="4.375" style="1" customWidth="1"/>
    <col min="261" max="261" width="10.25" style="1" customWidth="1"/>
    <col min="262" max="262" width="16.375" style="1" customWidth="1"/>
    <col min="263" max="263" width="8.625" style="1" customWidth="1"/>
    <col min="264" max="274" width="13" style="1" customWidth="1"/>
    <col min="275" max="275" width="13.875" style="1" customWidth="1"/>
    <col min="276" max="284" width="13" style="1" customWidth="1"/>
    <col min="285" max="285" width="13.875" style="1" customWidth="1"/>
    <col min="286" max="287" width="13" style="1" customWidth="1"/>
    <col min="288" max="294" width="2.5" style="1" customWidth="1"/>
    <col min="295" max="512" width="9" style="1"/>
    <col min="513" max="513" width="4.25" style="1" customWidth="1"/>
    <col min="514" max="514" width="10.25" style="1" customWidth="1"/>
    <col min="515" max="515" width="16.375" style="1" customWidth="1"/>
    <col min="516" max="516" width="4.375" style="1" customWidth="1"/>
    <col min="517" max="517" width="10.25" style="1" customWidth="1"/>
    <col min="518" max="518" width="16.375" style="1" customWidth="1"/>
    <col min="519" max="519" width="8.625" style="1" customWidth="1"/>
    <col min="520" max="530" width="13" style="1" customWidth="1"/>
    <col min="531" max="531" width="13.875" style="1" customWidth="1"/>
    <col min="532" max="540" width="13" style="1" customWidth="1"/>
    <col min="541" max="541" width="13.875" style="1" customWidth="1"/>
    <col min="542" max="543" width="13" style="1" customWidth="1"/>
    <col min="544" max="550" width="2.5" style="1" customWidth="1"/>
    <col min="551" max="768" width="9" style="1"/>
    <col min="769" max="769" width="4.25" style="1" customWidth="1"/>
    <col min="770" max="770" width="10.25" style="1" customWidth="1"/>
    <col min="771" max="771" width="16.375" style="1" customWidth="1"/>
    <col min="772" max="772" width="4.375" style="1" customWidth="1"/>
    <col min="773" max="773" width="10.25" style="1" customWidth="1"/>
    <col min="774" max="774" width="16.375" style="1" customWidth="1"/>
    <col min="775" max="775" width="8.625" style="1" customWidth="1"/>
    <col min="776" max="786" width="13" style="1" customWidth="1"/>
    <col min="787" max="787" width="13.875" style="1" customWidth="1"/>
    <col min="788" max="796" width="13" style="1" customWidth="1"/>
    <col min="797" max="797" width="13.875" style="1" customWidth="1"/>
    <col min="798" max="799" width="13" style="1" customWidth="1"/>
    <col min="800" max="806" width="2.5" style="1" customWidth="1"/>
    <col min="807" max="1024" width="9" style="1"/>
    <col min="1025" max="1025" width="4.25" style="1" customWidth="1"/>
    <col min="1026" max="1026" width="10.25" style="1" customWidth="1"/>
    <col min="1027" max="1027" width="16.375" style="1" customWidth="1"/>
    <col min="1028" max="1028" width="4.375" style="1" customWidth="1"/>
    <col min="1029" max="1029" width="10.25" style="1" customWidth="1"/>
    <col min="1030" max="1030" width="16.375" style="1" customWidth="1"/>
    <col min="1031" max="1031" width="8.625" style="1" customWidth="1"/>
    <col min="1032" max="1042" width="13" style="1" customWidth="1"/>
    <col min="1043" max="1043" width="13.875" style="1" customWidth="1"/>
    <col min="1044" max="1052" width="13" style="1" customWidth="1"/>
    <col min="1053" max="1053" width="13.875" style="1" customWidth="1"/>
    <col min="1054" max="1055" width="13" style="1" customWidth="1"/>
    <col min="1056" max="1062" width="2.5" style="1" customWidth="1"/>
    <col min="1063" max="1280" width="9" style="1"/>
    <col min="1281" max="1281" width="4.25" style="1" customWidth="1"/>
    <col min="1282" max="1282" width="10.25" style="1" customWidth="1"/>
    <col min="1283" max="1283" width="16.375" style="1" customWidth="1"/>
    <col min="1284" max="1284" width="4.375" style="1" customWidth="1"/>
    <col min="1285" max="1285" width="10.25" style="1" customWidth="1"/>
    <col min="1286" max="1286" width="16.375" style="1" customWidth="1"/>
    <col min="1287" max="1287" width="8.625" style="1" customWidth="1"/>
    <col min="1288" max="1298" width="13" style="1" customWidth="1"/>
    <col min="1299" max="1299" width="13.875" style="1" customWidth="1"/>
    <col min="1300" max="1308" width="13" style="1" customWidth="1"/>
    <col min="1309" max="1309" width="13.875" style="1" customWidth="1"/>
    <col min="1310" max="1311" width="13" style="1" customWidth="1"/>
    <col min="1312" max="1318" width="2.5" style="1" customWidth="1"/>
    <col min="1319" max="1536" width="9" style="1"/>
    <col min="1537" max="1537" width="4.25" style="1" customWidth="1"/>
    <col min="1538" max="1538" width="10.25" style="1" customWidth="1"/>
    <col min="1539" max="1539" width="16.375" style="1" customWidth="1"/>
    <col min="1540" max="1540" width="4.375" style="1" customWidth="1"/>
    <col min="1541" max="1541" width="10.25" style="1" customWidth="1"/>
    <col min="1542" max="1542" width="16.375" style="1" customWidth="1"/>
    <col min="1543" max="1543" width="8.625" style="1" customWidth="1"/>
    <col min="1544" max="1554" width="13" style="1" customWidth="1"/>
    <col min="1555" max="1555" width="13.875" style="1" customWidth="1"/>
    <col min="1556" max="1564" width="13" style="1" customWidth="1"/>
    <col min="1565" max="1565" width="13.875" style="1" customWidth="1"/>
    <col min="1566" max="1567" width="13" style="1" customWidth="1"/>
    <col min="1568" max="1574" width="2.5" style="1" customWidth="1"/>
    <col min="1575" max="1792" width="9" style="1"/>
    <col min="1793" max="1793" width="4.25" style="1" customWidth="1"/>
    <col min="1794" max="1794" width="10.25" style="1" customWidth="1"/>
    <col min="1795" max="1795" width="16.375" style="1" customWidth="1"/>
    <col min="1796" max="1796" width="4.375" style="1" customWidth="1"/>
    <col min="1797" max="1797" width="10.25" style="1" customWidth="1"/>
    <col min="1798" max="1798" width="16.375" style="1" customWidth="1"/>
    <col min="1799" max="1799" width="8.625" style="1" customWidth="1"/>
    <col min="1800" max="1810" width="13" style="1" customWidth="1"/>
    <col min="1811" max="1811" width="13.875" style="1" customWidth="1"/>
    <col min="1812" max="1820" width="13" style="1" customWidth="1"/>
    <col min="1821" max="1821" width="13.875" style="1" customWidth="1"/>
    <col min="1822" max="1823" width="13" style="1" customWidth="1"/>
    <col min="1824" max="1830" width="2.5" style="1" customWidth="1"/>
    <col min="1831" max="2048" width="9" style="1"/>
    <col min="2049" max="2049" width="4.25" style="1" customWidth="1"/>
    <col min="2050" max="2050" width="10.25" style="1" customWidth="1"/>
    <col min="2051" max="2051" width="16.375" style="1" customWidth="1"/>
    <col min="2052" max="2052" width="4.375" style="1" customWidth="1"/>
    <col min="2053" max="2053" width="10.25" style="1" customWidth="1"/>
    <col min="2054" max="2054" width="16.375" style="1" customWidth="1"/>
    <col min="2055" max="2055" width="8.625" style="1" customWidth="1"/>
    <col min="2056" max="2066" width="13" style="1" customWidth="1"/>
    <col min="2067" max="2067" width="13.875" style="1" customWidth="1"/>
    <col min="2068" max="2076" width="13" style="1" customWidth="1"/>
    <col min="2077" max="2077" width="13.875" style="1" customWidth="1"/>
    <col min="2078" max="2079" width="13" style="1" customWidth="1"/>
    <col min="2080" max="2086" width="2.5" style="1" customWidth="1"/>
    <col min="2087" max="2304" width="9" style="1"/>
    <col min="2305" max="2305" width="4.25" style="1" customWidth="1"/>
    <col min="2306" max="2306" width="10.25" style="1" customWidth="1"/>
    <col min="2307" max="2307" width="16.375" style="1" customWidth="1"/>
    <col min="2308" max="2308" width="4.375" style="1" customWidth="1"/>
    <col min="2309" max="2309" width="10.25" style="1" customWidth="1"/>
    <col min="2310" max="2310" width="16.375" style="1" customWidth="1"/>
    <col min="2311" max="2311" width="8.625" style="1" customWidth="1"/>
    <col min="2312" max="2322" width="13" style="1" customWidth="1"/>
    <col min="2323" max="2323" width="13.875" style="1" customWidth="1"/>
    <col min="2324" max="2332" width="13" style="1" customWidth="1"/>
    <col min="2333" max="2333" width="13.875" style="1" customWidth="1"/>
    <col min="2334" max="2335" width="13" style="1" customWidth="1"/>
    <col min="2336" max="2342" width="2.5" style="1" customWidth="1"/>
    <col min="2343" max="2560" width="9" style="1"/>
    <col min="2561" max="2561" width="4.25" style="1" customWidth="1"/>
    <col min="2562" max="2562" width="10.25" style="1" customWidth="1"/>
    <col min="2563" max="2563" width="16.375" style="1" customWidth="1"/>
    <col min="2564" max="2564" width="4.375" style="1" customWidth="1"/>
    <col min="2565" max="2565" width="10.25" style="1" customWidth="1"/>
    <col min="2566" max="2566" width="16.375" style="1" customWidth="1"/>
    <col min="2567" max="2567" width="8.625" style="1" customWidth="1"/>
    <col min="2568" max="2578" width="13" style="1" customWidth="1"/>
    <col min="2579" max="2579" width="13.875" style="1" customWidth="1"/>
    <col min="2580" max="2588" width="13" style="1" customWidth="1"/>
    <col min="2589" max="2589" width="13.875" style="1" customWidth="1"/>
    <col min="2590" max="2591" width="13" style="1" customWidth="1"/>
    <col min="2592" max="2598" width="2.5" style="1" customWidth="1"/>
    <col min="2599" max="2816" width="9" style="1"/>
    <col min="2817" max="2817" width="4.25" style="1" customWidth="1"/>
    <col min="2818" max="2818" width="10.25" style="1" customWidth="1"/>
    <col min="2819" max="2819" width="16.375" style="1" customWidth="1"/>
    <col min="2820" max="2820" width="4.375" style="1" customWidth="1"/>
    <col min="2821" max="2821" width="10.25" style="1" customWidth="1"/>
    <col min="2822" max="2822" width="16.375" style="1" customWidth="1"/>
    <col min="2823" max="2823" width="8.625" style="1" customWidth="1"/>
    <col min="2824" max="2834" width="13" style="1" customWidth="1"/>
    <col min="2835" max="2835" width="13.875" style="1" customWidth="1"/>
    <col min="2836" max="2844" width="13" style="1" customWidth="1"/>
    <col min="2845" max="2845" width="13.875" style="1" customWidth="1"/>
    <col min="2846" max="2847" width="13" style="1" customWidth="1"/>
    <col min="2848" max="2854" width="2.5" style="1" customWidth="1"/>
    <col min="2855" max="3072" width="9" style="1"/>
    <col min="3073" max="3073" width="4.25" style="1" customWidth="1"/>
    <col min="3074" max="3074" width="10.25" style="1" customWidth="1"/>
    <col min="3075" max="3075" width="16.375" style="1" customWidth="1"/>
    <col min="3076" max="3076" width="4.375" style="1" customWidth="1"/>
    <col min="3077" max="3077" width="10.25" style="1" customWidth="1"/>
    <col min="3078" max="3078" width="16.375" style="1" customWidth="1"/>
    <col min="3079" max="3079" width="8.625" style="1" customWidth="1"/>
    <col min="3080" max="3090" width="13" style="1" customWidth="1"/>
    <col min="3091" max="3091" width="13.875" style="1" customWidth="1"/>
    <col min="3092" max="3100" width="13" style="1" customWidth="1"/>
    <col min="3101" max="3101" width="13.875" style="1" customWidth="1"/>
    <col min="3102" max="3103" width="13" style="1" customWidth="1"/>
    <col min="3104" max="3110" width="2.5" style="1" customWidth="1"/>
    <col min="3111" max="3328" width="9" style="1"/>
    <col min="3329" max="3329" width="4.25" style="1" customWidth="1"/>
    <col min="3330" max="3330" width="10.25" style="1" customWidth="1"/>
    <col min="3331" max="3331" width="16.375" style="1" customWidth="1"/>
    <col min="3332" max="3332" width="4.375" style="1" customWidth="1"/>
    <col min="3333" max="3333" width="10.25" style="1" customWidth="1"/>
    <col min="3334" max="3334" width="16.375" style="1" customWidth="1"/>
    <col min="3335" max="3335" width="8.625" style="1" customWidth="1"/>
    <col min="3336" max="3346" width="13" style="1" customWidth="1"/>
    <col min="3347" max="3347" width="13.875" style="1" customWidth="1"/>
    <col min="3348" max="3356" width="13" style="1" customWidth="1"/>
    <col min="3357" max="3357" width="13.875" style="1" customWidth="1"/>
    <col min="3358" max="3359" width="13" style="1" customWidth="1"/>
    <col min="3360" max="3366" width="2.5" style="1" customWidth="1"/>
    <col min="3367" max="3584" width="9" style="1"/>
    <col min="3585" max="3585" width="4.25" style="1" customWidth="1"/>
    <col min="3586" max="3586" width="10.25" style="1" customWidth="1"/>
    <col min="3587" max="3587" width="16.375" style="1" customWidth="1"/>
    <col min="3588" max="3588" width="4.375" style="1" customWidth="1"/>
    <col min="3589" max="3589" width="10.25" style="1" customWidth="1"/>
    <col min="3590" max="3590" width="16.375" style="1" customWidth="1"/>
    <col min="3591" max="3591" width="8.625" style="1" customWidth="1"/>
    <col min="3592" max="3602" width="13" style="1" customWidth="1"/>
    <col min="3603" max="3603" width="13.875" style="1" customWidth="1"/>
    <col min="3604" max="3612" width="13" style="1" customWidth="1"/>
    <col min="3613" max="3613" width="13.875" style="1" customWidth="1"/>
    <col min="3614" max="3615" width="13" style="1" customWidth="1"/>
    <col min="3616" max="3622" width="2.5" style="1" customWidth="1"/>
    <col min="3623" max="3840" width="9" style="1"/>
    <col min="3841" max="3841" width="4.25" style="1" customWidth="1"/>
    <col min="3842" max="3842" width="10.25" style="1" customWidth="1"/>
    <col min="3843" max="3843" width="16.375" style="1" customWidth="1"/>
    <col min="3844" max="3844" width="4.375" style="1" customWidth="1"/>
    <col min="3845" max="3845" width="10.25" style="1" customWidth="1"/>
    <col min="3846" max="3846" width="16.375" style="1" customWidth="1"/>
    <col min="3847" max="3847" width="8.625" style="1" customWidth="1"/>
    <col min="3848" max="3858" width="13" style="1" customWidth="1"/>
    <col min="3859" max="3859" width="13.875" style="1" customWidth="1"/>
    <col min="3860" max="3868" width="13" style="1" customWidth="1"/>
    <col min="3869" max="3869" width="13.875" style="1" customWidth="1"/>
    <col min="3870" max="3871" width="13" style="1" customWidth="1"/>
    <col min="3872" max="3878" width="2.5" style="1" customWidth="1"/>
    <col min="3879" max="4096" width="9" style="1"/>
    <col min="4097" max="4097" width="4.25" style="1" customWidth="1"/>
    <col min="4098" max="4098" width="10.25" style="1" customWidth="1"/>
    <col min="4099" max="4099" width="16.375" style="1" customWidth="1"/>
    <col min="4100" max="4100" width="4.375" style="1" customWidth="1"/>
    <col min="4101" max="4101" width="10.25" style="1" customWidth="1"/>
    <col min="4102" max="4102" width="16.375" style="1" customWidth="1"/>
    <col min="4103" max="4103" width="8.625" style="1" customWidth="1"/>
    <col min="4104" max="4114" width="13" style="1" customWidth="1"/>
    <col min="4115" max="4115" width="13.875" style="1" customWidth="1"/>
    <col min="4116" max="4124" width="13" style="1" customWidth="1"/>
    <col min="4125" max="4125" width="13.875" style="1" customWidth="1"/>
    <col min="4126" max="4127" width="13" style="1" customWidth="1"/>
    <col min="4128" max="4134" width="2.5" style="1" customWidth="1"/>
    <col min="4135" max="4352" width="9" style="1"/>
    <col min="4353" max="4353" width="4.25" style="1" customWidth="1"/>
    <col min="4354" max="4354" width="10.25" style="1" customWidth="1"/>
    <col min="4355" max="4355" width="16.375" style="1" customWidth="1"/>
    <col min="4356" max="4356" width="4.375" style="1" customWidth="1"/>
    <col min="4357" max="4357" width="10.25" style="1" customWidth="1"/>
    <col min="4358" max="4358" width="16.375" style="1" customWidth="1"/>
    <col min="4359" max="4359" width="8.625" style="1" customWidth="1"/>
    <col min="4360" max="4370" width="13" style="1" customWidth="1"/>
    <col min="4371" max="4371" width="13.875" style="1" customWidth="1"/>
    <col min="4372" max="4380" width="13" style="1" customWidth="1"/>
    <col min="4381" max="4381" width="13.875" style="1" customWidth="1"/>
    <col min="4382" max="4383" width="13" style="1" customWidth="1"/>
    <col min="4384" max="4390" width="2.5" style="1" customWidth="1"/>
    <col min="4391" max="4608" width="9" style="1"/>
    <col min="4609" max="4609" width="4.25" style="1" customWidth="1"/>
    <col min="4610" max="4610" width="10.25" style="1" customWidth="1"/>
    <col min="4611" max="4611" width="16.375" style="1" customWidth="1"/>
    <col min="4612" max="4612" width="4.375" style="1" customWidth="1"/>
    <col min="4613" max="4613" width="10.25" style="1" customWidth="1"/>
    <col min="4614" max="4614" width="16.375" style="1" customWidth="1"/>
    <col min="4615" max="4615" width="8.625" style="1" customWidth="1"/>
    <col min="4616" max="4626" width="13" style="1" customWidth="1"/>
    <col min="4627" max="4627" width="13.875" style="1" customWidth="1"/>
    <col min="4628" max="4636" width="13" style="1" customWidth="1"/>
    <col min="4637" max="4637" width="13.875" style="1" customWidth="1"/>
    <col min="4638" max="4639" width="13" style="1" customWidth="1"/>
    <col min="4640" max="4646" width="2.5" style="1" customWidth="1"/>
    <col min="4647" max="4864" width="9" style="1"/>
    <col min="4865" max="4865" width="4.25" style="1" customWidth="1"/>
    <col min="4866" max="4866" width="10.25" style="1" customWidth="1"/>
    <col min="4867" max="4867" width="16.375" style="1" customWidth="1"/>
    <col min="4868" max="4868" width="4.375" style="1" customWidth="1"/>
    <col min="4869" max="4869" width="10.25" style="1" customWidth="1"/>
    <col min="4870" max="4870" width="16.375" style="1" customWidth="1"/>
    <col min="4871" max="4871" width="8.625" style="1" customWidth="1"/>
    <col min="4872" max="4882" width="13" style="1" customWidth="1"/>
    <col min="4883" max="4883" width="13.875" style="1" customWidth="1"/>
    <col min="4884" max="4892" width="13" style="1" customWidth="1"/>
    <col min="4893" max="4893" width="13.875" style="1" customWidth="1"/>
    <col min="4894" max="4895" width="13" style="1" customWidth="1"/>
    <col min="4896" max="4902" width="2.5" style="1" customWidth="1"/>
    <col min="4903" max="5120" width="9" style="1"/>
    <col min="5121" max="5121" width="4.25" style="1" customWidth="1"/>
    <col min="5122" max="5122" width="10.25" style="1" customWidth="1"/>
    <col min="5123" max="5123" width="16.375" style="1" customWidth="1"/>
    <col min="5124" max="5124" width="4.375" style="1" customWidth="1"/>
    <col min="5125" max="5125" width="10.25" style="1" customWidth="1"/>
    <col min="5126" max="5126" width="16.375" style="1" customWidth="1"/>
    <col min="5127" max="5127" width="8.625" style="1" customWidth="1"/>
    <col min="5128" max="5138" width="13" style="1" customWidth="1"/>
    <col min="5139" max="5139" width="13.875" style="1" customWidth="1"/>
    <col min="5140" max="5148" width="13" style="1" customWidth="1"/>
    <col min="5149" max="5149" width="13.875" style="1" customWidth="1"/>
    <col min="5150" max="5151" width="13" style="1" customWidth="1"/>
    <col min="5152" max="5158" width="2.5" style="1" customWidth="1"/>
    <col min="5159" max="5376" width="9" style="1"/>
    <col min="5377" max="5377" width="4.25" style="1" customWidth="1"/>
    <col min="5378" max="5378" width="10.25" style="1" customWidth="1"/>
    <col min="5379" max="5379" width="16.375" style="1" customWidth="1"/>
    <col min="5380" max="5380" width="4.375" style="1" customWidth="1"/>
    <col min="5381" max="5381" width="10.25" style="1" customWidth="1"/>
    <col min="5382" max="5382" width="16.375" style="1" customWidth="1"/>
    <col min="5383" max="5383" width="8.625" style="1" customWidth="1"/>
    <col min="5384" max="5394" width="13" style="1" customWidth="1"/>
    <col min="5395" max="5395" width="13.875" style="1" customWidth="1"/>
    <col min="5396" max="5404" width="13" style="1" customWidth="1"/>
    <col min="5405" max="5405" width="13.875" style="1" customWidth="1"/>
    <col min="5406" max="5407" width="13" style="1" customWidth="1"/>
    <col min="5408" max="5414" width="2.5" style="1" customWidth="1"/>
    <col min="5415" max="5632" width="9" style="1"/>
    <col min="5633" max="5633" width="4.25" style="1" customWidth="1"/>
    <col min="5634" max="5634" width="10.25" style="1" customWidth="1"/>
    <col min="5635" max="5635" width="16.375" style="1" customWidth="1"/>
    <col min="5636" max="5636" width="4.375" style="1" customWidth="1"/>
    <col min="5637" max="5637" width="10.25" style="1" customWidth="1"/>
    <col min="5638" max="5638" width="16.375" style="1" customWidth="1"/>
    <col min="5639" max="5639" width="8.625" style="1" customWidth="1"/>
    <col min="5640" max="5650" width="13" style="1" customWidth="1"/>
    <col min="5651" max="5651" width="13.875" style="1" customWidth="1"/>
    <col min="5652" max="5660" width="13" style="1" customWidth="1"/>
    <col min="5661" max="5661" width="13.875" style="1" customWidth="1"/>
    <col min="5662" max="5663" width="13" style="1" customWidth="1"/>
    <col min="5664" max="5670" width="2.5" style="1" customWidth="1"/>
    <col min="5671" max="5888" width="9" style="1"/>
    <col min="5889" max="5889" width="4.25" style="1" customWidth="1"/>
    <col min="5890" max="5890" width="10.25" style="1" customWidth="1"/>
    <col min="5891" max="5891" width="16.375" style="1" customWidth="1"/>
    <col min="5892" max="5892" width="4.375" style="1" customWidth="1"/>
    <col min="5893" max="5893" width="10.25" style="1" customWidth="1"/>
    <col min="5894" max="5894" width="16.375" style="1" customWidth="1"/>
    <col min="5895" max="5895" width="8.625" style="1" customWidth="1"/>
    <col min="5896" max="5906" width="13" style="1" customWidth="1"/>
    <col min="5907" max="5907" width="13.875" style="1" customWidth="1"/>
    <col min="5908" max="5916" width="13" style="1" customWidth="1"/>
    <col min="5917" max="5917" width="13.875" style="1" customWidth="1"/>
    <col min="5918" max="5919" width="13" style="1" customWidth="1"/>
    <col min="5920" max="5926" width="2.5" style="1" customWidth="1"/>
    <col min="5927" max="6144" width="9" style="1"/>
    <col min="6145" max="6145" width="4.25" style="1" customWidth="1"/>
    <col min="6146" max="6146" width="10.25" style="1" customWidth="1"/>
    <col min="6147" max="6147" width="16.375" style="1" customWidth="1"/>
    <col min="6148" max="6148" width="4.375" style="1" customWidth="1"/>
    <col min="6149" max="6149" width="10.25" style="1" customWidth="1"/>
    <col min="6150" max="6150" width="16.375" style="1" customWidth="1"/>
    <col min="6151" max="6151" width="8.625" style="1" customWidth="1"/>
    <col min="6152" max="6162" width="13" style="1" customWidth="1"/>
    <col min="6163" max="6163" width="13.875" style="1" customWidth="1"/>
    <col min="6164" max="6172" width="13" style="1" customWidth="1"/>
    <col min="6173" max="6173" width="13.875" style="1" customWidth="1"/>
    <col min="6174" max="6175" width="13" style="1" customWidth="1"/>
    <col min="6176" max="6182" width="2.5" style="1" customWidth="1"/>
    <col min="6183" max="6400" width="9" style="1"/>
    <col min="6401" max="6401" width="4.25" style="1" customWidth="1"/>
    <col min="6402" max="6402" width="10.25" style="1" customWidth="1"/>
    <col min="6403" max="6403" width="16.375" style="1" customWidth="1"/>
    <col min="6404" max="6404" width="4.375" style="1" customWidth="1"/>
    <col min="6405" max="6405" width="10.25" style="1" customWidth="1"/>
    <col min="6406" max="6406" width="16.375" style="1" customWidth="1"/>
    <col min="6407" max="6407" width="8.625" style="1" customWidth="1"/>
    <col min="6408" max="6418" width="13" style="1" customWidth="1"/>
    <col min="6419" max="6419" width="13.875" style="1" customWidth="1"/>
    <col min="6420" max="6428" width="13" style="1" customWidth="1"/>
    <col min="6429" max="6429" width="13.875" style="1" customWidth="1"/>
    <col min="6430" max="6431" width="13" style="1" customWidth="1"/>
    <col min="6432" max="6438" width="2.5" style="1" customWidth="1"/>
    <col min="6439" max="6656" width="9" style="1"/>
    <col min="6657" max="6657" width="4.25" style="1" customWidth="1"/>
    <col min="6658" max="6658" width="10.25" style="1" customWidth="1"/>
    <col min="6659" max="6659" width="16.375" style="1" customWidth="1"/>
    <col min="6660" max="6660" width="4.375" style="1" customWidth="1"/>
    <col min="6661" max="6661" width="10.25" style="1" customWidth="1"/>
    <col min="6662" max="6662" width="16.375" style="1" customWidth="1"/>
    <col min="6663" max="6663" width="8.625" style="1" customWidth="1"/>
    <col min="6664" max="6674" width="13" style="1" customWidth="1"/>
    <col min="6675" max="6675" width="13.875" style="1" customWidth="1"/>
    <col min="6676" max="6684" width="13" style="1" customWidth="1"/>
    <col min="6685" max="6685" width="13.875" style="1" customWidth="1"/>
    <col min="6686" max="6687" width="13" style="1" customWidth="1"/>
    <col min="6688" max="6694" width="2.5" style="1" customWidth="1"/>
    <col min="6695" max="6912" width="9" style="1"/>
    <col min="6913" max="6913" width="4.25" style="1" customWidth="1"/>
    <col min="6914" max="6914" width="10.25" style="1" customWidth="1"/>
    <col min="6915" max="6915" width="16.375" style="1" customWidth="1"/>
    <col min="6916" max="6916" width="4.375" style="1" customWidth="1"/>
    <col min="6917" max="6917" width="10.25" style="1" customWidth="1"/>
    <col min="6918" max="6918" width="16.375" style="1" customWidth="1"/>
    <col min="6919" max="6919" width="8.625" style="1" customWidth="1"/>
    <col min="6920" max="6930" width="13" style="1" customWidth="1"/>
    <col min="6931" max="6931" width="13.875" style="1" customWidth="1"/>
    <col min="6932" max="6940" width="13" style="1" customWidth="1"/>
    <col min="6941" max="6941" width="13.875" style="1" customWidth="1"/>
    <col min="6942" max="6943" width="13" style="1" customWidth="1"/>
    <col min="6944" max="6950" width="2.5" style="1" customWidth="1"/>
    <col min="6951" max="7168" width="9" style="1"/>
    <col min="7169" max="7169" width="4.25" style="1" customWidth="1"/>
    <col min="7170" max="7170" width="10.25" style="1" customWidth="1"/>
    <col min="7171" max="7171" width="16.375" style="1" customWidth="1"/>
    <col min="7172" max="7172" width="4.375" style="1" customWidth="1"/>
    <col min="7173" max="7173" width="10.25" style="1" customWidth="1"/>
    <col min="7174" max="7174" width="16.375" style="1" customWidth="1"/>
    <col min="7175" max="7175" width="8.625" style="1" customWidth="1"/>
    <col min="7176" max="7186" width="13" style="1" customWidth="1"/>
    <col min="7187" max="7187" width="13.875" style="1" customWidth="1"/>
    <col min="7188" max="7196" width="13" style="1" customWidth="1"/>
    <col min="7197" max="7197" width="13.875" style="1" customWidth="1"/>
    <col min="7198" max="7199" width="13" style="1" customWidth="1"/>
    <col min="7200" max="7206" width="2.5" style="1" customWidth="1"/>
    <col min="7207" max="7424" width="9" style="1"/>
    <col min="7425" max="7425" width="4.25" style="1" customWidth="1"/>
    <col min="7426" max="7426" width="10.25" style="1" customWidth="1"/>
    <col min="7427" max="7427" width="16.375" style="1" customWidth="1"/>
    <col min="7428" max="7428" width="4.375" style="1" customWidth="1"/>
    <col min="7429" max="7429" width="10.25" style="1" customWidth="1"/>
    <col min="7430" max="7430" width="16.375" style="1" customWidth="1"/>
    <col min="7431" max="7431" width="8.625" style="1" customWidth="1"/>
    <col min="7432" max="7442" width="13" style="1" customWidth="1"/>
    <col min="7443" max="7443" width="13.875" style="1" customWidth="1"/>
    <col min="7444" max="7452" width="13" style="1" customWidth="1"/>
    <col min="7453" max="7453" width="13.875" style="1" customWidth="1"/>
    <col min="7454" max="7455" width="13" style="1" customWidth="1"/>
    <col min="7456" max="7462" width="2.5" style="1" customWidth="1"/>
    <col min="7463" max="7680" width="9" style="1"/>
    <col min="7681" max="7681" width="4.25" style="1" customWidth="1"/>
    <col min="7682" max="7682" width="10.25" style="1" customWidth="1"/>
    <col min="7683" max="7683" width="16.375" style="1" customWidth="1"/>
    <col min="7684" max="7684" width="4.375" style="1" customWidth="1"/>
    <col min="7685" max="7685" width="10.25" style="1" customWidth="1"/>
    <col min="7686" max="7686" width="16.375" style="1" customWidth="1"/>
    <col min="7687" max="7687" width="8.625" style="1" customWidth="1"/>
    <col min="7688" max="7698" width="13" style="1" customWidth="1"/>
    <col min="7699" max="7699" width="13.875" style="1" customWidth="1"/>
    <col min="7700" max="7708" width="13" style="1" customWidth="1"/>
    <col min="7709" max="7709" width="13.875" style="1" customWidth="1"/>
    <col min="7710" max="7711" width="13" style="1" customWidth="1"/>
    <col min="7712" max="7718" width="2.5" style="1" customWidth="1"/>
    <col min="7719" max="7936" width="9" style="1"/>
    <col min="7937" max="7937" width="4.25" style="1" customWidth="1"/>
    <col min="7938" max="7938" width="10.25" style="1" customWidth="1"/>
    <col min="7939" max="7939" width="16.375" style="1" customWidth="1"/>
    <col min="7940" max="7940" width="4.375" style="1" customWidth="1"/>
    <col min="7941" max="7941" width="10.25" style="1" customWidth="1"/>
    <col min="7942" max="7942" width="16.375" style="1" customWidth="1"/>
    <col min="7943" max="7943" width="8.625" style="1" customWidth="1"/>
    <col min="7944" max="7954" width="13" style="1" customWidth="1"/>
    <col min="7955" max="7955" width="13.875" style="1" customWidth="1"/>
    <col min="7956" max="7964" width="13" style="1" customWidth="1"/>
    <col min="7965" max="7965" width="13.875" style="1" customWidth="1"/>
    <col min="7966" max="7967" width="13" style="1" customWidth="1"/>
    <col min="7968" max="7974" width="2.5" style="1" customWidth="1"/>
    <col min="7975" max="8192" width="9" style="1"/>
    <col min="8193" max="8193" width="4.25" style="1" customWidth="1"/>
    <col min="8194" max="8194" width="10.25" style="1" customWidth="1"/>
    <col min="8195" max="8195" width="16.375" style="1" customWidth="1"/>
    <col min="8196" max="8196" width="4.375" style="1" customWidth="1"/>
    <col min="8197" max="8197" width="10.25" style="1" customWidth="1"/>
    <col min="8198" max="8198" width="16.375" style="1" customWidth="1"/>
    <col min="8199" max="8199" width="8.625" style="1" customWidth="1"/>
    <col min="8200" max="8210" width="13" style="1" customWidth="1"/>
    <col min="8211" max="8211" width="13.875" style="1" customWidth="1"/>
    <col min="8212" max="8220" width="13" style="1" customWidth="1"/>
    <col min="8221" max="8221" width="13.875" style="1" customWidth="1"/>
    <col min="8222" max="8223" width="13" style="1" customWidth="1"/>
    <col min="8224" max="8230" width="2.5" style="1" customWidth="1"/>
    <col min="8231" max="8448" width="9" style="1"/>
    <col min="8449" max="8449" width="4.25" style="1" customWidth="1"/>
    <col min="8450" max="8450" width="10.25" style="1" customWidth="1"/>
    <col min="8451" max="8451" width="16.375" style="1" customWidth="1"/>
    <col min="8452" max="8452" width="4.375" style="1" customWidth="1"/>
    <col min="8453" max="8453" width="10.25" style="1" customWidth="1"/>
    <col min="8454" max="8454" width="16.375" style="1" customWidth="1"/>
    <col min="8455" max="8455" width="8.625" style="1" customWidth="1"/>
    <col min="8456" max="8466" width="13" style="1" customWidth="1"/>
    <col min="8467" max="8467" width="13.875" style="1" customWidth="1"/>
    <col min="8468" max="8476" width="13" style="1" customWidth="1"/>
    <col min="8477" max="8477" width="13.875" style="1" customWidth="1"/>
    <col min="8478" max="8479" width="13" style="1" customWidth="1"/>
    <col min="8480" max="8486" width="2.5" style="1" customWidth="1"/>
    <col min="8487" max="8704" width="9" style="1"/>
    <col min="8705" max="8705" width="4.25" style="1" customWidth="1"/>
    <col min="8706" max="8706" width="10.25" style="1" customWidth="1"/>
    <col min="8707" max="8707" width="16.375" style="1" customWidth="1"/>
    <col min="8708" max="8708" width="4.375" style="1" customWidth="1"/>
    <col min="8709" max="8709" width="10.25" style="1" customWidth="1"/>
    <col min="8710" max="8710" width="16.375" style="1" customWidth="1"/>
    <col min="8711" max="8711" width="8.625" style="1" customWidth="1"/>
    <col min="8712" max="8722" width="13" style="1" customWidth="1"/>
    <col min="8723" max="8723" width="13.875" style="1" customWidth="1"/>
    <col min="8724" max="8732" width="13" style="1" customWidth="1"/>
    <col min="8733" max="8733" width="13.875" style="1" customWidth="1"/>
    <col min="8734" max="8735" width="13" style="1" customWidth="1"/>
    <col min="8736" max="8742" width="2.5" style="1" customWidth="1"/>
    <col min="8743" max="8960" width="9" style="1"/>
    <col min="8961" max="8961" width="4.25" style="1" customWidth="1"/>
    <col min="8962" max="8962" width="10.25" style="1" customWidth="1"/>
    <col min="8963" max="8963" width="16.375" style="1" customWidth="1"/>
    <col min="8964" max="8964" width="4.375" style="1" customWidth="1"/>
    <col min="8965" max="8965" width="10.25" style="1" customWidth="1"/>
    <col min="8966" max="8966" width="16.375" style="1" customWidth="1"/>
    <col min="8967" max="8967" width="8.625" style="1" customWidth="1"/>
    <col min="8968" max="8978" width="13" style="1" customWidth="1"/>
    <col min="8979" max="8979" width="13.875" style="1" customWidth="1"/>
    <col min="8980" max="8988" width="13" style="1" customWidth="1"/>
    <col min="8989" max="8989" width="13.875" style="1" customWidth="1"/>
    <col min="8990" max="8991" width="13" style="1" customWidth="1"/>
    <col min="8992" max="8998" width="2.5" style="1" customWidth="1"/>
    <col min="8999" max="9216" width="9" style="1"/>
    <col min="9217" max="9217" width="4.25" style="1" customWidth="1"/>
    <col min="9218" max="9218" width="10.25" style="1" customWidth="1"/>
    <col min="9219" max="9219" width="16.375" style="1" customWidth="1"/>
    <col min="9220" max="9220" width="4.375" style="1" customWidth="1"/>
    <col min="9221" max="9221" width="10.25" style="1" customWidth="1"/>
    <col min="9222" max="9222" width="16.375" style="1" customWidth="1"/>
    <col min="9223" max="9223" width="8.625" style="1" customWidth="1"/>
    <col min="9224" max="9234" width="13" style="1" customWidth="1"/>
    <col min="9235" max="9235" width="13.875" style="1" customWidth="1"/>
    <col min="9236" max="9244" width="13" style="1" customWidth="1"/>
    <col min="9245" max="9245" width="13.875" style="1" customWidth="1"/>
    <col min="9246" max="9247" width="13" style="1" customWidth="1"/>
    <col min="9248" max="9254" width="2.5" style="1" customWidth="1"/>
    <col min="9255" max="9472" width="9" style="1"/>
    <col min="9473" max="9473" width="4.25" style="1" customWidth="1"/>
    <col min="9474" max="9474" width="10.25" style="1" customWidth="1"/>
    <col min="9475" max="9475" width="16.375" style="1" customWidth="1"/>
    <col min="9476" max="9476" width="4.375" style="1" customWidth="1"/>
    <col min="9477" max="9477" width="10.25" style="1" customWidth="1"/>
    <col min="9478" max="9478" width="16.375" style="1" customWidth="1"/>
    <col min="9479" max="9479" width="8.625" style="1" customWidth="1"/>
    <col min="9480" max="9490" width="13" style="1" customWidth="1"/>
    <col min="9491" max="9491" width="13.875" style="1" customWidth="1"/>
    <col min="9492" max="9500" width="13" style="1" customWidth="1"/>
    <col min="9501" max="9501" width="13.875" style="1" customWidth="1"/>
    <col min="9502" max="9503" width="13" style="1" customWidth="1"/>
    <col min="9504" max="9510" width="2.5" style="1" customWidth="1"/>
    <col min="9511" max="9728" width="9" style="1"/>
    <col min="9729" max="9729" width="4.25" style="1" customWidth="1"/>
    <col min="9730" max="9730" width="10.25" style="1" customWidth="1"/>
    <col min="9731" max="9731" width="16.375" style="1" customWidth="1"/>
    <col min="9732" max="9732" width="4.375" style="1" customWidth="1"/>
    <col min="9733" max="9733" width="10.25" style="1" customWidth="1"/>
    <col min="9734" max="9734" width="16.375" style="1" customWidth="1"/>
    <col min="9735" max="9735" width="8.625" style="1" customWidth="1"/>
    <col min="9736" max="9746" width="13" style="1" customWidth="1"/>
    <col min="9747" max="9747" width="13.875" style="1" customWidth="1"/>
    <col min="9748" max="9756" width="13" style="1" customWidth="1"/>
    <col min="9757" max="9757" width="13.875" style="1" customWidth="1"/>
    <col min="9758" max="9759" width="13" style="1" customWidth="1"/>
    <col min="9760" max="9766" width="2.5" style="1" customWidth="1"/>
    <col min="9767" max="9984" width="9" style="1"/>
    <col min="9985" max="9985" width="4.25" style="1" customWidth="1"/>
    <col min="9986" max="9986" width="10.25" style="1" customWidth="1"/>
    <col min="9987" max="9987" width="16.375" style="1" customWidth="1"/>
    <col min="9988" max="9988" width="4.375" style="1" customWidth="1"/>
    <col min="9989" max="9989" width="10.25" style="1" customWidth="1"/>
    <col min="9990" max="9990" width="16.375" style="1" customWidth="1"/>
    <col min="9991" max="9991" width="8.625" style="1" customWidth="1"/>
    <col min="9992" max="10002" width="13" style="1" customWidth="1"/>
    <col min="10003" max="10003" width="13.875" style="1" customWidth="1"/>
    <col min="10004" max="10012" width="13" style="1" customWidth="1"/>
    <col min="10013" max="10013" width="13.875" style="1" customWidth="1"/>
    <col min="10014" max="10015" width="13" style="1" customWidth="1"/>
    <col min="10016" max="10022" width="2.5" style="1" customWidth="1"/>
    <col min="10023" max="10240" width="9" style="1"/>
    <col min="10241" max="10241" width="4.25" style="1" customWidth="1"/>
    <col min="10242" max="10242" width="10.25" style="1" customWidth="1"/>
    <col min="10243" max="10243" width="16.375" style="1" customWidth="1"/>
    <col min="10244" max="10244" width="4.375" style="1" customWidth="1"/>
    <col min="10245" max="10245" width="10.25" style="1" customWidth="1"/>
    <col min="10246" max="10246" width="16.375" style="1" customWidth="1"/>
    <col min="10247" max="10247" width="8.625" style="1" customWidth="1"/>
    <col min="10248" max="10258" width="13" style="1" customWidth="1"/>
    <col min="10259" max="10259" width="13.875" style="1" customWidth="1"/>
    <col min="10260" max="10268" width="13" style="1" customWidth="1"/>
    <col min="10269" max="10269" width="13.875" style="1" customWidth="1"/>
    <col min="10270" max="10271" width="13" style="1" customWidth="1"/>
    <col min="10272" max="10278" width="2.5" style="1" customWidth="1"/>
    <col min="10279" max="10496" width="9" style="1"/>
    <col min="10497" max="10497" width="4.25" style="1" customWidth="1"/>
    <col min="10498" max="10498" width="10.25" style="1" customWidth="1"/>
    <col min="10499" max="10499" width="16.375" style="1" customWidth="1"/>
    <col min="10500" max="10500" width="4.375" style="1" customWidth="1"/>
    <col min="10501" max="10501" width="10.25" style="1" customWidth="1"/>
    <col min="10502" max="10502" width="16.375" style="1" customWidth="1"/>
    <col min="10503" max="10503" width="8.625" style="1" customWidth="1"/>
    <col min="10504" max="10514" width="13" style="1" customWidth="1"/>
    <col min="10515" max="10515" width="13.875" style="1" customWidth="1"/>
    <col min="10516" max="10524" width="13" style="1" customWidth="1"/>
    <col min="10525" max="10525" width="13.875" style="1" customWidth="1"/>
    <col min="10526" max="10527" width="13" style="1" customWidth="1"/>
    <col min="10528" max="10534" width="2.5" style="1" customWidth="1"/>
    <col min="10535" max="10752" width="9" style="1"/>
    <col min="10753" max="10753" width="4.25" style="1" customWidth="1"/>
    <col min="10754" max="10754" width="10.25" style="1" customWidth="1"/>
    <col min="10755" max="10755" width="16.375" style="1" customWidth="1"/>
    <col min="10756" max="10756" width="4.375" style="1" customWidth="1"/>
    <col min="10757" max="10757" width="10.25" style="1" customWidth="1"/>
    <col min="10758" max="10758" width="16.375" style="1" customWidth="1"/>
    <col min="10759" max="10759" width="8.625" style="1" customWidth="1"/>
    <col min="10760" max="10770" width="13" style="1" customWidth="1"/>
    <col min="10771" max="10771" width="13.875" style="1" customWidth="1"/>
    <col min="10772" max="10780" width="13" style="1" customWidth="1"/>
    <col min="10781" max="10781" width="13.875" style="1" customWidth="1"/>
    <col min="10782" max="10783" width="13" style="1" customWidth="1"/>
    <col min="10784" max="10790" width="2.5" style="1" customWidth="1"/>
    <col min="10791" max="11008" width="9" style="1"/>
    <col min="11009" max="11009" width="4.25" style="1" customWidth="1"/>
    <col min="11010" max="11010" width="10.25" style="1" customWidth="1"/>
    <col min="11011" max="11011" width="16.375" style="1" customWidth="1"/>
    <col min="11012" max="11012" width="4.375" style="1" customWidth="1"/>
    <col min="11013" max="11013" width="10.25" style="1" customWidth="1"/>
    <col min="11014" max="11014" width="16.375" style="1" customWidth="1"/>
    <col min="11015" max="11015" width="8.625" style="1" customWidth="1"/>
    <col min="11016" max="11026" width="13" style="1" customWidth="1"/>
    <col min="11027" max="11027" width="13.875" style="1" customWidth="1"/>
    <col min="11028" max="11036" width="13" style="1" customWidth="1"/>
    <col min="11037" max="11037" width="13.875" style="1" customWidth="1"/>
    <col min="11038" max="11039" width="13" style="1" customWidth="1"/>
    <col min="11040" max="11046" width="2.5" style="1" customWidth="1"/>
    <col min="11047" max="11264" width="9" style="1"/>
    <col min="11265" max="11265" width="4.25" style="1" customWidth="1"/>
    <col min="11266" max="11266" width="10.25" style="1" customWidth="1"/>
    <col min="11267" max="11267" width="16.375" style="1" customWidth="1"/>
    <col min="11268" max="11268" width="4.375" style="1" customWidth="1"/>
    <col min="11269" max="11269" width="10.25" style="1" customWidth="1"/>
    <col min="11270" max="11270" width="16.375" style="1" customWidth="1"/>
    <col min="11271" max="11271" width="8.625" style="1" customWidth="1"/>
    <col min="11272" max="11282" width="13" style="1" customWidth="1"/>
    <col min="11283" max="11283" width="13.875" style="1" customWidth="1"/>
    <col min="11284" max="11292" width="13" style="1" customWidth="1"/>
    <col min="11293" max="11293" width="13.875" style="1" customWidth="1"/>
    <col min="11294" max="11295" width="13" style="1" customWidth="1"/>
    <col min="11296" max="11302" width="2.5" style="1" customWidth="1"/>
    <col min="11303" max="11520" width="9" style="1"/>
    <col min="11521" max="11521" width="4.25" style="1" customWidth="1"/>
    <col min="11522" max="11522" width="10.25" style="1" customWidth="1"/>
    <col min="11523" max="11523" width="16.375" style="1" customWidth="1"/>
    <col min="11524" max="11524" width="4.375" style="1" customWidth="1"/>
    <col min="11525" max="11525" width="10.25" style="1" customWidth="1"/>
    <col min="11526" max="11526" width="16.375" style="1" customWidth="1"/>
    <col min="11527" max="11527" width="8.625" style="1" customWidth="1"/>
    <col min="11528" max="11538" width="13" style="1" customWidth="1"/>
    <col min="11539" max="11539" width="13.875" style="1" customWidth="1"/>
    <col min="11540" max="11548" width="13" style="1" customWidth="1"/>
    <col min="11549" max="11549" width="13.875" style="1" customWidth="1"/>
    <col min="11550" max="11551" width="13" style="1" customWidth="1"/>
    <col min="11552" max="11558" width="2.5" style="1" customWidth="1"/>
    <col min="11559" max="11776" width="9" style="1"/>
    <col min="11777" max="11777" width="4.25" style="1" customWidth="1"/>
    <col min="11778" max="11778" width="10.25" style="1" customWidth="1"/>
    <col min="11779" max="11779" width="16.375" style="1" customWidth="1"/>
    <col min="11780" max="11780" width="4.375" style="1" customWidth="1"/>
    <col min="11781" max="11781" width="10.25" style="1" customWidth="1"/>
    <col min="11782" max="11782" width="16.375" style="1" customWidth="1"/>
    <col min="11783" max="11783" width="8.625" style="1" customWidth="1"/>
    <col min="11784" max="11794" width="13" style="1" customWidth="1"/>
    <col min="11795" max="11795" width="13.875" style="1" customWidth="1"/>
    <col min="11796" max="11804" width="13" style="1" customWidth="1"/>
    <col min="11805" max="11805" width="13.875" style="1" customWidth="1"/>
    <col min="11806" max="11807" width="13" style="1" customWidth="1"/>
    <col min="11808" max="11814" width="2.5" style="1" customWidth="1"/>
    <col min="11815" max="12032" width="9" style="1"/>
    <col min="12033" max="12033" width="4.25" style="1" customWidth="1"/>
    <col min="12034" max="12034" width="10.25" style="1" customWidth="1"/>
    <col min="12035" max="12035" width="16.375" style="1" customWidth="1"/>
    <col min="12036" max="12036" width="4.375" style="1" customWidth="1"/>
    <col min="12037" max="12037" width="10.25" style="1" customWidth="1"/>
    <col min="12038" max="12038" width="16.375" style="1" customWidth="1"/>
    <col min="12039" max="12039" width="8.625" style="1" customWidth="1"/>
    <col min="12040" max="12050" width="13" style="1" customWidth="1"/>
    <col min="12051" max="12051" width="13.875" style="1" customWidth="1"/>
    <col min="12052" max="12060" width="13" style="1" customWidth="1"/>
    <col min="12061" max="12061" width="13.875" style="1" customWidth="1"/>
    <col min="12062" max="12063" width="13" style="1" customWidth="1"/>
    <col min="12064" max="12070" width="2.5" style="1" customWidth="1"/>
    <col min="12071" max="12288" width="9" style="1"/>
    <col min="12289" max="12289" width="4.25" style="1" customWidth="1"/>
    <col min="12290" max="12290" width="10.25" style="1" customWidth="1"/>
    <col min="12291" max="12291" width="16.375" style="1" customWidth="1"/>
    <col min="12292" max="12292" width="4.375" style="1" customWidth="1"/>
    <col min="12293" max="12293" width="10.25" style="1" customWidth="1"/>
    <col min="12294" max="12294" width="16.375" style="1" customWidth="1"/>
    <col min="12295" max="12295" width="8.625" style="1" customWidth="1"/>
    <col min="12296" max="12306" width="13" style="1" customWidth="1"/>
    <col min="12307" max="12307" width="13.875" style="1" customWidth="1"/>
    <col min="12308" max="12316" width="13" style="1" customWidth="1"/>
    <col min="12317" max="12317" width="13.875" style="1" customWidth="1"/>
    <col min="12318" max="12319" width="13" style="1" customWidth="1"/>
    <col min="12320" max="12326" width="2.5" style="1" customWidth="1"/>
    <col min="12327" max="12544" width="9" style="1"/>
    <col min="12545" max="12545" width="4.25" style="1" customWidth="1"/>
    <col min="12546" max="12546" width="10.25" style="1" customWidth="1"/>
    <col min="12547" max="12547" width="16.375" style="1" customWidth="1"/>
    <col min="12548" max="12548" width="4.375" style="1" customWidth="1"/>
    <col min="12549" max="12549" width="10.25" style="1" customWidth="1"/>
    <col min="12550" max="12550" width="16.375" style="1" customWidth="1"/>
    <col min="12551" max="12551" width="8.625" style="1" customWidth="1"/>
    <col min="12552" max="12562" width="13" style="1" customWidth="1"/>
    <col min="12563" max="12563" width="13.875" style="1" customWidth="1"/>
    <col min="12564" max="12572" width="13" style="1" customWidth="1"/>
    <col min="12573" max="12573" width="13.875" style="1" customWidth="1"/>
    <col min="12574" max="12575" width="13" style="1" customWidth="1"/>
    <col min="12576" max="12582" width="2.5" style="1" customWidth="1"/>
    <col min="12583" max="12800" width="9" style="1"/>
    <col min="12801" max="12801" width="4.25" style="1" customWidth="1"/>
    <col min="12802" max="12802" width="10.25" style="1" customWidth="1"/>
    <col min="12803" max="12803" width="16.375" style="1" customWidth="1"/>
    <col min="12804" max="12804" width="4.375" style="1" customWidth="1"/>
    <col min="12805" max="12805" width="10.25" style="1" customWidth="1"/>
    <col min="12806" max="12806" width="16.375" style="1" customWidth="1"/>
    <col min="12807" max="12807" width="8.625" style="1" customWidth="1"/>
    <col min="12808" max="12818" width="13" style="1" customWidth="1"/>
    <col min="12819" max="12819" width="13.875" style="1" customWidth="1"/>
    <col min="12820" max="12828" width="13" style="1" customWidth="1"/>
    <col min="12829" max="12829" width="13.875" style="1" customWidth="1"/>
    <col min="12830" max="12831" width="13" style="1" customWidth="1"/>
    <col min="12832" max="12838" width="2.5" style="1" customWidth="1"/>
    <col min="12839" max="13056" width="9" style="1"/>
    <col min="13057" max="13057" width="4.25" style="1" customWidth="1"/>
    <col min="13058" max="13058" width="10.25" style="1" customWidth="1"/>
    <col min="13059" max="13059" width="16.375" style="1" customWidth="1"/>
    <col min="13060" max="13060" width="4.375" style="1" customWidth="1"/>
    <col min="13061" max="13061" width="10.25" style="1" customWidth="1"/>
    <col min="13062" max="13062" width="16.375" style="1" customWidth="1"/>
    <col min="13063" max="13063" width="8.625" style="1" customWidth="1"/>
    <col min="13064" max="13074" width="13" style="1" customWidth="1"/>
    <col min="13075" max="13075" width="13.875" style="1" customWidth="1"/>
    <col min="13076" max="13084" width="13" style="1" customWidth="1"/>
    <col min="13085" max="13085" width="13.875" style="1" customWidth="1"/>
    <col min="13086" max="13087" width="13" style="1" customWidth="1"/>
    <col min="13088" max="13094" width="2.5" style="1" customWidth="1"/>
    <col min="13095" max="13312" width="9" style="1"/>
    <col min="13313" max="13313" width="4.25" style="1" customWidth="1"/>
    <col min="13314" max="13314" width="10.25" style="1" customWidth="1"/>
    <col min="13315" max="13315" width="16.375" style="1" customWidth="1"/>
    <col min="13316" max="13316" width="4.375" style="1" customWidth="1"/>
    <col min="13317" max="13317" width="10.25" style="1" customWidth="1"/>
    <col min="13318" max="13318" width="16.375" style="1" customWidth="1"/>
    <col min="13319" max="13319" width="8.625" style="1" customWidth="1"/>
    <col min="13320" max="13330" width="13" style="1" customWidth="1"/>
    <col min="13331" max="13331" width="13.875" style="1" customWidth="1"/>
    <col min="13332" max="13340" width="13" style="1" customWidth="1"/>
    <col min="13341" max="13341" width="13.875" style="1" customWidth="1"/>
    <col min="13342" max="13343" width="13" style="1" customWidth="1"/>
    <col min="13344" max="13350" width="2.5" style="1" customWidth="1"/>
    <col min="13351" max="13568" width="9" style="1"/>
    <col min="13569" max="13569" width="4.25" style="1" customWidth="1"/>
    <col min="13570" max="13570" width="10.25" style="1" customWidth="1"/>
    <col min="13571" max="13571" width="16.375" style="1" customWidth="1"/>
    <col min="13572" max="13572" width="4.375" style="1" customWidth="1"/>
    <col min="13573" max="13573" width="10.25" style="1" customWidth="1"/>
    <col min="13574" max="13574" width="16.375" style="1" customWidth="1"/>
    <col min="13575" max="13575" width="8.625" style="1" customWidth="1"/>
    <col min="13576" max="13586" width="13" style="1" customWidth="1"/>
    <col min="13587" max="13587" width="13.875" style="1" customWidth="1"/>
    <col min="13588" max="13596" width="13" style="1" customWidth="1"/>
    <col min="13597" max="13597" width="13.875" style="1" customWidth="1"/>
    <col min="13598" max="13599" width="13" style="1" customWidth="1"/>
    <col min="13600" max="13606" width="2.5" style="1" customWidth="1"/>
    <col min="13607" max="13824" width="9" style="1"/>
    <col min="13825" max="13825" width="4.25" style="1" customWidth="1"/>
    <col min="13826" max="13826" width="10.25" style="1" customWidth="1"/>
    <col min="13827" max="13827" width="16.375" style="1" customWidth="1"/>
    <col min="13828" max="13828" width="4.375" style="1" customWidth="1"/>
    <col min="13829" max="13829" width="10.25" style="1" customWidth="1"/>
    <col min="13830" max="13830" width="16.375" style="1" customWidth="1"/>
    <col min="13831" max="13831" width="8.625" style="1" customWidth="1"/>
    <col min="13832" max="13842" width="13" style="1" customWidth="1"/>
    <col min="13843" max="13843" width="13.875" style="1" customWidth="1"/>
    <col min="13844" max="13852" width="13" style="1" customWidth="1"/>
    <col min="13853" max="13853" width="13.875" style="1" customWidth="1"/>
    <col min="13854" max="13855" width="13" style="1" customWidth="1"/>
    <col min="13856" max="13862" width="2.5" style="1" customWidth="1"/>
    <col min="13863" max="14080" width="9" style="1"/>
    <col min="14081" max="14081" width="4.25" style="1" customWidth="1"/>
    <col min="14082" max="14082" width="10.25" style="1" customWidth="1"/>
    <col min="14083" max="14083" width="16.375" style="1" customWidth="1"/>
    <col min="14084" max="14084" width="4.375" style="1" customWidth="1"/>
    <col min="14085" max="14085" width="10.25" style="1" customWidth="1"/>
    <col min="14086" max="14086" width="16.375" style="1" customWidth="1"/>
    <col min="14087" max="14087" width="8.625" style="1" customWidth="1"/>
    <col min="14088" max="14098" width="13" style="1" customWidth="1"/>
    <col min="14099" max="14099" width="13.875" style="1" customWidth="1"/>
    <col min="14100" max="14108" width="13" style="1" customWidth="1"/>
    <col min="14109" max="14109" width="13.875" style="1" customWidth="1"/>
    <col min="14110" max="14111" width="13" style="1" customWidth="1"/>
    <col min="14112" max="14118" width="2.5" style="1" customWidth="1"/>
    <col min="14119" max="14336" width="9" style="1"/>
    <col min="14337" max="14337" width="4.25" style="1" customWidth="1"/>
    <col min="14338" max="14338" width="10.25" style="1" customWidth="1"/>
    <col min="14339" max="14339" width="16.375" style="1" customWidth="1"/>
    <col min="14340" max="14340" width="4.375" style="1" customWidth="1"/>
    <col min="14341" max="14341" width="10.25" style="1" customWidth="1"/>
    <col min="14342" max="14342" width="16.375" style="1" customWidth="1"/>
    <col min="14343" max="14343" width="8.625" style="1" customWidth="1"/>
    <col min="14344" max="14354" width="13" style="1" customWidth="1"/>
    <col min="14355" max="14355" width="13.875" style="1" customWidth="1"/>
    <col min="14356" max="14364" width="13" style="1" customWidth="1"/>
    <col min="14365" max="14365" width="13.875" style="1" customWidth="1"/>
    <col min="14366" max="14367" width="13" style="1" customWidth="1"/>
    <col min="14368" max="14374" width="2.5" style="1" customWidth="1"/>
    <col min="14375" max="14592" width="9" style="1"/>
    <col min="14593" max="14593" width="4.25" style="1" customWidth="1"/>
    <col min="14594" max="14594" width="10.25" style="1" customWidth="1"/>
    <col min="14595" max="14595" width="16.375" style="1" customWidth="1"/>
    <col min="14596" max="14596" width="4.375" style="1" customWidth="1"/>
    <col min="14597" max="14597" width="10.25" style="1" customWidth="1"/>
    <col min="14598" max="14598" width="16.375" style="1" customWidth="1"/>
    <col min="14599" max="14599" width="8.625" style="1" customWidth="1"/>
    <col min="14600" max="14610" width="13" style="1" customWidth="1"/>
    <col min="14611" max="14611" width="13.875" style="1" customWidth="1"/>
    <col min="14612" max="14620" width="13" style="1" customWidth="1"/>
    <col min="14621" max="14621" width="13.875" style="1" customWidth="1"/>
    <col min="14622" max="14623" width="13" style="1" customWidth="1"/>
    <col min="14624" max="14630" width="2.5" style="1" customWidth="1"/>
    <col min="14631" max="14848" width="9" style="1"/>
    <col min="14849" max="14849" width="4.25" style="1" customWidth="1"/>
    <col min="14850" max="14850" width="10.25" style="1" customWidth="1"/>
    <col min="14851" max="14851" width="16.375" style="1" customWidth="1"/>
    <col min="14852" max="14852" width="4.375" style="1" customWidth="1"/>
    <col min="14853" max="14853" width="10.25" style="1" customWidth="1"/>
    <col min="14854" max="14854" width="16.375" style="1" customWidth="1"/>
    <col min="14855" max="14855" width="8.625" style="1" customWidth="1"/>
    <col min="14856" max="14866" width="13" style="1" customWidth="1"/>
    <col min="14867" max="14867" width="13.875" style="1" customWidth="1"/>
    <col min="14868" max="14876" width="13" style="1" customWidth="1"/>
    <col min="14877" max="14877" width="13.875" style="1" customWidth="1"/>
    <col min="14878" max="14879" width="13" style="1" customWidth="1"/>
    <col min="14880" max="14886" width="2.5" style="1" customWidth="1"/>
    <col min="14887" max="15104" width="9" style="1"/>
    <col min="15105" max="15105" width="4.25" style="1" customWidth="1"/>
    <col min="15106" max="15106" width="10.25" style="1" customWidth="1"/>
    <col min="15107" max="15107" width="16.375" style="1" customWidth="1"/>
    <col min="15108" max="15108" width="4.375" style="1" customWidth="1"/>
    <col min="15109" max="15109" width="10.25" style="1" customWidth="1"/>
    <col min="15110" max="15110" width="16.375" style="1" customWidth="1"/>
    <col min="15111" max="15111" width="8.625" style="1" customWidth="1"/>
    <col min="15112" max="15122" width="13" style="1" customWidth="1"/>
    <col min="15123" max="15123" width="13.875" style="1" customWidth="1"/>
    <col min="15124" max="15132" width="13" style="1" customWidth="1"/>
    <col min="15133" max="15133" width="13.875" style="1" customWidth="1"/>
    <col min="15134" max="15135" width="13" style="1" customWidth="1"/>
    <col min="15136" max="15142" width="2.5" style="1" customWidth="1"/>
    <col min="15143" max="15360" width="9" style="1"/>
    <col min="15361" max="15361" width="4.25" style="1" customWidth="1"/>
    <col min="15362" max="15362" width="10.25" style="1" customWidth="1"/>
    <col min="15363" max="15363" width="16.375" style="1" customWidth="1"/>
    <col min="15364" max="15364" width="4.375" style="1" customWidth="1"/>
    <col min="15365" max="15365" width="10.25" style="1" customWidth="1"/>
    <col min="15366" max="15366" width="16.375" style="1" customWidth="1"/>
    <col min="15367" max="15367" width="8.625" style="1" customWidth="1"/>
    <col min="15368" max="15378" width="13" style="1" customWidth="1"/>
    <col min="15379" max="15379" width="13.875" style="1" customWidth="1"/>
    <col min="15380" max="15388" width="13" style="1" customWidth="1"/>
    <col min="15389" max="15389" width="13.875" style="1" customWidth="1"/>
    <col min="15390" max="15391" width="13" style="1" customWidth="1"/>
    <col min="15392" max="15398" width="2.5" style="1" customWidth="1"/>
    <col min="15399" max="15616" width="9" style="1"/>
    <col min="15617" max="15617" width="4.25" style="1" customWidth="1"/>
    <col min="15618" max="15618" width="10.25" style="1" customWidth="1"/>
    <col min="15619" max="15619" width="16.375" style="1" customWidth="1"/>
    <col min="15620" max="15620" width="4.375" style="1" customWidth="1"/>
    <col min="15621" max="15621" width="10.25" style="1" customWidth="1"/>
    <col min="15622" max="15622" width="16.375" style="1" customWidth="1"/>
    <col min="15623" max="15623" width="8.625" style="1" customWidth="1"/>
    <col min="15624" max="15634" width="13" style="1" customWidth="1"/>
    <col min="15635" max="15635" width="13.875" style="1" customWidth="1"/>
    <col min="15636" max="15644" width="13" style="1" customWidth="1"/>
    <col min="15645" max="15645" width="13.875" style="1" customWidth="1"/>
    <col min="15646" max="15647" width="13" style="1" customWidth="1"/>
    <col min="15648" max="15654" width="2.5" style="1" customWidth="1"/>
    <col min="15655" max="15872" width="9" style="1"/>
    <col min="15873" max="15873" width="4.25" style="1" customWidth="1"/>
    <col min="15874" max="15874" width="10.25" style="1" customWidth="1"/>
    <col min="15875" max="15875" width="16.375" style="1" customWidth="1"/>
    <col min="15876" max="15876" width="4.375" style="1" customWidth="1"/>
    <col min="15877" max="15877" width="10.25" style="1" customWidth="1"/>
    <col min="15878" max="15878" width="16.375" style="1" customWidth="1"/>
    <col min="15879" max="15879" width="8.625" style="1" customWidth="1"/>
    <col min="15880" max="15890" width="13" style="1" customWidth="1"/>
    <col min="15891" max="15891" width="13.875" style="1" customWidth="1"/>
    <col min="15892" max="15900" width="13" style="1" customWidth="1"/>
    <col min="15901" max="15901" width="13.875" style="1" customWidth="1"/>
    <col min="15902" max="15903" width="13" style="1" customWidth="1"/>
    <col min="15904" max="15910" width="2.5" style="1" customWidth="1"/>
    <col min="15911" max="16128" width="9" style="1"/>
    <col min="16129" max="16129" width="4.25" style="1" customWidth="1"/>
    <col min="16130" max="16130" width="10.25" style="1" customWidth="1"/>
    <col min="16131" max="16131" width="16.375" style="1" customWidth="1"/>
    <col min="16132" max="16132" width="4.375" style="1" customWidth="1"/>
    <col min="16133" max="16133" width="10.25" style="1" customWidth="1"/>
    <col min="16134" max="16134" width="16.375" style="1" customWidth="1"/>
    <col min="16135" max="16135" width="8.625" style="1" customWidth="1"/>
    <col min="16136" max="16146" width="13" style="1" customWidth="1"/>
    <col min="16147" max="16147" width="13.875" style="1" customWidth="1"/>
    <col min="16148" max="16156" width="13" style="1" customWidth="1"/>
    <col min="16157" max="16157" width="13.875" style="1" customWidth="1"/>
    <col min="16158" max="16159" width="13" style="1" customWidth="1"/>
    <col min="16160" max="16166" width="2.5" style="1" customWidth="1"/>
    <col min="16167" max="16384" width="9" style="1"/>
  </cols>
  <sheetData>
    <row r="1" spans="1:7" ht="26.25" customHeight="1">
      <c r="B1" s="316" t="s">
        <v>304</v>
      </c>
      <c r="C1" s="8"/>
      <c r="D1" s="8"/>
      <c r="E1" s="8"/>
    </row>
    <row r="2" spans="1:7" ht="35.25" customHeight="1">
      <c r="A2" s="9"/>
      <c r="B2" s="317"/>
      <c r="C2" s="12"/>
      <c r="D2" s="318" t="s">
        <v>305</v>
      </c>
      <c r="F2" s="12"/>
    </row>
    <row r="3" spans="1:7" ht="18" customHeight="1">
      <c r="A3" s="13" t="s">
        <v>14</v>
      </c>
      <c r="B3" s="319" t="s">
        <v>15</v>
      </c>
      <c r="C3" s="320" t="s">
        <v>306</v>
      </c>
      <c r="D3" s="320" t="s">
        <v>14</v>
      </c>
      <c r="E3" s="320" t="s">
        <v>15</v>
      </c>
      <c r="F3" s="320" t="s">
        <v>306</v>
      </c>
    </row>
    <row r="4" spans="1:7" ht="18" customHeight="1">
      <c r="A4" s="321"/>
      <c r="B4" s="322" t="s">
        <v>43</v>
      </c>
      <c r="C4" s="42">
        <v>19129109527</v>
      </c>
      <c r="D4" s="50">
        <v>24</v>
      </c>
      <c r="E4" s="30" t="s">
        <v>307</v>
      </c>
      <c r="F4" s="323">
        <v>127868210</v>
      </c>
    </row>
    <row r="5" spans="1:7" ht="18" customHeight="1">
      <c r="A5" s="261"/>
      <c r="B5" s="322" t="s">
        <v>44</v>
      </c>
      <c r="C5" s="42">
        <v>19294324151</v>
      </c>
      <c r="D5" s="50">
        <v>27</v>
      </c>
      <c r="E5" s="30" t="s">
        <v>308</v>
      </c>
      <c r="F5" s="323">
        <v>327236201</v>
      </c>
    </row>
    <row r="6" spans="1:7" ht="18" customHeight="1">
      <c r="A6" s="261"/>
      <c r="B6" s="322" t="s">
        <v>45</v>
      </c>
      <c r="C6" s="42">
        <v>24591349410</v>
      </c>
      <c r="D6" s="50">
        <v>31</v>
      </c>
      <c r="E6" s="30" t="s">
        <v>77</v>
      </c>
      <c r="F6" s="323">
        <v>528702000</v>
      </c>
    </row>
    <row r="7" spans="1:7" ht="18" customHeight="1">
      <c r="A7" s="261"/>
      <c r="B7" s="322" t="s">
        <v>1093</v>
      </c>
      <c r="C7" s="177">
        <v>41677664508</v>
      </c>
      <c r="D7" s="50">
        <v>32</v>
      </c>
      <c r="E7" s="30" t="s">
        <v>78</v>
      </c>
      <c r="F7" s="323">
        <v>1196000754</v>
      </c>
      <c r="G7" s="104"/>
    </row>
    <row r="8" spans="1:7" ht="18" customHeight="1">
      <c r="A8" s="324"/>
      <c r="B8" s="325" t="s">
        <v>1152</v>
      </c>
      <c r="C8" s="334">
        <v>40832046151</v>
      </c>
      <c r="D8" s="50">
        <v>37</v>
      </c>
      <c r="E8" s="30" t="s">
        <v>79</v>
      </c>
      <c r="F8" s="323">
        <v>200845991</v>
      </c>
      <c r="G8" s="104"/>
    </row>
    <row r="9" spans="1:7" ht="18" customHeight="1">
      <c r="A9" s="261"/>
      <c r="B9" s="260" t="s">
        <v>238</v>
      </c>
      <c r="C9" s="50">
        <v>26680933462</v>
      </c>
      <c r="D9" s="50">
        <v>39</v>
      </c>
      <c r="E9" s="30" t="s">
        <v>80</v>
      </c>
      <c r="F9" s="323">
        <v>74325986</v>
      </c>
      <c r="G9" s="104"/>
    </row>
    <row r="10" spans="1:7" ht="18" customHeight="1">
      <c r="A10" s="261"/>
      <c r="B10" s="260" t="s">
        <v>239</v>
      </c>
      <c r="C10" s="50">
        <v>4611265551</v>
      </c>
      <c r="D10" s="50">
        <v>40</v>
      </c>
      <c r="E10" s="30" t="s">
        <v>309</v>
      </c>
      <c r="F10" s="323">
        <v>183241050</v>
      </c>
      <c r="G10" s="104"/>
    </row>
    <row r="11" spans="1:7" ht="18" customHeight="1">
      <c r="A11" s="261"/>
      <c r="B11" s="260" t="s">
        <v>48</v>
      </c>
      <c r="C11" s="50">
        <v>31292199013</v>
      </c>
      <c r="D11" s="50">
        <v>42</v>
      </c>
      <c r="E11" s="30" t="s">
        <v>81</v>
      </c>
      <c r="F11" s="323">
        <v>358461211</v>
      </c>
      <c r="G11" s="104"/>
    </row>
    <row r="12" spans="1:7" ht="18" customHeight="1">
      <c r="A12" s="261"/>
      <c r="B12" s="260" t="s">
        <v>50</v>
      </c>
      <c r="C12" s="50">
        <v>9539847138</v>
      </c>
      <c r="D12" s="50">
        <v>43</v>
      </c>
      <c r="E12" s="30" t="s">
        <v>243</v>
      </c>
      <c r="F12" s="323">
        <v>365565960</v>
      </c>
      <c r="G12" s="104"/>
    </row>
    <row r="13" spans="1:7" ht="18" customHeight="1">
      <c r="A13" s="261"/>
      <c r="B13" s="260"/>
      <c r="C13" s="50"/>
      <c r="D13" s="50">
        <v>45</v>
      </c>
      <c r="E13" s="30" t="s">
        <v>83</v>
      </c>
      <c r="F13" s="323">
        <v>135921000</v>
      </c>
      <c r="G13" s="104"/>
    </row>
    <row r="14" spans="1:7" ht="24" customHeight="1">
      <c r="A14" s="326">
        <v>1</v>
      </c>
      <c r="B14" s="260" t="s">
        <v>52</v>
      </c>
      <c r="C14" s="327">
        <v>592264719</v>
      </c>
      <c r="D14" s="50">
        <v>46</v>
      </c>
      <c r="E14" s="30" t="s">
        <v>84</v>
      </c>
      <c r="F14" s="323">
        <v>85217025</v>
      </c>
      <c r="G14" s="104"/>
    </row>
    <row r="15" spans="1:7" ht="18" customHeight="1">
      <c r="A15" s="326">
        <v>2</v>
      </c>
      <c r="B15" s="260" t="s">
        <v>54</v>
      </c>
      <c r="C15" s="50">
        <v>4409892823</v>
      </c>
      <c r="D15" s="50">
        <v>50</v>
      </c>
      <c r="E15" s="30" t="s">
        <v>310</v>
      </c>
      <c r="F15" s="323">
        <v>125806884</v>
      </c>
      <c r="G15" s="104"/>
    </row>
    <row r="16" spans="1:7" ht="18" customHeight="1">
      <c r="A16" s="326">
        <v>3</v>
      </c>
      <c r="B16" s="260" t="s">
        <v>55</v>
      </c>
      <c r="C16" s="50">
        <v>3610733129</v>
      </c>
      <c r="D16" s="50">
        <v>57</v>
      </c>
      <c r="E16" s="30" t="s">
        <v>311</v>
      </c>
      <c r="F16" s="323">
        <v>120083182</v>
      </c>
      <c r="G16" s="104"/>
    </row>
    <row r="17" spans="1:7" ht="18" customHeight="1">
      <c r="A17" s="326">
        <v>4</v>
      </c>
      <c r="B17" s="260" t="s">
        <v>57</v>
      </c>
      <c r="C17" s="327">
        <v>2820967588</v>
      </c>
      <c r="D17" s="50">
        <v>62</v>
      </c>
      <c r="E17" s="30" t="s">
        <v>87</v>
      </c>
      <c r="F17" s="323">
        <v>388006036</v>
      </c>
      <c r="G17" s="104"/>
    </row>
    <row r="18" spans="1:7" ht="18" customHeight="1">
      <c r="A18" s="326">
        <v>5</v>
      </c>
      <c r="B18" s="260" t="s">
        <v>59</v>
      </c>
      <c r="C18" s="328">
        <v>1639856494</v>
      </c>
      <c r="D18" s="50">
        <v>65</v>
      </c>
      <c r="E18" s="30" t="s">
        <v>88</v>
      </c>
      <c r="F18" s="323">
        <v>325393312</v>
      </c>
      <c r="G18" s="104"/>
    </row>
    <row r="19" spans="1:7" ht="18" customHeight="1">
      <c r="A19" s="326">
        <v>6</v>
      </c>
      <c r="B19" s="260" t="s">
        <v>60</v>
      </c>
      <c r="C19" s="327">
        <v>623009560</v>
      </c>
      <c r="D19" s="50">
        <v>70</v>
      </c>
      <c r="E19" s="30" t="s">
        <v>312</v>
      </c>
      <c r="F19" s="323">
        <v>217429731</v>
      </c>
      <c r="G19" s="104"/>
    </row>
    <row r="20" spans="1:7" ht="18" customHeight="1">
      <c r="A20" s="326">
        <v>7</v>
      </c>
      <c r="B20" s="260" t="s">
        <v>61</v>
      </c>
      <c r="C20" s="327">
        <v>205894654</v>
      </c>
      <c r="D20" s="50">
        <v>73</v>
      </c>
      <c r="E20" s="30" t="s">
        <v>90</v>
      </c>
      <c r="F20" s="323">
        <v>717404610</v>
      </c>
      <c r="G20" s="104"/>
    </row>
    <row r="21" spans="1:7" ht="18" customHeight="1">
      <c r="A21" s="326">
        <v>8</v>
      </c>
      <c r="B21" s="260" t="s">
        <v>62</v>
      </c>
      <c r="C21" s="50">
        <v>2100725000</v>
      </c>
      <c r="D21" s="50">
        <v>79</v>
      </c>
      <c r="E21" s="30" t="s">
        <v>365</v>
      </c>
      <c r="F21" s="323">
        <v>766090340</v>
      </c>
      <c r="G21" s="104"/>
    </row>
    <row r="22" spans="1:7" ht="18" customHeight="1">
      <c r="A22" s="326">
        <v>9</v>
      </c>
      <c r="B22" s="260" t="s">
        <v>63</v>
      </c>
      <c r="C22" s="327">
        <v>290545711</v>
      </c>
      <c r="D22" s="50">
        <v>86</v>
      </c>
      <c r="E22" s="30" t="s">
        <v>313</v>
      </c>
      <c r="F22" s="323">
        <v>428204197</v>
      </c>
      <c r="G22" s="104"/>
    </row>
    <row r="23" spans="1:7" ht="18" customHeight="1">
      <c r="A23" s="326">
        <v>11</v>
      </c>
      <c r="B23" s="260" t="s">
        <v>64</v>
      </c>
      <c r="C23" s="327">
        <v>1666013019</v>
      </c>
      <c r="D23" s="50">
        <v>93</v>
      </c>
      <c r="E23" s="30" t="s">
        <v>248</v>
      </c>
      <c r="F23" s="323">
        <v>150654000</v>
      </c>
      <c r="G23" s="104"/>
    </row>
    <row r="24" spans="1:7" ht="18" customHeight="1">
      <c r="A24" s="326">
        <v>13</v>
      </c>
      <c r="B24" s="260" t="s">
        <v>65</v>
      </c>
      <c r="C24" s="327">
        <v>299083438</v>
      </c>
      <c r="D24" s="212">
        <v>95</v>
      </c>
      <c r="E24" s="329" t="s">
        <v>249</v>
      </c>
      <c r="F24" s="323">
        <v>697723698</v>
      </c>
      <c r="G24" s="104"/>
    </row>
    <row r="25" spans="1:7" ht="18" customHeight="1">
      <c r="A25" s="326">
        <v>14</v>
      </c>
      <c r="B25" s="260" t="s">
        <v>66</v>
      </c>
      <c r="C25" s="327">
        <v>538889416</v>
      </c>
      <c r="D25" s="50"/>
      <c r="E25" s="30"/>
      <c r="F25" s="323"/>
      <c r="G25" s="104"/>
    </row>
    <row r="26" spans="1:7" ht="18" customHeight="1">
      <c r="A26" s="326">
        <v>15</v>
      </c>
      <c r="B26" s="260" t="s">
        <v>240</v>
      </c>
      <c r="C26" s="327">
        <v>1138378071</v>
      </c>
      <c r="D26" s="50">
        <v>301</v>
      </c>
      <c r="E26" s="30" t="s">
        <v>111</v>
      </c>
      <c r="F26" s="323">
        <v>383959724</v>
      </c>
      <c r="G26" s="104"/>
    </row>
    <row r="27" spans="1:7" ht="18" customHeight="1">
      <c r="A27" s="326">
        <v>16</v>
      </c>
      <c r="B27" s="260" t="s">
        <v>68</v>
      </c>
      <c r="C27" s="327">
        <v>0</v>
      </c>
      <c r="D27" s="50">
        <v>305</v>
      </c>
      <c r="E27" s="30" t="s">
        <v>116</v>
      </c>
      <c r="F27" s="323">
        <v>969247679</v>
      </c>
      <c r="G27" s="104"/>
    </row>
    <row r="28" spans="1:7" ht="18" customHeight="1">
      <c r="A28" s="326">
        <v>17</v>
      </c>
      <c r="B28" s="260" t="s">
        <v>69</v>
      </c>
      <c r="C28" s="50">
        <v>357262637</v>
      </c>
      <c r="D28" s="50">
        <v>306</v>
      </c>
      <c r="E28" s="30" t="s">
        <v>122</v>
      </c>
      <c r="F28" s="323">
        <v>1030960575</v>
      </c>
      <c r="G28" s="104"/>
    </row>
    <row r="29" spans="1:7" ht="18" customHeight="1">
      <c r="A29" s="326">
        <v>18</v>
      </c>
      <c r="B29" s="260" t="s">
        <v>70</v>
      </c>
      <c r="C29" s="50">
        <v>1040657193</v>
      </c>
      <c r="D29" s="50">
        <v>307</v>
      </c>
      <c r="E29" s="30" t="s">
        <v>126</v>
      </c>
      <c r="F29" s="323">
        <v>2421832100</v>
      </c>
      <c r="G29" s="104"/>
    </row>
    <row r="30" spans="1:7" ht="18" customHeight="1">
      <c r="A30" s="326">
        <v>19</v>
      </c>
      <c r="B30" s="260" t="s">
        <v>71</v>
      </c>
      <c r="C30" s="327">
        <v>262290184</v>
      </c>
      <c r="D30" s="50">
        <v>308</v>
      </c>
      <c r="E30" s="30" t="s">
        <v>138</v>
      </c>
      <c r="F30" s="323">
        <v>488809398</v>
      </c>
      <c r="G30" s="104"/>
    </row>
    <row r="31" spans="1:7" ht="18" customHeight="1">
      <c r="A31" s="326">
        <v>20</v>
      </c>
      <c r="B31" s="260" t="s">
        <v>72</v>
      </c>
      <c r="C31" s="327">
        <v>641257478</v>
      </c>
      <c r="D31" s="50">
        <v>309</v>
      </c>
      <c r="E31" s="30" t="s">
        <v>140</v>
      </c>
      <c r="F31" s="323">
        <v>4245037662</v>
      </c>
      <c r="G31" s="104"/>
    </row>
    <row r="32" spans="1:7" ht="18" customHeight="1">
      <c r="A32" s="330">
        <v>21</v>
      </c>
      <c r="B32" s="279" t="s">
        <v>73</v>
      </c>
      <c r="C32" s="323">
        <v>521071406</v>
      </c>
      <c r="D32" s="193"/>
      <c r="E32" s="134"/>
      <c r="F32" s="331"/>
      <c r="G32" s="104"/>
    </row>
    <row r="33" spans="1:7" ht="18" customHeight="1">
      <c r="A33" s="99">
        <v>22</v>
      </c>
      <c r="B33" s="61" t="s">
        <v>241</v>
      </c>
      <c r="C33" s="332">
        <v>1013225115</v>
      </c>
      <c r="D33" s="112"/>
      <c r="G33" s="104"/>
    </row>
    <row r="34" spans="1:7" ht="18" customHeight="1">
      <c r="D34" s="112"/>
      <c r="G34" s="104"/>
    </row>
    <row r="35" spans="1:7" ht="18" customHeight="1">
      <c r="A35" s="333" t="s">
        <v>314</v>
      </c>
      <c r="D35" s="112"/>
      <c r="G35" s="104"/>
    </row>
    <row r="36" spans="1:7" ht="18" customHeight="1">
      <c r="A36" s="83" t="s">
        <v>315</v>
      </c>
      <c r="D36" s="112"/>
      <c r="G36" s="104"/>
    </row>
    <row r="37" spans="1:7" ht="18" customHeight="1">
      <c r="A37" s="83"/>
      <c r="D37" s="112"/>
      <c r="G37" s="104"/>
    </row>
    <row r="38" spans="1:7" ht="18" customHeight="1">
      <c r="A38" s="10"/>
      <c r="D38" s="112"/>
      <c r="G38" s="104"/>
    </row>
    <row r="39" spans="1:7" ht="18" customHeight="1">
      <c r="G39" s="104"/>
    </row>
    <row r="40" spans="1:7" ht="18" customHeight="1">
      <c r="G40" s="104"/>
    </row>
    <row r="41" spans="1:7" ht="18" customHeight="1">
      <c r="G41" s="104"/>
    </row>
  </sheetData>
  <phoneticPr fontId="5"/>
  <pageMargins left="0.70866141732283472" right="0.70866141732283472" top="0.74803149606299213" bottom="0.74803149606299213" header="0.31496062992125984" footer="0.31496062992125984"/>
  <pageSetup paperSize="9" scale="10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3371-52A0-4FD4-BA9A-A597181A951B}">
  <sheetPr codeName="Sheet4"/>
  <dimension ref="A1:AB75"/>
  <sheetViews>
    <sheetView view="pageBreakPreview" zoomScale="115" zoomScaleNormal="100" zoomScaleSheetLayoutView="115" workbookViewId="0"/>
  </sheetViews>
  <sheetFormatPr defaultRowHeight="12"/>
  <cols>
    <col min="1" max="1" width="3.25" style="83" customWidth="1"/>
    <col min="2" max="2" width="11.25" style="83" customWidth="1"/>
    <col min="3" max="3" width="7.5" style="83" customWidth="1"/>
    <col min="4" max="8" width="8.625" style="83" customWidth="1"/>
    <col min="9" max="9" width="11.25" style="83" customWidth="1"/>
    <col min="10" max="10" width="8.625" style="83" customWidth="1"/>
    <col min="11" max="11" width="8.125" style="83" customWidth="1"/>
    <col min="12" max="12" width="7.125" style="83" customWidth="1"/>
    <col min="13" max="13" width="6.875" style="83" customWidth="1"/>
    <col min="14" max="14" width="7.5" style="83" customWidth="1"/>
    <col min="15" max="15" width="7.625" style="83" customWidth="1"/>
    <col min="16" max="16" width="2.375" style="83" customWidth="1"/>
    <col min="17" max="17" width="6.625" style="83" customWidth="1"/>
    <col min="18" max="18" width="8.75" style="83" customWidth="1"/>
    <col min="19" max="19" width="7.25" style="83" customWidth="1"/>
    <col min="20" max="20" width="12.5" style="83" customWidth="1"/>
    <col min="21" max="21" width="6" style="83" customWidth="1"/>
    <col min="22" max="22" width="8.75" style="83" customWidth="1"/>
    <col min="23" max="24" width="6.375" style="83" customWidth="1"/>
    <col min="25" max="25" width="7.625" style="83" customWidth="1"/>
    <col min="26" max="26" width="6.75" style="83" customWidth="1"/>
    <col min="27" max="27" width="10" style="83" customWidth="1"/>
    <col min="28" max="28" width="3.75" style="83" customWidth="1"/>
    <col min="29" max="256" width="9" style="83"/>
    <col min="257" max="257" width="3.25" style="83" customWidth="1"/>
    <col min="258" max="258" width="11.25" style="83" customWidth="1"/>
    <col min="259" max="259" width="7.5" style="83" customWidth="1"/>
    <col min="260" max="264" width="8.625" style="83" customWidth="1"/>
    <col min="265" max="265" width="11.25" style="83" customWidth="1"/>
    <col min="266" max="266" width="8.625" style="83" customWidth="1"/>
    <col min="267" max="267" width="8.125" style="83" customWidth="1"/>
    <col min="268" max="268" width="7.125" style="83" customWidth="1"/>
    <col min="269" max="269" width="6.875" style="83" customWidth="1"/>
    <col min="270" max="270" width="7.5" style="83" customWidth="1"/>
    <col min="271" max="271" width="7.625" style="83" customWidth="1"/>
    <col min="272" max="272" width="2.375" style="83" customWidth="1"/>
    <col min="273" max="273" width="6.625" style="83" customWidth="1"/>
    <col min="274" max="274" width="8.75" style="83" customWidth="1"/>
    <col min="275" max="275" width="7.25" style="83" customWidth="1"/>
    <col min="276" max="276" width="12.5" style="83" customWidth="1"/>
    <col min="277" max="277" width="6" style="83" customWidth="1"/>
    <col min="278" max="278" width="8.75" style="83" customWidth="1"/>
    <col min="279" max="280" width="6.375" style="83" customWidth="1"/>
    <col min="281" max="281" width="7.625" style="83" customWidth="1"/>
    <col min="282" max="282" width="6.75" style="83" customWidth="1"/>
    <col min="283" max="283" width="10" style="83" customWidth="1"/>
    <col min="284" max="284" width="3.75" style="83" customWidth="1"/>
    <col min="285" max="512" width="9" style="83"/>
    <col min="513" max="513" width="3.25" style="83" customWidth="1"/>
    <col min="514" max="514" width="11.25" style="83" customWidth="1"/>
    <col min="515" max="515" width="7.5" style="83" customWidth="1"/>
    <col min="516" max="520" width="8.625" style="83" customWidth="1"/>
    <col min="521" max="521" width="11.25" style="83" customWidth="1"/>
    <col min="522" max="522" width="8.625" style="83" customWidth="1"/>
    <col min="523" max="523" width="8.125" style="83" customWidth="1"/>
    <col min="524" max="524" width="7.125" style="83" customWidth="1"/>
    <col min="525" max="525" width="6.875" style="83" customWidth="1"/>
    <col min="526" max="526" width="7.5" style="83" customWidth="1"/>
    <col min="527" max="527" width="7.625" style="83" customWidth="1"/>
    <col min="528" max="528" width="2.375" style="83" customWidth="1"/>
    <col min="529" max="529" width="6.625" style="83" customWidth="1"/>
    <col min="530" max="530" width="8.75" style="83" customWidth="1"/>
    <col min="531" max="531" width="7.25" style="83" customWidth="1"/>
    <col min="532" max="532" width="12.5" style="83" customWidth="1"/>
    <col min="533" max="533" width="6" style="83" customWidth="1"/>
    <col min="534" max="534" width="8.75" style="83" customWidth="1"/>
    <col min="535" max="536" width="6.375" style="83" customWidth="1"/>
    <col min="537" max="537" width="7.625" style="83" customWidth="1"/>
    <col min="538" max="538" width="6.75" style="83" customWidth="1"/>
    <col min="539" max="539" width="10" style="83" customWidth="1"/>
    <col min="540" max="540" width="3.75" style="83" customWidth="1"/>
    <col min="541" max="768" width="9" style="83"/>
    <col min="769" max="769" width="3.25" style="83" customWidth="1"/>
    <col min="770" max="770" width="11.25" style="83" customWidth="1"/>
    <col min="771" max="771" width="7.5" style="83" customWidth="1"/>
    <col min="772" max="776" width="8.625" style="83" customWidth="1"/>
    <col min="777" max="777" width="11.25" style="83" customWidth="1"/>
    <col min="778" max="778" width="8.625" style="83" customWidth="1"/>
    <col min="779" max="779" width="8.125" style="83" customWidth="1"/>
    <col min="780" max="780" width="7.125" style="83" customWidth="1"/>
    <col min="781" max="781" width="6.875" style="83" customWidth="1"/>
    <col min="782" max="782" width="7.5" style="83" customWidth="1"/>
    <col min="783" max="783" width="7.625" style="83" customWidth="1"/>
    <col min="784" max="784" width="2.375" style="83" customWidth="1"/>
    <col min="785" max="785" width="6.625" style="83" customWidth="1"/>
    <col min="786" max="786" width="8.75" style="83" customWidth="1"/>
    <col min="787" max="787" width="7.25" style="83" customWidth="1"/>
    <col min="788" max="788" width="12.5" style="83" customWidth="1"/>
    <col min="789" max="789" width="6" style="83" customWidth="1"/>
    <col min="790" max="790" width="8.75" style="83" customWidth="1"/>
    <col min="791" max="792" width="6.375" style="83" customWidth="1"/>
    <col min="793" max="793" width="7.625" style="83" customWidth="1"/>
    <col min="794" max="794" width="6.75" style="83" customWidth="1"/>
    <col min="795" max="795" width="10" style="83" customWidth="1"/>
    <col min="796" max="796" width="3.75" style="83" customWidth="1"/>
    <col min="797" max="1024" width="9" style="83"/>
    <col min="1025" max="1025" width="3.25" style="83" customWidth="1"/>
    <col min="1026" max="1026" width="11.25" style="83" customWidth="1"/>
    <col min="1027" max="1027" width="7.5" style="83" customWidth="1"/>
    <col min="1028" max="1032" width="8.625" style="83" customWidth="1"/>
    <col min="1033" max="1033" width="11.25" style="83" customWidth="1"/>
    <col min="1034" max="1034" width="8.625" style="83" customWidth="1"/>
    <col min="1035" max="1035" width="8.125" style="83" customWidth="1"/>
    <col min="1036" max="1036" width="7.125" style="83" customWidth="1"/>
    <col min="1037" max="1037" width="6.875" style="83" customWidth="1"/>
    <col min="1038" max="1038" width="7.5" style="83" customWidth="1"/>
    <col min="1039" max="1039" width="7.625" style="83" customWidth="1"/>
    <col min="1040" max="1040" width="2.375" style="83" customWidth="1"/>
    <col min="1041" max="1041" width="6.625" style="83" customWidth="1"/>
    <col min="1042" max="1042" width="8.75" style="83" customWidth="1"/>
    <col min="1043" max="1043" width="7.25" style="83" customWidth="1"/>
    <col min="1044" max="1044" width="12.5" style="83" customWidth="1"/>
    <col min="1045" max="1045" width="6" style="83" customWidth="1"/>
    <col min="1046" max="1046" width="8.75" style="83" customWidth="1"/>
    <col min="1047" max="1048" width="6.375" style="83" customWidth="1"/>
    <col min="1049" max="1049" width="7.625" style="83" customWidth="1"/>
    <col min="1050" max="1050" width="6.75" style="83" customWidth="1"/>
    <col min="1051" max="1051" width="10" style="83" customWidth="1"/>
    <col min="1052" max="1052" width="3.75" style="83" customWidth="1"/>
    <col min="1053" max="1280" width="9" style="83"/>
    <col min="1281" max="1281" width="3.25" style="83" customWidth="1"/>
    <col min="1282" max="1282" width="11.25" style="83" customWidth="1"/>
    <col min="1283" max="1283" width="7.5" style="83" customWidth="1"/>
    <col min="1284" max="1288" width="8.625" style="83" customWidth="1"/>
    <col min="1289" max="1289" width="11.25" style="83" customWidth="1"/>
    <col min="1290" max="1290" width="8.625" style="83" customWidth="1"/>
    <col min="1291" max="1291" width="8.125" style="83" customWidth="1"/>
    <col min="1292" max="1292" width="7.125" style="83" customWidth="1"/>
    <col min="1293" max="1293" width="6.875" style="83" customWidth="1"/>
    <col min="1294" max="1294" width="7.5" style="83" customWidth="1"/>
    <col min="1295" max="1295" width="7.625" style="83" customWidth="1"/>
    <col min="1296" max="1296" width="2.375" style="83" customWidth="1"/>
    <col min="1297" max="1297" width="6.625" style="83" customWidth="1"/>
    <col min="1298" max="1298" width="8.75" style="83" customWidth="1"/>
    <col min="1299" max="1299" width="7.25" style="83" customWidth="1"/>
    <col min="1300" max="1300" width="12.5" style="83" customWidth="1"/>
    <col min="1301" max="1301" width="6" style="83" customWidth="1"/>
    <col min="1302" max="1302" width="8.75" style="83" customWidth="1"/>
    <col min="1303" max="1304" width="6.375" style="83" customWidth="1"/>
    <col min="1305" max="1305" width="7.625" style="83" customWidth="1"/>
    <col min="1306" max="1306" width="6.75" style="83" customWidth="1"/>
    <col min="1307" max="1307" width="10" style="83" customWidth="1"/>
    <col min="1308" max="1308" width="3.75" style="83" customWidth="1"/>
    <col min="1309" max="1536" width="9" style="83"/>
    <col min="1537" max="1537" width="3.25" style="83" customWidth="1"/>
    <col min="1538" max="1538" width="11.25" style="83" customWidth="1"/>
    <col min="1539" max="1539" width="7.5" style="83" customWidth="1"/>
    <col min="1540" max="1544" width="8.625" style="83" customWidth="1"/>
    <col min="1545" max="1545" width="11.25" style="83" customWidth="1"/>
    <col min="1546" max="1546" width="8.625" style="83" customWidth="1"/>
    <col min="1547" max="1547" width="8.125" style="83" customWidth="1"/>
    <col min="1548" max="1548" width="7.125" style="83" customWidth="1"/>
    <col min="1549" max="1549" width="6.875" style="83" customWidth="1"/>
    <col min="1550" max="1550" width="7.5" style="83" customWidth="1"/>
    <col min="1551" max="1551" width="7.625" style="83" customWidth="1"/>
    <col min="1552" max="1552" width="2.375" style="83" customWidth="1"/>
    <col min="1553" max="1553" width="6.625" style="83" customWidth="1"/>
    <col min="1554" max="1554" width="8.75" style="83" customWidth="1"/>
    <col min="1555" max="1555" width="7.25" style="83" customWidth="1"/>
    <col min="1556" max="1556" width="12.5" style="83" customWidth="1"/>
    <col min="1557" max="1557" width="6" style="83" customWidth="1"/>
    <col min="1558" max="1558" width="8.75" style="83" customWidth="1"/>
    <col min="1559" max="1560" width="6.375" style="83" customWidth="1"/>
    <col min="1561" max="1561" width="7.625" style="83" customWidth="1"/>
    <col min="1562" max="1562" width="6.75" style="83" customWidth="1"/>
    <col min="1563" max="1563" width="10" style="83" customWidth="1"/>
    <col min="1564" max="1564" width="3.75" style="83" customWidth="1"/>
    <col min="1565" max="1792" width="9" style="83"/>
    <col min="1793" max="1793" width="3.25" style="83" customWidth="1"/>
    <col min="1794" max="1794" width="11.25" style="83" customWidth="1"/>
    <col min="1795" max="1795" width="7.5" style="83" customWidth="1"/>
    <col min="1796" max="1800" width="8.625" style="83" customWidth="1"/>
    <col min="1801" max="1801" width="11.25" style="83" customWidth="1"/>
    <col min="1802" max="1802" width="8.625" style="83" customWidth="1"/>
    <col min="1803" max="1803" width="8.125" style="83" customWidth="1"/>
    <col min="1804" max="1804" width="7.125" style="83" customWidth="1"/>
    <col min="1805" max="1805" width="6.875" style="83" customWidth="1"/>
    <col min="1806" max="1806" width="7.5" style="83" customWidth="1"/>
    <col min="1807" max="1807" width="7.625" style="83" customWidth="1"/>
    <col min="1808" max="1808" width="2.375" style="83" customWidth="1"/>
    <col min="1809" max="1809" width="6.625" style="83" customWidth="1"/>
    <col min="1810" max="1810" width="8.75" style="83" customWidth="1"/>
    <col min="1811" max="1811" width="7.25" style="83" customWidth="1"/>
    <col min="1812" max="1812" width="12.5" style="83" customWidth="1"/>
    <col min="1813" max="1813" width="6" style="83" customWidth="1"/>
    <col min="1814" max="1814" width="8.75" style="83" customWidth="1"/>
    <col min="1815" max="1816" width="6.375" style="83" customWidth="1"/>
    <col min="1817" max="1817" width="7.625" style="83" customWidth="1"/>
    <col min="1818" max="1818" width="6.75" style="83" customWidth="1"/>
    <col min="1819" max="1819" width="10" style="83" customWidth="1"/>
    <col min="1820" max="1820" width="3.75" style="83" customWidth="1"/>
    <col min="1821" max="2048" width="9" style="83"/>
    <col min="2049" max="2049" width="3.25" style="83" customWidth="1"/>
    <col min="2050" max="2050" width="11.25" style="83" customWidth="1"/>
    <col min="2051" max="2051" width="7.5" style="83" customWidth="1"/>
    <col min="2052" max="2056" width="8.625" style="83" customWidth="1"/>
    <col min="2057" max="2057" width="11.25" style="83" customWidth="1"/>
    <col min="2058" max="2058" width="8.625" style="83" customWidth="1"/>
    <col min="2059" max="2059" width="8.125" style="83" customWidth="1"/>
    <col min="2060" max="2060" width="7.125" style="83" customWidth="1"/>
    <col min="2061" max="2061" width="6.875" style="83" customWidth="1"/>
    <col min="2062" max="2062" width="7.5" style="83" customWidth="1"/>
    <col min="2063" max="2063" width="7.625" style="83" customWidth="1"/>
    <col min="2064" max="2064" width="2.375" style="83" customWidth="1"/>
    <col min="2065" max="2065" width="6.625" style="83" customWidth="1"/>
    <col min="2066" max="2066" width="8.75" style="83" customWidth="1"/>
    <col min="2067" max="2067" width="7.25" style="83" customWidth="1"/>
    <col min="2068" max="2068" width="12.5" style="83" customWidth="1"/>
    <col min="2069" max="2069" width="6" style="83" customWidth="1"/>
    <col min="2070" max="2070" width="8.75" style="83" customWidth="1"/>
    <col min="2071" max="2072" width="6.375" style="83" customWidth="1"/>
    <col min="2073" max="2073" width="7.625" style="83" customWidth="1"/>
    <col min="2074" max="2074" width="6.75" style="83" customWidth="1"/>
    <col min="2075" max="2075" width="10" style="83" customWidth="1"/>
    <col min="2076" max="2076" width="3.75" style="83" customWidth="1"/>
    <col min="2077" max="2304" width="9" style="83"/>
    <col min="2305" max="2305" width="3.25" style="83" customWidth="1"/>
    <col min="2306" max="2306" width="11.25" style="83" customWidth="1"/>
    <col min="2307" max="2307" width="7.5" style="83" customWidth="1"/>
    <col min="2308" max="2312" width="8.625" style="83" customWidth="1"/>
    <col min="2313" max="2313" width="11.25" style="83" customWidth="1"/>
    <col min="2314" max="2314" width="8.625" style="83" customWidth="1"/>
    <col min="2315" max="2315" width="8.125" style="83" customWidth="1"/>
    <col min="2316" max="2316" width="7.125" style="83" customWidth="1"/>
    <col min="2317" max="2317" width="6.875" style="83" customWidth="1"/>
    <col min="2318" max="2318" width="7.5" style="83" customWidth="1"/>
    <col min="2319" max="2319" width="7.625" style="83" customWidth="1"/>
    <col min="2320" max="2320" width="2.375" style="83" customWidth="1"/>
    <col min="2321" max="2321" width="6.625" style="83" customWidth="1"/>
    <col min="2322" max="2322" width="8.75" style="83" customWidth="1"/>
    <col min="2323" max="2323" width="7.25" style="83" customWidth="1"/>
    <col min="2324" max="2324" width="12.5" style="83" customWidth="1"/>
    <col min="2325" max="2325" width="6" style="83" customWidth="1"/>
    <col min="2326" max="2326" width="8.75" style="83" customWidth="1"/>
    <col min="2327" max="2328" width="6.375" style="83" customWidth="1"/>
    <col min="2329" max="2329" width="7.625" style="83" customWidth="1"/>
    <col min="2330" max="2330" width="6.75" style="83" customWidth="1"/>
    <col min="2331" max="2331" width="10" style="83" customWidth="1"/>
    <col min="2332" max="2332" width="3.75" style="83" customWidth="1"/>
    <col min="2333" max="2560" width="9" style="83"/>
    <col min="2561" max="2561" width="3.25" style="83" customWidth="1"/>
    <col min="2562" max="2562" width="11.25" style="83" customWidth="1"/>
    <col min="2563" max="2563" width="7.5" style="83" customWidth="1"/>
    <col min="2564" max="2568" width="8.625" style="83" customWidth="1"/>
    <col min="2569" max="2569" width="11.25" style="83" customWidth="1"/>
    <col min="2570" max="2570" width="8.625" style="83" customWidth="1"/>
    <col min="2571" max="2571" width="8.125" style="83" customWidth="1"/>
    <col min="2572" max="2572" width="7.125" style="83" customWidth="1"/>
    <col min="2573" max="2573" width="6.875" style="83" customWidth="1"/>
    <col min="2574" max="2574" width="7.5" style="83" customWidth="1"/>
    <col min="2575" max="2575" width="7.625" style="83" customWidth="1"/>
    <col min="2576" max="2576" width="2.375" style="83" customWidth="1"/>
    <col min="2577" max="2577" width="6.625" style="83" customWidth="1"/>
    <col min="2578" max="2578" width="8.75" style="83" customWidth="1"/>
    <col min="2579" max="2579" width="7.25" style="83" customWidth="1"/>
    <col min="2580" max="2580" width="12.5" style="83" customWidth="1"/>
    <col min="2581" max="2581" width="6" style="83" customWidth="1"/>
    <col min="2582" max="2582" width="8.75" style="83" customWidth="1"/>
    <col min="2583" max="2584" width="6.375" style="83" customWidth="1"/>
    <col min="2585" max="2585" width="7.625" style="83" customWidth="1"/>
    <col min="2586" max="2586" width="6.75" style="83" customWidth="1"/>
    <col min="2587" max="2587" width="10" style="83" customWidth="1"/>
    <col min="2588" max="2588" width="3.75" style="83" customWidth="1"/>
    <col min="2589" max="2816" width="9" style="83"/>
    <col min="2817" max="2817" width="3.25" style="83" customWidth="1"/>
    <col min="2818" max="2818" width="11.25" style="83" customWidth="1"/>
    <col min="2819" max="2819" width="7.5" style="83" customWidth="1"/>
    <col min="2820" max="2824" width="8.625" style="83" customWidth="1"/>
    <col min="2825" max="2825" width="11.25" style="83" customWidth="1"/>
    <col min="2826" max="2826" width="8.625" style="83" customWidth="1"/>
    <col min="2827" max="2827" width="8.125" style="83" customWidth="1"/>
    <col min="2828" max="2828" width="7.125" style="83" customWidth="1"/>
    <col min="2829" max="2829" width="6.875" style="83" customWidth="1"/>
    <col min="2830" max="2830" width="7.5" style="83" customWidth="1"/>
    <col min="2831" max="2831" width="7.625" style="83" customWidth="1"/>
    <col min="2832" max="2832" width="2.375" style="83" customWidth="1"/>
    <col min="2833" max="2833" width="6.625" style="83" customWidth="1"/>
    <col min="2834" max="2834" width="8.75" style="83" customWidth="1"/>
    <col min="2835" max="2835" width="7.25" style="83" customWidth="1"/>
    <col min="2836" max="2836" width="12.5" style="83" customWidth="1"/>
    <col min="2837" max="2837" width="6" style="83" customWidth="1"/>
    <col min="2838" max="2838" width="8.75" style="83" customWidth="1"/>
    <col min="2839" max="2840" width="6.375" style="83" customWidth="1"/>
    <col min="2841" max="2841" width="7.625" style="83" customWidth="1"/>
    <col min="2842" max="2842" width="6.75" style="83" customWidth="1"/>
    <col min="2843" max="2843" width="10" style="83" customWidth="1"/>
    <col min="2844" max="2844" width="3.75" style="83" customWidth="1"/>
    <col min="2845" max="3072" width="9" style="83"/>
    <col min="3073" max="3073" width="3.25" style="83" customWidth="1"/>
    <col min="3074" max="3074" width="11.25" style="83" customWidth="1"/>
    <col min="3075" max="3075" width="7.5" style="83" customWidth="1"/>
    <col min="3076" max="3080" width="8.625" style="83" customWidth="1"/>
    <col min="3081" max="3081" width="11.25" style="83" customWidth="1"/>
    <col min="3082" max="3082" width="8.625" style="83" customWidth="1"/>
    <col min="3083" max="3083" width="8.125" style="83" customWidth="1"/>
    <col min="3084" max="3084" width="7.125" style="83" customWidth="1"/>
    <col min="3085" max="3085" width="6.875" style="83" customWidth="1"/>
    <col min="3086" max="3086" width="7.5" style="83" customWidth="1"/>
    <col min="3087" max="3087" width="7.625" style="83" customWidth="1"/>
    <col min="3088" max="3088" width="2.375" style="83" customWidth="1"/>
    <col min="3089" max="3089" width="6.625" style="83" customWidth="1"/>
    <col min="3090" max="3090" width="8.75" style="83" customWidth="1"/>
    <col min="3091" max="3091" width="7.25" style="83" customWidth="1"/>
    <col min="3092" max="3092" width="12.5" style="83" customWidth="1"/>
    <col min="3093" max="3093" width="6" style="83" customWidth="1"/>
    <col min="3094" max="3094" width="8.75" style="83" customWidth="1"/>
    <col min="3095" max="3096" width="6.375" style="83" customWidth="1"/>
    <col min="3097" max="3097" width="7.625" style="83" customWidth="1"/>
    <col min="3098" max="3098" width="6.75" style="83" customWidth="1"/>
    <col min="3099" max="3099" width="10" style="83" customWidth="1"/>
    <col min="3100" max="3100" width="3.75" style="83" customWidth="1"/>
    <col min="3101" max="3328" width="9" style="83"/>
    <col min="3329" max="3329" width="3.25" style="83" customWidth="1"/>
    <col min="3330" max="3330" width="11.25" style="83" customWidth="1"/>
    <col min="3331" max="3331" width="7.5" style="83" customWidth="1"/>
    <col min="3332" max="3336" width="8.625" style="83" customWidth="1"/>
    <col min="3337" max="3337" width="11.25" style="83" customWidth="1"/>
    <col min="3338" max="3338" width="8.625" style="83" customWidth="1"/>
    <col min="3339" max="3339" width="8.125" style="83" customWidth="1"/>
    <col min="3340" max="3340" width="7.125" style="83" customWidth="1"/>
    <col min="3341" max="3341" width="6.875" style="83" customWidth="1"/>
    <col min="3342" max="3342" width="7.5" style="83" customWidth="1"/>
    <col min="3343" max="3343" width="7.625" style="83" customWidth="1"/>
    <col min="3344" max="3344" width="2.375" style="83" customWidth="1"/>
    <col min="3345" max="3345" width="6.625" style="83" customWidth="1"/>
    <col min="3346" max="3346" width="8.75" style="83" customWidth="1"/>
    <col min="3347" max="3347" width="7.25" style="83" customWidth="1"/>
    <col min="3348" max="3348" width="12.5" style="83" customWidth="1"/>
    <col min="3349" max="3349" width="6" style="83" customWidth="1"/>
    <col min="3350" max="3350" width="8.75" style="83" customWidth="1"/>
    <col min="3351" max="3352" width="6.375" style="83" customWidth="1"/>
    <col min="3353" max="3353" width="7.625" style="83" customWidth="1"/>
    <col min="3354" max="3354" width="6.75" style="83" customWidth="1"/>
    <col min="3355" max="3355" width="10" style="83" customWidth="1"/>
    <col min="3356" max="3356" width="3.75" style="83" customWidth="1"/>
    <col min="3357" max="3584" width="9" style="83"/>
    <col min="3585" max="3585" width="3.25" style="83" customWidth="1"/>
    <col min="3586" max="3586" width="11.25" style="83" customWidth="1"/>
    <col min="3587" max="3587" width="7.5" style="83" customWidth="1"/>
    <col min="3588" max="3592" width="8.625" style="83" customWidth="1"/>
    <col min="3593" max="3593" width="11.25" style="83" customWidth="1"/>
    <col min="3594" max="3594" width="8.625" style="83" customWidth="1"/>
    <col min="3595" max="3595" width="8.125" style="83" customWidth="1"/>
    <col min="3596" max="3596" width="7.125" style="83" customWidth="1"/>
    <col min="3597" max="3597" width="6.875" style="83" customWidth="1"/>
    <col min="3598" max="3598" width="7.5" style="83" customWidth="1"/>
    <col min="3599" max="3599" width="7.625" style="83" customWidth="1"/>
    <col min="3600" max="3600" width="2.375" style="83" customWidth="1"/>
    <col min="3601" max="3601" width="6.625" style="83" customWidth="1"/>
    <col min="3602" max="3602" width="8.75" style="83" customWidth="1"/>
    <col min="3603" max="3603" width="7.25" style="83" customWidth="1"/>
    <col min="3604" max="3604" width="12.5" style="83" customWidth="1"/>
    <col min="3605" max="3605" width="6" style="83" customWidth="1"/>
    <col min="3606" max="3606" width="8.75" style="83" customWidth="1"/>
    <col min="3607" max="3608" width="6.375" style="83" customWidth="1"/>
    <col min="3609" max="3609" width="7.625" style="83" customWidth="1"/>
    <col min="3610" max="3610" width="6.75" style="83" customWidth="1"/>
    <col min="3611" max="3611" width="10" style="83" customWidth="1"/>
    <col min="3612" max="3612" width="3.75" style="83" customWidth="1"/>
    <col min="3613" max="3840" width="9" style="83"/>
    <col min="3841" max="3841" width="3.25" style="83" customWidth="1"/>
    <col min="3842" max="3842" width="11.25" style="83" customWidth="1"/>
    <col min="3843" max="3843" width="7.5" style="83" customWidth="1"/>
    <col min="3844" max="3848" width="8.625" style="83" customWidth="1"/>
    <col min="3849" max="3849" width="11.25" style="83" customWidth="1"/>
    <col min="3850" max="3850" width="8.625" style="83" customWidth="1"/>
    <col min="3851" max="3851" width="8.125" style="83" customWidth="1"/>
    <col min="3852" max="3852" width="7.125" style="83" customWidth="1"/>
    <col min="3853" max="3853" width="6.875" style="83" customWidth="1"/>
    <col min="3854" max="3854" width="7.5" style="83" customWidth="1"/>
    <col min="3855" max="3855" width="7.625" style="83" customWidth="1"/>
    <col min="3856" max="3856" width="2.375" style="83" customWidth="1"/>
    <col min="3857" max="3857" width="6.625" style="83" customWidth="1"/>
    <col min="3858" max="3858" width="8.75" style="83" customWidth="1"/>
    <col min="3859" max="3859" width="7.25" style="83" customWidth="1"/>
    <col min="3860" max="3860" width="12.5" style="83" customWidth="1"/>
    <col min="3861" max="3861" width="6" style="83" customWidth="1"/>
    <col min="3862" max="3862" width="8.75" style="83" customWidth="1"/>
    <col min="3863" max="3864" width="6.375" style="83" customWidth="1"/>
    <col min="3865" max="3865" width="7.625" style="83" customWidth="1"/>
    <col min="3866" max="3866" width="6.75" style="83" customWidth="1"/>
    <col min="3867" max="3867" width="10" style="83" customWidth="1"/>
    <col min="3868" max="3868" width="3.75" style="83" customWidth="1"/>
    <col min="3869" max="4096" width="9" style="83"/>
    <col min="4097" max="4097" width="3.25" style="83" customWidth="1"/>
    <col min="4098" max="4098" width="11.25" style="83" customWidth="1"/>
    <col min="4099" max="4099" width="7.5" style="83" customWidth="1"/>
    <col min="4100" max="4104" width="8.625" style="83" customWidth="1"/>
    <col min="4105" max="4105" width="11.25" style="83" customWidth="1"/>
    <col min="4106" max="4106" width="8.625" style="83" customWidth="1"/>
    <col min="4107" max="4107" width="8.125" style="83" customWidth="1"/>
    <col min="4108" max="4108" width="7.125" style="83" customWidth="1"/>
    <col min="4109" max="4109" width="6.875" style="83" customWidth="1"/>
    <col min="4110" max="4110" width="7.5" style="83" customWidth="1"/>
    <col min="4111" max="4111" width="7.625" style="83" customWidth="1"/>
    <col min="4112" max="4112" width="2.375" style="83" customWidth="1"/>
    <col min="4113" max="4113" width="6.625" style="83" customWidth="1"/>
    <col min="4114" max="4114" width="8.75" style="83" customWidth="1"/>
    <col min="4115" max="4115" width="7.25" style="83" customWidth="1"/>
    <col min="4116" max="4116" width="12.5" style="83" customWidth="1"/>
    <col min="4117" max="4117" width="6" style="83" customWidth="1"/>
    <col min="4118" max="4118" width="8.75" style="83" customWidth="1"/>
    <col min="4119" max="4120" width="6.375" style="83" customWidth="1"/>
    <col min="4121" max="4121" width="7.625" style="83" customWidth="1"/>
    <col min="4122" max="4122" width="6.75" style="83" customWidth="1"/>
    <col min="4123" max="4123" width="10" style="83" customWidth="1"/>
    <col min="4124" max="4124" width="3.75" style="83" customWidth="1"/>
    <col min="4125" max="4352" width="9" style="83"/>
    <col min="4353" max="4353" width="3.25" style="83" customWidth="1"/>
    <col min="4354" max="4354" width="11.25" style="83" customWidth="1"/>
    <col min="4355" max="4355" width="7.5" style="83" customWidth="1"/>
    <col min="4356" max="4360" width="8.625" style="83" customWidth="1"/>
    <col min="4361" max="4361" width="11.25" style="83" customWidth="1"/>
    <col min="4362" max="4362" width="8.625" style="83" customWidth="1"/>
    <col min="4363" max="4363" width="8.125" style="83" customWidth="1"/>
    <col min="4364" max="4364" width="7.125" style="83" customWidth="1"/>
    <col min="4365" max="4365" width="6.875" style="83" customWidth="1"/>
    <col min="4366" max="4366" width="7.5" style="83" customWidth="1"/>
    <col min="4367" max="4367" width="7.625" style="83" customWidth="1"/>
    <col min="4368" max="4368" width="2.375" style="83" customWidth="1"/>
    <col min="4369" max="4369" width="6.625" style="83" customWidth="1"/>
    <col min="4370" max="4370" width="8.75" style="83" customWidth="1"/>
    <col min="4371" max="4371" width="7.25" style="83" customWidth="1"/>
    <col min="4372" max="4372" width="12.5" style="83" customWidth="1"/>
    <col min="4373" max="4373" width="6" style="83" customWidth="1"/>
    <col min="4374" max="4374" width="8.75" style="83" customWidth="1"/>
    <col min="4375" max="4376" width="6.375" style="83" customWidth="1"/>
    <col min="4377" max="4377" width="7.625" style="83" customWidth="1"/>
    <col min="4378" max="4378" width="6.75" style="83" customWidth="1"/>
    <col min="4379" max="4379" width="10" style="83" customWidth="1"/>
    <col min="4380" max="4380" width="3.75" style="83" customWidth="1"/>
    <col min="4381" max="4608" width="9" style="83"/>
    <col min="4609" max="4609" width="3.25" style="83" customWidth="1"/>
    <col min="4610" max="4610" width="11.25" style="83" customWidth="1"/>
    <col min="4611" max="4611" width="7.5" style="83" customWidth="1"/>
    <col min="4612" max="4616" width="8.625" style="83" customWidth="1"/>
    <col min="4617" max="4617" width="11.25" style="83" customWidth="1"/>
    <col min="4618" max="4618" width="8.625" style="83" customWidth="1"/>
    <col min="4619" max="4619" width="8.125" style="83" customWidth="1"/>
    <col min="4620" max="4620" width="7.125" style="83" customWidth="1"/>
    <col min="4621" max="4621" width="6.875" style="83" customWidth="1"/>
    <col min="4622" max="4622" width="7.5" style="83" customWidth="1"/>
    <col min="4623" max="4623" width="7.625" style="83" customWidth="1"/>
    <col min="4624" max="4624" width="2.375" style="83" customWidth="1"/>
    <col min="4625" max="4625" width="6.625" style="83" customWidth="1"/>
    <col min="4626" max="4626" width="8.75" style="83" customWidth="1"/>
    <col min="4627" max="4627" width="7.25" style="83" customWidth="1"/>
    <col min="4628" max="4628" width="12.5" style="83" customWidth="1"/>
    <col min="4629" max="4629" width="6" style="83" customWidth="1"/>
    <col min="4630" max="4630" width="8.75" style="83" customWidth="1"/>
    <col min="4631" max="4632" width="6.375" style="83" customWidth="1"/>
    <col min="4633" max="4633" width="7.625" style="83" customWidth="1"/>
    <col min="4634" max="4634" width="6.75" style="83" customWidth="1"/>
    <col min="4635" max="4635" width="10" style="83" customWidth="1"/>
    <col min="4636" max="4636" width="3.75" style="83" customWidth="1"/>
    <col min="4637" max="4864" width="9" style="83"/>
    <col min="4865" max="4865" width="3.25" style="83" customWidth="1"/>
    <col min="4866" max="4866" width="11.25" style="83" customWidth="1"/>
    <col min="4867" max="4867" width="7.5" style="83" customWidth="1"/>
    <col min="4868" max="4872" width="8.625" style="83" customWidth="1"/>
    <col min="4873" max="4873" width="11.25" style="83" customWidth="1"/>
    <col min="4874" max="4874" width="8.625" style="83" customWidth="1"/>
    <col min="4875" max="4875" width="8.125" style="83" customWidth="1"/>
    <col min="4876" max="4876" width="7.125" style="83" customWidth="1"/>
    <col min="4877" max="4877" width="6.875" style="83" customWidth="1"/>
    <col min="4878" max="4878" width="7.5" style="83" customWidth="1"/>
    <col min="4879" max="4879" width="7.625" style="83" customWidth="1"/>
    <col min="4880" max="4880" width="2.375" style="83" customWidth="1"/>
    <col min="4881" max="4881" width="6.625" style="83" customWidth="1"/>
    <col min="4882" max="4882" width="8.75" style="83" customWidth="1"/>
    <col min="4883" max="4883" width="7.25" style="83" customWidth="1"/>
    <col min="4884" max="4884" width="12.5" style="83" customWidth="1"/>
    <col min="4885" max="4885" width="6" style="83" customWidth="1"/>
    <col min="4886" max="4886" width="8.75" style="83" customWidth="1"/>
    <col min="4887" max="4888" width="6.375" style="83" customWidth="1"/>
    <col min="4889" max="4889" width="7.625" style="83" customWidth="1"/>
    <col min="4890" max="4890" width="6.75" style="83" customWidth="1"/>
    <col min="4891" max="4891" width="10" style="83" customWidth="1"/>
    <col min="4892" max="4892" width="3.75" style="83" customWidth="1"/>
    <col min="4893" max="5120" width="9" style="83"/>
    <col min="5121" max="5121" width="3.25" style="83" customWidth="1"/>
    <col min="5122" max="5122" width="11.25" style="83" customWidth="1"/>
    <col min="5123" max="5123" width="7.5" style="83" customWidth="1"/>
    <col min="5124" max="5128" width="8.625" style="83" customWidth="1"/>
    <col min="5129" max="5129" width="11.25" style="83" customWidth="1"/>
    <col min="5130" max="5130" width="8.625" style="83" customWidth="1"/>
    <col min="5131" max="5131" width="8.125" style="83" customWidth="1"/>
    <col min="5132" max="5132" width="7.125" style="83" customWidth="1"/>
    <col min="5133" max="5133" width="6.875" style="83" customWidth="1"/>
    <col min="5134" max="5134" width="7.5" style="83" customWidth="1"/>
    <col min="5135" max="5135" width="7.625" style="83" customWidth="1"/>
    <col min="5136" max="5136" width="2.375" style="83" customWidth="1"/>
    <col min="5137" max="5137" width="6.625" style="83" customWidth="1"/>
    <col min="5138" max="5138" width="8.75" style="83" customWidth="1"/>
    <col min="5139" max="5139" width="7.25" style="83" customWidth="1"/>
    <col min="5140" max="5140" width="12.5" style="83" customWidth="1"/>
    <col min="5141" max="5141" width="6" style="83" customWidth="1"/>
    <col min="5142" max="5142" width="8.75" style="83" customWidth="1"/>
    <col min="5143" max="5144" width="6.375" style="83" customWidth="1"/>
    <col min="5145" max="5145" width="7.625" style="83" customWidth="1"/>
    <col min="5146" max="5146" width="6.75" style="83" customWidth="1"/>
    <col min="5147" max="5147" width="10" style="83" customWidth="1"/>
    <col min="5148" max="5148" width="3.75" style="83" customWidth="1"/>
    <col min="5149" max="5376" width="9" style="83"/>
    <col min="5377" max="5377" width="3.25" style="83" customWidth="1"/>
    <col min="5378" max="5378" width="11.25" style="83" customWidth="1"/>
    <col min="5379" max="5379" width="7.5" style="83" customWidth="1"/>
    <col min="5380" max="5384" width="8.625" style="83" customWidth="1"/>
    <col min="5385" max="5385" width="11.25" style="83" customWidth="1"/>
    <col min="5386" max="5386" width="8.625" style="83" customWidth="1"/>
    <col min="5387" max="5387" width="8.125" style="83" customWidth="1"/>
    <col min="5388" max="5388" width="7.125" style="83" customWidth="1"/>
    <col min="5389" max="5389" width="6.875" style="83" customWidth="1"/>
    <col min="5390" max="5390" width="7.5" style="83" customWidth="1"/>
    <col min="5391" max="5391" width="7.625" style="83" customWidth="1"/>
    <col min="5392" max="5392" width="2.375" style="83" customWidth="1"/>
    <col min="5393" max="5393" width="6.625" style="83" customWidth="1"/>
    <col min="5394" max="5394" width="8.75" style="83" customWidth="1"/>
    <col min="5395" max="5395" width="7.25" style="83" customWidth="1"/>
    <col min="5396" max="5396" width="12.5" style="83" customWidth="1"/>
    <col min="5397" max="5397" width="6" style="83" customWidth="1"/>
    <col min="5398" max="5398" width="8.75" style="83" customWidth="1"/>
    <col min="5399" max="5400" width="6.375" style="83" customWidth="1"/>
    <col min="5401" max="5401" width="7.625" style="83" customWidth="1"/>
    <col min="5402" max="5402" width="6.75" style="83" customWidth="1"/>
    <col min="5403" max="5403" width="10" style="83" customWidth="1"/>
    <col min="5404" max="5404" width="3.75" style="83" customWidth="1"/>
    <col min="5405" max="5632" width="9" style="83"/>
    <col min="5633" max="5633" width="3.25" style="83" customWidth="1"/>
    <col min="5634" max="5634" width="11.25" style="83" customWidth="1"/>
    <col min="5635" max="5635" width="7.5" style="83" customWidth="1"/>
    <col min="5636" max="5640" width="8.625" style="83" customWidth="1"/>
    <col min="5641" max="5641" width="11.25" style="83" customWidth="1"/>
    <col min="5642" max="5642" width="8.625" style="83" customWidth="1"/>
    <col min="5643" max="5643" width="8.125" style="83" customWidth="1"/>
    <col min="5644" max="5644" width="7.125" style="83" customWidth="1"/>
    <col min="5645" max="5645" width="6.875" style="83" customWidth="1"/>
    <col min="5646" max="5646" width="7.5" style="83" customWidth="1"/>
    <col min="5647" max="5647" width="7.625" style="83" customWidth="1"/>
    <col min="5648" max="5648" width="2.375" style="83" customWidth="1"/>
    <col min="5649" max="5649" width="6.625" style="83" customWidth="1"/>
    <col min="5650" max="5650" width="8.75" style="83" customWidth="1"/>
    <col min="5651" max="5651" width="7.25" style="83" customWidth="1"/>
    <col min="5652" max="5652" width="12.5" style="83" customWidth="1"/>
    <col min="5653" max="5653" width="6" style="83" customWidth="1"/>
    <col min="5654" max="5654" width="8.75" style="83" customWidth="1"/>
    <col min="5655" max="5656" width="6.375" style="83" customWidth="1"/>
    <col min="5657" max="5657" width="7.625" style="83" customWidth="1"/>
    <col min="5658" max="5658" width="6.75" style="83" customWidth="1"/>
    <col min="5659" max="5659" width="10" style="83" customWidth="1"/>
    <col min="5660" max="5660" width="3.75" style="83" customWidth="1"/>
    <col min="5661" max="5888" width="9" style="83"/>
    <col min="5889" max="5889" width="3.25" style="83" customWidth="1"/>
    <col min="5890" max="5890" width="11.25" style="83" customWidth="1"/>
    <col min="5891" max="5891" width="7.5" style="83" customWidth="1"/>
    <col min="5892" max="5896" width="8.625" style="83" customWidth="1"/>
    <col min="5897" max="5897" width="11.25" style="83" customWidth="1"/>
    <col min="5898" max="5898" width="8.625" style="83" customWidth="1"/>
    <col min="5899" max="5899" width="8.125" style="83" customWidth="1"/>
    <col min="5900" max="5900" width="7.125" style="83" customWidth="1"/>
    <col min="5901" max="5901" width="6.875" style="83" customWidth="1"/>
    <col min="5902" max="5902" width="7.5" style="83" customWidth="1"/>
    <col min="5903" max="5903" width="7.625" style="83" customWidth="1"/>
    <col min="5904" max="5904" width="2.375" style="83" customWidth="1"/>
    <col min="5905" max="5905" width="6.625" style="83" customWidth="1"/>
    <col min="5906" max="5906" width="8.75" style="83" customWidth="1"/>
    <col min="5907" max="5907" width="7.25" style="83" customWidth="1"/>
    <col min="5908" max="5908" width="12.5" style="83" customWidth="1"/>
    <col min="5909" max="5909" width="6" style="83" customWidth="1"/>
    <col min="5910" max="5910" width="8.75" style="83" customWidth="1"/>
    <col min="5911" max="5912" width="6.375" style="83" customWidth="1"/>
    <col min="5913" max="5913" width="7.625" style="83" customWidth="1"/>
    <col min="5914" max="5914" width="6.75" style="83" customWidth="1"/>
    <col min="5915" max="5915" width="10" style="83" customWidth="1"/>
    <col min="5916" max="5916" width="3.75" style="83" customWidth="1"/>
    <col min="5917" max="6144" width="9" style="83"/>
    <col min="6145" max="6145" width="3.25" style="83" customWidth="1"/>
    <col min="6146" max="6146" width="11.25" style="83" customWidth="1"/>
    <col min="6147" max="6147" width="7.5" style="83" customWidth="1"/>
    <col min="6148" max="6152" width="8.625" style="83" customWidth="1"/>
    <col min="6153" max="6153" width="11.25" style="83" customWidth="1"/>
    <col min="6154" max="6154" width="8.625" style="83" customWidth="1"/>
    <col min="6155" max="6155" width="8.125" style="83" customWidth="1"/>
    <col min="6156" max="6156" width="7.125" style="83" customWidth="1"/>
    <col min="6157" max="6157" width="6.875" style="83" customWidth="1"/>
    <col min="6158" max="6158" width="7.5" style="83" customWidth="1"/>
    <col min="6159" max="6159" width="7.625" style="83" customWidth="1"/>
    <col min="6160" max="6160" width="2.375" style="83" customWidth="1"/>
    <col min="6161" max="6161" width="6.625" style="83" customWidth="1"/>
    <col min="6162" max="6162" width="8.75" style="83" customWidth="1"/>
    <col min="6163" max="6163" width="7.25" style="83" customWidth="1"/>
    <col min="6164" max="6164" width="12.5" style="83" customWidth="1"/>
    <col min="6165" max="6165" width="6" style="83" customWidth="1"/>
    <col min="6166" max="6166" width="8.75" style="83" customWidth="1"/>
    <col min="6167" max="6168" width="6.375" style="83" customWidth="1"/>
    <col min="6169" max="6169" width="7.625" style="83" customWidth="1"/>
    <col min="6170" max="6170" width="6.75" style="83" customWidth="1"/>
    <col min="6171" max="6171" width="10" style="83" customWidth="1"/>
    <col min="6172" max="6172" width="3.75" style="83" customWidth="1"/>
    <col min="6173" max="6400" width="9" style="83"/>
    <col min="6401" max="6401" width="3.25" style="83" customWidth="1"/>
    <col min="6402" max="6402" width="11.25" style="83" customWidth="1"/>
    <col min="6403" max="6403" width="7.5" style="83" customWidth="1"/>
    <col min="6404" max="6408" width="8.625" style="83" customWidth="1"/>
    <col min="6409" max="6409" width="11.25" style="83" customWidth="1"/>
    <col min="6410" max="6410" width="8.625" style="83" customWidth="1"/>
    <col min="6411" max="6411" width="8.125" style="83" customWidth="1"/>
    <col min="6412" max="6412" width="7.125" style="83" customWidth="1"/>
    <col min="6413" max="6413" width="6.875" style="83" customWidth="1"/>
    <col min="6414" max="6414" width="7.5" style="83" customWidth="1"/>
    <col min="6415" max="6415" width="7.625" style="83" customWidth="1"/>
    <col min="6416" max="6416" width="2.375" style="83" customWidth="1"/>
    <col min="6417" max="6417" width="6.625" style="83" customWidth="1"/>
    <col min="6418" max="6418" width="8.75" style="83" customWidth="1"/>
    <col min="6419" max="6419" width="7.25" style="83" customWidth="1"/>
    <col min="6420" max="6420" width="12.5" style="83" customWidth="1"/>
    <col min="6421" max="6421" width="6" style="83" customWidth="1"/>
    <col min="6422" max="6422" width="8.75" style="83" customWidth="1"/>
    <col min="6423" max="6424" width="6.375" style="83" customWidth="1"/>
    <col min="6425" max="6425" width="7.625" style="83" customWidth="1"/>
    <col min="6426" max="6426" width="6.75" style="83" customWidth="1"/>
    <col min="6427" max="6427" width="10" style="83" customWidth="1"/>
    <col min="6428" max="6428" width="3.75" style="83" customWidth="1"/>
    <col min="6429" max="6656" width="9" style="83"/>
    <col min="6657" max="6657" width="3.25" style="83" customWidth="1"/>
    <col min="6658" max="6658" width="11.25" style="83" customWidth="1"/>
    <col min="6659" max="6659" width="7.5" style="83" customWidth="1"/>
    <col min="6660" max="6664" width="8.625" style="83" customWidth="1"/>
    <col min="6665" max="6665" width="11.25" style="83" customWidth="1"/>
    <col min="6666" max="6666" width="8.625" style="83" customWidth="1"/>
    <col min="6667" max="6667" width="8.125" style="83" customWidth="1"/>
    <col min="6668" max="6668" width="7.125" style="83" customWidth="1"/>
    <col min="6669" max="6669" width="6.875" style="83" customWidth="1"/>
    <col min="6670" max="6670" width="7.5" style="83" customWidth="1"/>
    <col min="6671" max="6671" width="7.625" style="83" customWidth="1"/>
    <col min="6672" max="6672" width="2.375" style="83" customWidth="1"/>
    <col min="6673" max="6673" width="6.625" style="83" customWidth="1"/>
    <col min="6674" max="6674" width="8.75" style="83" customWidth="1"/>
    <col min="6675" max="6675" width="7.25" style="83" customWidth="1"/>
    <col min="6676" max="6676" width="12.5" style="83" customWidth="1"/>
    <col min="6677" max="6677" width="6" style="83" customWidth="1"/>
    <col min="6678" max="6678" width="8.75" style="83" customWidth="1"/>
    <col min="6679" max="6680" width="6.375" style="83" customWidth="1"/>
    <col min="6681" max="6681" width="7.625" style="83" customWidth="1"/>
    <col min="6682" max="6682" width="6.75" style="83" customWidth="1"/>
    <col min="6683" max="6683" width="10" style="83" customWidth="1"/>
    <col min="6684" max="6684" width="3.75" style="83" customWidth="1"/>
    <col min="6685" max="6912" width="9" style="83"/>
    <col min="6913" max="6913" width="3.25" style="83" customWidth="1"/>
    <col min="6914" max="6914" width="11.25" style="83" customWidth="1"/>
    <col min="6915" max="6915" width="7.5" style="83" customWidth="1"/>
    <col min="6916" max="6920" width="8.625" style="83" customWidth="1"/>
    <col min="6921" max="6921" width="11.25" style="83" customWidth="1"/>
    <col min="6922" max="6922" width="8.625" style="83" customWidth="1"/>
    <col min="6923" max="6923" width="8.125" style="83" customWidth="1"/>
    <col min="6924" max="6924" width="7.125" style="83" customWidth="1"/>
    <col min="6925" max="6925" width="6.875" style="83" customWidth="1"/>
    <col min="6926" max="6926" width="7.5" style="83" customWidth="1"/>
    <col min="6927" max="6927" width="7.625" style="83" customWidth="1"/>
    <col min="6928" max="6928" width="2.375" style="83" customWidth="1"/>
    <col min="6929" max="6929" width="6.625" style="83" customWidth="1"/>
    <col min="6930" max="6930" width="8.75" style="83" customWidth="1"/>
    <col min="6931" max="6931" width="7.25" style="83" customWidth="1"/>
    <col min="6932" max="6932" width="12.5" style="83" customWidth="1"/>
    <col min="6933" max="6933" width="6" style="83" customWidth="1"/>
    <col min="6934" max="6934" width="8.75" style="83" customWidth="1"/>
    <col min="6935" max="6936" width="6.375" style="83" customWidth="1"/>
    <col min="6937" max="6937" width="7.625" style="83" customWidth="1"/>
    <col min="6938" max="6938" width="6.75" style="83" customWidth="1"/>
    <col min="6939" max="6939" width="10" style="83" customWidth="1"/>
    <col min="6940" max="6940" width="3.75" style="83" customWidth="1"/>
    <col min="6941" max="7168" width="9" style="83"/>
    <col min="7169" max="7169" width="3.25" style="83" customWidth="1"/>
    <col min="7170" max="7170" width="11.25" style="83" customWidth="1"/>
    <col min="7171" max="7171" width="7.5" style="83" customWidth="1"/>
    <col min="7172" max="7176" width="8.625" style="83" customWidth="1"/>
    <col min="7177" max="7177" width="11.25" style="83" customWidth="1"/>
    <col min="7178" max="7178" width="8.625" style="83" customWidth="1"/>
    <col min="7179" max="7179" width="8.125" style="83" customWidth="1"/>
    <col min="7180" max="7180" width="7.125" style="83" customWidth="1"/>
    <col min="7181" max="7181" width="6.875" style="83" customWidth="1"/>
    <col min="7182" max="7182" width="7.5" style="83" customWidth="1"/>
    <col min="7183" max="7183" width="7.625" style="83" customWidth="1"/>
    <col min="7184" max="7184" width="2.375" style="83" customWidth="1"/>
    <col min="7185" max="7185" width="6.625" style="83" customWidth="1"/>
    <col min="7186" max="7186" width="8.75" style="83" customWidth="1"/>
    <col min="7187" max="7187" width="7.25" style="83" customWidth="1"/>
    <col min="7188" max="7188" width="12.5" style="83" customWidth="1"/>
    <col min="7189" max="7189" width="6" style="83" customWidth="1"/>
    <col min="7190" max="7190" width="8.75" style="83" customWidth="1"/>
    <col min="7191" max="7192" width="6.375" style="83" customWidth="1"/>
    <col min="7193" max="7193" width="7.625" style="83" customWidth="1"/>
    <col min="7194" max="7194" width="6.75" style="83" customWidth="1"/>
    <col min="7195" max="7195" width="10" style="83" customWidth="1"/>
    <col min="7196" max="7196" width="3.75" style="83" customWidth="1"/>
    <col min="7197" max="7424" width="9" style="83"/>
    <col min="7425" max="7425" width="3.25" style="83" customWidth="1"/>
    <col min="7426" max="7426" width="11.25" style="83" customWidth="1"/>
    <col min="7427" max="7427" width="7.5" style="83" customWidth="1"/>
    <col min="7428" max="7432" width="8.625" style="83" customWidth="1"/>
    <col min="7433" max="7433" width="11.25" style="83" customWidth="1"/>
    <col min="7434" max="7434" width="8.625" style="83" customWidth="1"/>
    <col min="7435" max="7435" width="8.125" style="83" customWidth="1"/>
    <col min="7436" max="7436" width="7.125" style="83" customWidth="1"/>
    <col min="7437" max="7437" width="6.875" style="83" customWidth="1"/>
    <col min="7438" max="7438" width="7.5" style="83" customWidth="1"/>
    <col min="7439" max="7439" width="7.625" style="83" customWidth="1"/>
    <col min="7440" max="7440" width="2.375" style="83" customWidth="1"/>
    <col min="7441" max="7441" width="6.625" style="83" customWidth="1"/>
    <col min="7442" max="7442" width="8.75" style="83" customWidth="1"/>
    <col min="7443" max="7443" width="7.25" style="83" customWidth="1"/>
    <col min="7444" max="7444" width="12.5" style="83" customWidth="1"/>
    <col min="7445" max="7445" width="6" style="83" customWidth="1"/>
    <col min="7446" max="7446" width="8.75" style="83" customWidth="1"/>
    <col min="7447" max="7448" width="6.375" style="83" customWidth="1"/>
    <col min="7449" max="7449" width="7.625" style="83" customWidth="1"/>
    <col min="7450" max="7450" width="6.75" style="83" customWidth="1"/>
    <col min="7451" max="7451" width="10" style="83" customWidth="1"/>
    <col min="7452" max="7452" width="3.75" style="83" customWidth="1"/>
    <col min="7453" max="7680" width="9" style="83"/>
    <col min="7681" max="7681" width="3.25" style="83" customWidth="1"/>
    <col min="7682" max="7682" width="11.25" style="83" customWidth="1"/>
    <col min="7683" max="7683" width="7.5" style="83" customWidth="1"/>
    <col min="7684" max="7688" width="8.625" style="83" customWidth="1"/>
    <col min="7689" max="7689" width="11.25" style="83" customWidth="1"/>
    <col min="7690" max="7690" width="8.625" style="83" customWidth="1"/>
    <col min="7691" max="7691" width="8.125" style="83" customWidth="1"/>
    <col min="7692" max="7692" width="7.125" style="83" customWidth="1"/>
    <col min="7693" max="7693" width="6.875" style="83" customWidth="1"/>
    <col min="7694" max="7694" width="7.5" style="83" customWidth="1"/>
    <col min="7695" max="7695" width="7.625" style="83" customWidth="1"/>
    <col min="7696" max="7696" width="2.375" style="83" customWidth="1"/>
    <col min="7697" max="7697" width="6.625" style="83" customWidth="1"/>
    <col min="7698" max="7698" width="8.75" style="83" customWidth="1"/>
    <col min="7699" max="7699" width="7.25" style="83" customWidth="1"/>
    <col min="7700" max="7700" width="12.5" style="83" customWidth="1"/>
    <col min="7701" max="7701" width="6" style="83" customWidth="1"/>
    <col min="7702" max="7702" width="8.75" style="83" customWidth="1"/>
    <col min="7703" max="7704" width="6.375" style="83" customWidth="1"/>
    <col min="7705" max="7705" width="7.625" style="83" customWidth="1"/>
    <col min="7706" max="7706" width="6.75" style="83" customWidth="1"/>
    <col min="7707" max="7707" width="10" style="83" customWidth="1"/>
    <col min="7708" max="7708" width="3.75" style="83" customWidth="1"/>
    <col min="7709" max="7936" width="9" style="83"/>
    <col min="7937" max="7937" width="3.25" style="83" customWidth="1"/>
    <col min="7938" max="7938" width="11.25" style="83" customWidth="1"/>
    <col min="7939" max="7939" width="7.5" style="83" customWidth="1"/>
    <col min="7940" max="7944" width="8.625" style="83" customWidth="1"/>
    <col min="7945" max="7945" width="11.25" style="83" customWidth="1"/>
    <col min="7946" max="7946" width="8.625" style="83" customWidth="1"/>
    <col min="7947" max="7947" width="8.125" style="83" customWidth="1"/>
    <col min="7948" max="7948" width="7.125" style="83" customWidth="1"/>
    <col min="7949" max="7949" width="6.875" style="83" customWidth="1"/>
    <col min="7950" max="7950" width="7.5" style="83" customWidth="1"/>
    <col min="7951" max="7951" width="7.625" style="83" customWidth="1"/>
    <col min="7952" max="7952" width="2.375" style="83" customWidth="1"/>
    <col min="7953" max="7953" width="6.625" style="83" customWidth="1"/>
    <col min="7954" max="7954" width="8.75" style="83" customWidth="1"/>
    <col min="7955" max="7955" width="7.25" style="83" customWidth="1"/>
    <col min="7956" max="7956" width="12.5" style="83" customWidth="1"/>
    <col min="7957" max="7957" width="6" style="83" customWidth="1"/>
    <col min="7958" max="7958" width="8.75" style="83" customWidth="1"/>
    <col min="7959" max="7960" width="6.375" style="83" customWidth="1"/>
    <col min="7961" max="7961" width="7.625" style="83" customWidth="1"/>
    <col min="7962" max="7962" width="6.75" style="83" customWidth="1"/>
    <col min="7963" max="7963" width="10" style="83" customWidth="1"/>
    <col min="7964" max="7964" width="3.75" style="83" customWidth="1"/>
    <col min="7965" max="8192" width="9" style="83"/>
    <col min="8193" max="8193" width="3.25" style="83" customWidth="1"/>
    <col min="8194" max="8194" width="11.25" style="83" customWidth="1"/>
    <col min="8195" max="8195" width="7.5" style="83" customWidth="1"/>
    <col min="8196" max="8200" width="8.625" style="83" customWidth="1"/>
    <col min="8201" max="8201" width="11.25" style="83" customWidth="1"/>
    <col min="8202" max="8202" width="8.625" style="83" customWidth="1"/>
    <col min="8203" max="8203" width="8.125" style="83" customWidth="1"/>
    <col min="8204" max="8204" width="7.125" style="83" customWidth="1"/>
    <col min="8205" max="8205" width="6.875" style="83" customWidth="1"/>
    <col min="8206" max="8206" width="7.5" style="83" customWidth="1"/>
    <col min="8207" max="8207" width="7.625" style="83" customWidth="1"/>
    <col min="8208" max="8208" width="2.375" style="83" customWidth="1"/>
    <col min="8209" max="8209" width="6.625" style="83" customWidth="1"/>
    <col min="8210" max="8210" width="8.75" style="83" customWidth="1"/>
    <col min="8211" max="8211" width="7.25" style="83" customWidth="1"/>
    <col min="8212" max="8212" width="12.5" style="83" customWidth="1"/>
    <col min="8213" max="8213" width="6" style="83" customWidth="1"/>
    <col min="8214" max="8214" width="8.75" style="83" customWidth="1"/>
    <col min="8215" max="8216" width="6.375" style="83" customWidth="1"/>
    <col min="8217" max="8217" width="7.625" style="83" customWidth="1"/>
    <col min="8218" max="8218" width="6.75" style="83" customWidth="1"/>
    <col min="8219" max="8219" width="10" style="83" customWidth="1"/>
    <col min="8220" max="8220" width="3.75" style="83" customWidth="1"/>
    <col min="8221" max="8448" width="9" style="83"/>
    <col min="8449" max="8449" width="3.25" style="83" customWidth="1"/>
    <col min="8450" max="8450" width="11.25" style="83" customWidth="1"/>
    <col min="8451" max="8451" width="7.5" style="83" customWidth="1"/>
    <col min="8452" max="8456" width="8.625" style="83" customWidth="1"/>
    <col min="8457" max="8457" width="11.25" style="83" customWidth="1"/>
    <col min="8458" max="8458" width="8.625" style="83" customWidth="1"/>
    <col min="8459" max="8459" width="8.125" style="83" customWidth="1"/>
    <col min="8460" max="8460" width="7.125" style="83" customWidth="1"/>
    <col min="8461" max="8461" width="6.875" style="83" customWidth="1"/>
    <col min="8462" max="8462" width="7.5" style="83" customWidth="1"/>
    <col min="8463" max="8463" width="7.625" style="83" customWidth="1"/>
    <col min="8464" max="8464" width="2.375" style="83" customWidth="1"/>
    <col min="8465" max="8465" width="6.625" style="83" customWidth="1"/>
    <col min="8466" max="8466" width="8.75" style="83" customWidth="1"/>
    <col min="8467" max="8467" width="7.25" style="83" customWidth="1"/>
    <col min="8468" max="8468" width="12.5" style="83" customWidth="1"/>
    <col min="8469" max="8469" width="6" style="83" customWidth="1"/>
    <col min="8470" max="8470" width="8.75" style="83" customWidth="1"/>
    <col min="8471" max="8472" width="6.375" style="83" customWidth="1"/>
    <col min="8473" max="8473" width="7.625" style="83" customWidth="1"/>
    <col min="8474" max="8474" width="6.75" style="83" customWidth="1"/>
    <col min="8475" max="8475" width="10" style="83" customWidth="1"/>
    <col min="8476" max="8476" width="3.75" style="83" customWidth="1"/>
    <col min="8477" max="8704" width="9" style="83"/>
    <col min="8705" max="8705" width="3.25" style="83" customWidth="1"/>
    <col min="8706" max="8706" width="11.25" style="83" customWidth="1"/>
    <col min="8707" max="8707" width="7.5" style="83" customWidth="1"/>
    <col min="8708" max="8712" width="8.625" style="83" customWidth="1"/>
    <col min="8713" max="8713" width="11.25" style="83" customWidth="1"/>
    <col min="8714" max="8714" width="8.625" style="83" customWidth="1"/>
    <col min="8715" max="8715" width="8.125" style="83" customWidth="1"/>
    <col min="8716" max="8716" width="7.125" style="83" customWidth="1"/>
    <col min="8717" max="8717" width="6.875" style="83" customWidth="1"/>
    <col min="8718" max="8718" width="7.5" style="83" customWidth="1"/>
    <col min="8719" max="8719" width="7.625" style="83" customWidth="1"/>
    <col min="8720" max="8720" width="2.375" style="83" customWidth="1"/>
    <col min="8721" max="8721" width="6.625" style="83" customWidth="1"/>
    <col min="8722" max="8722" width="8.75" style="83" customWidth="1"/>
    <col min="8723" max="8723" width="7.25" style="83" customWidth="1"/>
    <col min="8724" max="8724" width="12.5" style="83" customWidth="1"/>
    <col min="8725" max="8725" width="6" style="83" customWidth="1"/>
    <col min="8726" max="8726" width="8.75" style="83" customWidth="1"/>
    <col min="8727" max="8728" width="6.375" style="83" customWidth="1"/>
    <col min="8729" max="8729" width="7.625" style="83" customWidth="1"/>
    <col min="8730" max="8730" width="6.75" style="83" customWidth="1"/>
    <col min="8731" max="8731" width="10" style="83" customWidth="1"/>
    <col min="8732" max="8732" width="3.75" style="83" customWidth="1"/>
    <col min="8733" max="8960" width="9" style="83"/>
    <col min="8961" max="8961" width="3.25" style="83" customWidth="1"/>
    <col min="8962" max="8962" width="11.25" style="83" customWidth="1"/>
    <col min="8963" max="8963" width="7.5" style="83" customWidth="1"/>
    <col min="8964" max="8968" width="8.625" style="83" customWidth="1"/>
    <col min="8969" max="8969" width="11.25" style="83" customWidth="1"/>
    <col min="8970" max="8970" width="8.625" style="83" customWidth="1"/>
    <col min="8971" max="8971" width="8.125" style="83" customWidth="1"/>
    <col min="8972" max="8972" width="7.125" style="83" customWidth="1"/>
    <col min="8973" max="8973" width="6.875" style="83" customWidth="1"/>
    <col min="8974" max="8974" width="7.5" style="83" customWidth="1"/>
    <col min="8975" max="8975" width="7.625" style="83" customWidth="1"/>
    <col min="8976" max="8976" width="2.375" style="83" customWidth="1"/>
    <col min="8977" max="8977" width="6.625" style="83" customWidth="1"/>
    <col min="8978" max="8978" width="8.75" style="83" customWidth="1"/>
    <col min="8979" max="8979" width="7.25" style="83" customWidth="1"/>
    <col min="8980" max="8980" width="12.5" style="83" customWidth="1"/>
    <col min="8981" max="8981" width="6" style="83" customWidth="1"/>
    <col min="8982" max="8982" width="8.75" style="83" customWidth="1"/>
    <col min="8983" max="8984" width="6.375" style="83" customWidth="1"/>
    <col min="8985" max="8985" width="7.625" style="83" customWidth="1"/>
    <col min="8986" max="8986" width="6.75" style="83" customWidth="1"/>
    <col min="8987" max="8987" width="10" style="83" customWidth="1"/>
    <col min="8988" max="8988" width="3.75" style="83" customWidth="1"/>
    <col min="8989" max="9216" width="9" style="83"/>
    <col min="9217" max="9217" width="3.25" style="83" customWidth="1"/>
    <col min="9218" max="9218" width="11.25" style="83" customWidth="1"/>
    <col min="9219" max="9219" width="7.5" style="83" customWidth="1"/>
    <col min="9220" max="9224" width="8.625" style="83" customWidth="1"/>
    <col min="9225" max="9225" width="11.25" style="83" customWidth="1"/>
    <col min="9226" max="9226" width="8.625" style="83" customWidth="1"/>
    <col min="9227" max="9227" width="8.125" style="83" customWidth="1"/>
    <col min="9228" max="9228" width="7.125" style="83" customWidth="1"/>
    <col min="9229" max="9229" width="6.875" style="83" customWidth="1"/>
    <col min="9230" max="9230" width="7.5" style="83" customWidth="1"/>
    <col min="9231" max="9231" width="7.625" style="83" customWidth="1"/>
    <col min="9232" max="9232" width="2.375" style="83" customWidth="1"/>
    <col min="9233" max="9233" width="6.625" style="83" customWidth="1"/>
    <col min="9234" max="9234" width="8.75" style="83" customWidth="1"/>
    <col min="9235" max="9235" width="7.25" style="83" customWidth="1"/>
    <col min="9236" max="9236" width="12.5" style="83" customWidth="1"/>
    <col min="9237" max="9237" width="6" style="83" customWidth="1"/>
    <col min="9238" max="9238" width="8.75" style="83" customWidth="1"/>
    <col min="9239" max="9240" width="6.375" style="83" customWidth="1"/>
    <col min="9241" max="9241" width="7.625" style="83" customWidth="1"/>
    <col min="9242" max="9242" width="6.75" style="83" customWidth="1"/>
    <col min="9243" max="9243" width="10" style="83" customWidth="1"/>
    <col min="9244" max="9244" width="3.75" style="83" customWidth="1"/>
    <col min="9245" max="9472" width="9" style="83"/>
    <col min="9473" max="9473" width="3.25" style="83" customWidth="1"/>
    <col min="9474" max="9474" width="11.25" style="83" customWidth="1"/>
    <col min="9475" max="9475" width="7.5" style="83" customWidth="1"/>
    <col min="9476" max="9480" width="8.625" style="83" customWidth="1"/>
    <col min="9481" max="9481" width="11.25" style="83" customWidth="1"/>
    <col min="9482" max="9482" width="8.625" style="83" customWidth="1"/>
    <col min="9483" max="9483" width="8.125" style="83" customWidth="1"/>
    <col min="9484" max="9484" width="7.125" style="83" customWidth="1"/>
    <col min="9485" max="9485" width="6.875" style="83" customWidth="1"/>
    <col min="9486" max="9486" width="7.5" style="83" customWidth="1"/>
    <col min="9487" max="9487" width="7.625" style="83" customWidth="1"/>
    <col min="9488" max="9488" width="2.375" style="83" customWidth="1"/>
    <col min="9489" max="9489" width="6.625" style="83" customWidth="1"/>
    <col min="9490" max="9490" width="8.75" style="83" customWidth="1"/>
    <col min="9491" max="9491" width="7.25" style="83" customWidth="1"/>
    <col min="9492" max="9492" width="12.5" style="83" customWidth="1"/>
    <col min="9493" max="9493" width="6" style="83" customWidth="1"/>
    <col min="9494" max="9494" width="8.75" style="83" customWidth="1"/>
    <col min="9495" max="9496" width="6.375" style="83" customWidth="1"/>
    <col min="9497" max="9497" width="7.625" style="83" customWidth="1"/>
    <col min="9498" max="9498" width="6.75" style="83" customWidth="1"/>
    <col min="9499" max="9499" width="10" style="83" customWidth="1"/>
    <col min="9500" max="9500" width="3.75" style="83" customWidth="1"/>
    <col min="9501" max="9728" width="9" style="83"/>
    <col min="9729" max="9729" width="3.25" style="83" customWidth="1"/>
    <col min="9730" max="9730" width="11.25" style="83" customWidth="1"/>
    <col min="9731" max="9731" width="7.5" style="83" customWidth="1"/>
    <col min="9732" max="9736" width="8.625" style="83" customWidth="1"/>
    <col min="9737" max="9737" width="11.25" style="83" customWidth="1"/>
    <col min="9738" max="9738" width="8.625" style="83" customWidth="1"/>
    <col min="9739" max="9739" width="8.125" style="83" customWidth="1"/>
    <col min="9740" max="9740" width="7.125" style="83" customWidth="1"/>
    <col min="9741" max="9741" width="6.875" style="83" customWidth="1"/>
    <col min="9742" max="9742" width="7.5" style="83" customWidth="1"/>
    <col min="9743" max="9743" width="7.625" style="83" customWidth="1"/>
    <col min="9744" max="9744" width="2.375" style="83" customWidth="1"/>
    <col min="9745" max="9745" width="6.625" style="83" customWidth="1"/>
    <col min="9746" max="9746" width="8.75" style="83" customWidth="1"/>
    <col min="9747" max="9747" width="7.25" style="83" customWidth="1"/>
    <col min="9748" max="9748" width="12.5" style="83" customWidth="1"/>
    <col min="9749" max="9749" width="6" style="83" customWidth="1"/>
    <col min="9750" max="9750" width="8.75" style="83" customWidth="1"/>
    <col min="9751" max="9752" width="6.375" style="83" customWidth="1"/>
    <col min="9753" max="9753" width="7.625" style="83" customWidth="1"/>
    <col min="9754" max="9754" width="6.75" style="83" customWidth="1"/>
    <col min="9755" max="9755" width="10" style="83" customWidth="1"/>
    <col min="9756" max="9756" width="3.75" style="83" customWidth="1"/>
    <col min="9757" max="9984" width="9" style="83"/>
    <col min="9985" max="9985" width="3.25" style="83" customWidth="1"/>
    <col min="9986" max="9986" width="11.25" style="83" customWidth="1"/>
    <col min="9987" max="9987" width="7.5" style="83" customWidth="1"/>
    <col min="9988" max="9992" width="8.625" style="83" customWidth="1"/>
    <col min="9993" max="9993" width="11.25" style="83" customWidth="1"/>
    <col min="9994" max="9994" width="8.625" style="83" customWidth="1"/>
    <col min="9995" max="9995" width="8.125" style="83" customWidth="1"/>
    <col min="9996" max="9996" width="7.125" style="83" customWidth="1"/>
    <col min="9997" max="9997" width="6.875" style="83" customWidth="1"/>
    <col min="9998" max="9998" width="7.5" style="83" customWidth="1"/>
    <col min="9999" max="9999" width="7.625" style="83" customWidth="1"/>
    <col min="10000" max="10000" width="2.375" style="83" customWidth="1"/>
    <col min="10001" max="10001" width="6.625" style="83" customWidth="1"/>
    <col min="10002" max="10002" width="8.75" style="83" customWidth="1"/>
    <col min="10003" max="10003" width="7.25" style="83" customWidth="1"/>
    <col min="10004" max="10004" width="12.5" style="83" customWidth="1"/>
    <col min="10005" max="10005" width="6" style="83" customWidth="1"/>
    <col min="10006" max="10006" width="8.75" style="83" customWidth="1"/>
    <col min="10007" max="10008" width="6.375" style="83" customWidth="1"/>
    <col min="10009" max="10009" width="7.625" style="83" customWidth="1"/>
    <col min="10010" max="10010" width="6.75" style="83" customWidth="1"/>
    <col min="10011" max="10011" width="10" style="83" customWidth="1"/>
    <col min="10012" max="10012" width="3.75" style="83" customWidth="1"/>
    <col min="10013" max="10240" width="9" style="83"/>
    <col min="10241" max="10241" width="3.25" style="83" customWidth="1"/>
    <col min="10242" max="10242" width="11.25" style="83" customWidth="1"/>
    <col min="10243" max="10243" width="7.5" style="83" customWidth="1"/>
    <col min="10244" max="10248" width="8.625" style="83" customWidth="1"/>
    <col min="10249" max="10249" width="11.25" style="83" customWidth="1"/>
    <col min="10250" max="10250" width="8.625" style="83" customWidth="1"/>
    <col min="10251" max="10251" width="8.125" style="83" customWidth="1"/>
    <col min="10252" max="10252" width="7.125" style="83" customWidth="1"/>
    <col min="10253" max="10253" width="6.875" style="83" customWidth="1"/>
    <col min="10254" max="10254" width="7.5" style="83" customWidth="1"/>
    <col min="10255" max="10255" width="7.625" style="83" customWidth="1"/>
    <col min="10256" max="10256" width="2.375" style="83" customWidth="1"/>
    <col min="10257" max="10257" width="6.625" style="83" customWidth="1"/>
    <col min="10258" max="10258" width="8.75" style="83" customWidth="1"/>
    <col min="10259" max="10259" width="7.25" style="83" customWidth="1"/>
    <col min="10260" max="10260" width="12.5" style="83" customWidth="1"/>
    <col min="10261" max="10261" width="6" style="83" customWidth="1"/>
    <col min="10262" max="10262" width="8.75" style="83" customWidth="1"/>
    <col min="10263" max="10264" width="6.375" style="83" customWidth="1"/>
    <col min="10265" max="10265" width="7.625" style="83" customWidth="1"/>
    <col min="10266" max="10266" width="6.75" style="83" customWidth="1"/>
    <col min="10267" max="10267" width="10" style="83" customWidth="1"/>
    <col min="10268" max="10268" width="3.75" style="83" customWidth="1"/>
    <col min="10269" max="10496" width="9" style="83"/>
    <col min="10497" max="10497" width="3.25" style="83" customWidth="1"/>
    <col min="10498" max="10498" width="11.25" style="83" customWidth="1"/>
    <col min="10499" max="10499" width="7.5" style="83" customWidth="1"/>
    <col min="10500" max="10504" width="8.625" style="83" customWidth="1"/>
    <col min="10505" max="10505" width="11.25" style="83" customWidth="1"/>
    <col min="10506" max="10506" width="8.625" style="83" customWidth="1"/>
    <col min="10507" max="10507" width="8.125" style="83" customWidth="1"/>
    <col min="10508" max="10508" width="7.125" style="83" customWidth="1"/>
    <col min="10509" max="10509" width="6.875" style="83" customWidth="1"/>
    <col min="10510" max="10510" width="7.5" style="83" customWidth="1"/>
    <col min="10511" max="10511" width="7.625" style="83" customWidth="1"/>
    <col min="10512" max="10512" width="2.375" style="83" customWidth="1"/>
    <col min="10513" max="10513" width="6.625" style="83" customWidth="1"/>
    <col min="10514" max="10514" width="8.75" style="83" customWidth="1"/>
    <col min="10515" max="10515" width="7.25" style="83" customWidth="1"/>
    <col min="10516" max="10516" width="12.5" style="83" customWidth="1"/>
    <col min="10517" max="10517" width="6" style="83" customWidth="1"/>
    <col min="10518" max="10518" width="8.75" style="83" customWidth="1"/>
    <col min="10519" max="10520" width="6.375" style="83" customWidth="1"/>
    <col min="10521" max="10521" width="7.625" style="83" customWidth="1"/>
    <col min="10522" max="10522" width="6.75" style="83" customWidth="1"/>
    <col min="10523" max="10523" width="10" style="83" customWidth="1"/>
    <col min="10524" max="10524" width="3.75" style="83" customWidth="1"/>
    <col min="10525" max="10752" width="9" style="83"/>
    <col min="10753" max="10753" width="3.25" style="83" customWidth="1"/>
    <col min="10754" max="10754" width="11.25" style="83" customWidth="1"/>
    <col min="10755" max="10755" width="7.5" style="83" customWidth="1"/>
    <col min="10756" max="10760" width="8.625" style="83" customWidth="1"/>
    <col min="10761" max="10761" width="11.25" style="83" customWidth="1"/>
    <col min="10762" max="10762" width="8.625" style="83" customWidth="1"/>
    <col min="10763" max="10763" width="8.125" style="83" customWidth="1"/>
    <col min="10764" max="10764" width="7.125" style="83" customWidth="1"/>
    <col min="10765" max="10765" width="6.875" style="83" customWidth="1"/>
    <col min="10766" max="10766" width="7.5" style="83" customWidth="1"/>
    <col min="10767" max="10767" width="7.625" style="83" customWidth="1"/>
    <col min="10768" max="10768" width="2.375" style="83" customWidth="1"/>
    <col min="10769" max="10769" width="6.625" style="83" customWidth="1"/>
    <col min="10770" max="10770" width="8.75" style="83" customWidth="1"/>
    <col min="10771" max="10771" width="7.25" style="83" customWidth="1"/>
    <col min="10772" max="10772" width="12.5" style="83" customWidth="1"/>
    <col min="10773" max="10773" width="6" style="83" customWidth="1"/>
    <col min="10774" max="10774" width="8.75" style="83" customWidth="1"/>
    <col min="10775" max="10776" width="6.375" style="83" customWidth="1"/>
    <col min="10777" max="10777" width="7.625" style="83" customWidth="1"/>
    <col min="10778" max="10778" width="6.75" style="83" customWidth="1"/>
    <col min="10779" max="10779" width="10" style="83" customWidth="1"/>
    <col min="10780" max="10780" width="3.75" style="83" customWidth="1"/>
    <col min="10781" max="11008" width="9" style="83"/>
    <col min="11009" max="11009" width="3.25" style="83" customWidth="1"/>
    <col min="11010" max="11010" width="11.25" style="83" customWidth="1"/>
    <col min="11011" max="11011" width="7.5" style="83" customWidth="1"/>
    <col min="11012" max="11016" width="8.625" style="83" customWidth="1"/>
    <col min="11017" max="11017" width="11.25" style="83" customWidth="1"/>
    <col min="11018" max="11018" width="8.625" style="83" customWidth="1"/>
    <col min="11019" max="11019" width="8.125" style="83" customWidth="1"/>
    <col min="11020" max="11020" width="7.125" style="83" customWidth="1"/>
    <col min="11021" max="11021" width="6.875" style="83" customWidth="1"/>
    <col min="11022" max="11022" width="7.5" style="83" customWidth="1"/>
    <col min="11023" max="11023" width="7.625" style="83" customWidth="1"/>
    <col min="11024" max="11024" width="2.375" style="83" customWidth="1"/>
    <col min="11025" max="11025" width="6.625" style="83" customWidth="1"/>
    <col min="11026" max="11026" width="8.75" style="83" customWidth="1"/>
    <col min="11027" max="11027" width="7.25" style="83" customWidth="1"/>
    <col min="11028" max="11028" width="12.5" style="83" customWidth="1"/>
    <col min="11029" max="11029" width="6" style="83" customWidth="1"/>
    <col min="11030" max="11030" width="8.75" style="83" customWidth="1"/>
    <col min="11031" max="11032" width="6.375" style="83" customWidth="1"/>
    <col min="11033" max="11033" width="7.625" style="83" customWidth="1"/>
    <col min="11034" max="11034" width="6.75" style="83" customWidth="1"/>
    <col min="11035" max="11035" width="10" style="83" customWidth="1"/>
    <col min="11036" max="11036" width="3.75" style="83" customWidth="1"/>
    <col min="11037" max="11264" width="9" style="83"/>
    <col min="11265" max="11265" width="3.25" style="83" customWidth="1"/>
    <col min="11266" max="11266" width="11.25" style="83" customWidth="1"/>
    <col min="11267" max="11267" width="7.5" style="83" customWidth="1"/>
    <col min="11268" max="11272" width="8.625" style="83" customWidth="1"/>
    <col min="11273" max="11273" width="11.25" style="83" customWidth="1"/>
    <col min="11274" max="11274" width="8.625" style="83" customWidth="1"/>
    <col min="11275" max="11275" width="8.125" style="83" customWidth="1"/>
    <col min="11276" max="11276" width="7.125" style="83" customWidth="1"/>
    <col min="11277" max="11277" width="6.875" style="83" customWidth="1"/>
    <col min="11278" max="11278" width="7.5" style="83" customWidth="1"/>
    <col min="11279" max="11279" width="7.625" style="83" customWidth="1"/>
    <col min="11280" max="11280" width="2.375" style="83" customWidth="1"/>
    <col min="11281" max="11281" width="6.625" style="83" customWidth="1"/>
    <col min="11282" max="11282" width="8.75" style="83" customWidth="1"/>
    <col min="11283" max="11283" width="7.25" style="83" customWidth="1"/>
    <col min="11284" max="11284" width="12.5" style="83" customWidth="1"/>
    <col min="11285" max="11285" width="6" style="83" customWidth="1"/>
    <col min="11286" max="11286" width="8.75" style="83" customWidth="1"/>
    <col min="11287" max="11288" width="6.375" style="83" customWidth="1"/>
    <col min="11289" max="11289" width="7.625" style="83" customWidth="1"/>
    <col min="11290" max="11290" width="6.75" style="83" customWidth="1"/>
    <col min="11291" max="11291" width="10" style="83" customWidth="1"/>
    <col min="11292" max="11292" width="3.75" style="83" customWidth="1"/>
    <col min="11293" max="11520" width="9" style="83"/>
    <col min="11521" max="11521" width="3.25" style="83" customWidth="1"/>
    <col min="11522" max="11522" width="11.25" style="83" customWidth="1"/>
    <col min="11523" max="11523" width="7.5" style="83" customWidth="1"/>
    <col min="11524" max="11528" width="8.625" style="83" customWidth="1"/>
    <col min="11529" max="11529" width="11.25" style="83" customWidth="1"/>
    <col min="11530" max="11530" width="8.625" style="83" customWidth="1"/>
    <col min="11531" max="11531" width="8.125" style="83" customWidth="1"/>
    <col min="11532" max="11532" width="7.125" style="83" customWidth="1"/>
    <col min="11533" max="11533" width="6.875" style="83" customWidth="1"/>
    <col min="11534" max="11534" width="7.5" style="83" customWidth="1"/>
    <col min="11535" max="11535" width="7.625" style="83" customWidth="1"/>
    <col min="11536" max="11536" width="2.375" style="83" customWidth="1"/>
    <col min="11537" max="11537" width="6.625" style="83" customWidth="1"/>
    <col min="11538" max="11538" width="8.75" style="83" customWidth="1"/>
    <col min="11539" max="11539" width="7.25" style="83" customWidth="1"/>
    <col min="11540" max="11540" width="12.5" style="83" customWidth="1"/>
    <col min="11541" max="11541" width="6" style="83" customWidth="1"/>
    <col min="11542" max="11542" width="8.75" style="83" customWidth="1"/>
    <col min="11543" max="11544" width="6.375" style="83" customWidth="1"/>
    <col min="11545" max="11545" width="7.625" style="83" customWidth="1"/>
    <col min="11546" max="11546" width="6.75" style="83" customWidth="1"/>
    <col min="11547" max="11547" width="10" style="83" customWidth="1"/>
    <col min="11548" max="11548" width="3.75" style="83" customWidth="1"/>
    <col min="11549" max="11776" width="9" style="83"/>
    <col min="11777" max="11777" width="3.25" style="83" customWidth="1"/>
    <col min="11778" max="11778" width="11.25" style="83" customWidth="1"/>
    <col min="11779" max="11779" width="7.5" style="83" customWidth="1"/>
    <col min="11780" max="11784" width="8.625" style="83" customWidth="1"/>
    <col min="11785" max="11785" width="11.25" style="83" customWidth="1"/>
    <col min="11786" max="11786" width="8.625" style="83" customWidth="1"/>
    <col min="11787" max="11787" width="8.125" style="83" customWidth="1"/>
    <col min="11788" max="11788" width="7.125" style="83" customWidth="1"/>
    <col min="11789" max="11789" width="6.875" style="83" customWidth="1"/>
    <col min="11790" max="11790" width="7.5" style="83" customWidth="1"/>
    <col min="11791" max="11791" width="7.625" style="83" customWidth="1"/>
    <col min="11792" max="11792" width="2.375" style="83" customWidth="1"/>
    <col min="11793" max="11793" width="6.625" style="83" customWidth="1"/>
    <col min="11794" max="11794" width="8.75" style="83" customWidth="1"/>
    <col min="11795" max="11795" width="7.25" style="83" customWidth="1"/>
    <col min="11796" max="11796" width="12.5" style="83" customWidth="1"/>
    <col min="11797" max="11797" width="6" style="83" customWidth="1"/>
    <col min="11798" max="11798" width="8.75" style="83" customWidth="1"/>
    <col min="11799" max="11800" width="6.375" style="83" customWidth="1"/>
    <col min="11801" max="11801" width="7.625" style="83" customWidth="1"/>
    <col min="11802" max="11802" width="6.75" style="83" customWidth="1"/>
    <col min="11803" max="11803" width="10" style="83" customWidth="1"/>
    <col min="11804" max="11804" width="3.75" style="83" customWidth="1"/>
    <col min="11805" max="12032" width="9" style="83"/>
    <col min="12033" max="12033" width="3.25" style="83" customWidth="1"/>
    <col min="12034" max="12034" width="11.25" style="83" customWidth="1"/>
    <col min="12035" max="12035" width="7.5" style="83" customWidth="1"/>
    <col min="12036" max="12040" width="8.625" style="83" customWidth="1"/>
    <col min="12041" max="12041" width="11.25" style="83" customWidth="1"/>
    <col min="12042" max="12042" width="8.625" style="83" customWidth="1"/>
    <col min="12043" max="12043" width="8.125" style="83" customWidth="1"/>
    <col min="12044" max="12044" width="7.125" style="83" customWidth="1"/>
    <col min="12045" max="12045" width="6.875" style="83" customWidth="1"/>
    <col min="12046" max="12046" width="7.5" style="83" customWidth="1"/>
    <col min="12047" max="12047" width="7.625" style="83" customWidth="1"/>
    <col min="12048" max="12048" width="2.375" style="83" customWidth="1"/>
    <col min="12049" max="12049" width="6.625" style="83" customWidth="1"/>
    <col min="12050" max="12050" width="8.75" style="83" customWidth="1"/>
    <col min="12051" max="12051" width="7.25" style="83" customWidth="1"/>
    <col min="12052" max="12052" width="12.5" style="83" customWidth="1"/>
    <col min="12053" max="12053" width="6" style="83" customWidth="1"/>
    <col min="12054" max="12054" width="8.75" style="83" customWidth="1"/>
    <col min="12055" max="12056" width="6.375" style="83" customWidth="1"/>
    <col min="12057" max="12057" width="7.625" style="83" customWidth="1"/>
    <col min="12058" max="12058" width="6.75" style="83" customWidth="1"/>
    <col min="12059" max="12059" width="10" style="83" customWidth="1"/>
    <col min="12060" max="12060" width="3.75" style="83" customWidth="1"/>
    <col min="12061" max="12288" width="9" style="83"/>
    <col min="12289" max="12289" width="3.25" style="83" customWidth="1"/>
    <col min="12290" max="12290" width="11.25" style="83" customWidth="1"/>
    <col min="12291" max="12291" width="7.5" style="83" customWidth="1"/>
    <col min="12292" max="12296" width="8.625" style="83" customWidth="1"/>
    <col min="12297" max="12297" width="11.25" style="83" customWidth="1"/>
    <col min="12298" max="12298" width="8.625" style="83" customWidth="1"/>
    <col min="12299" max="12299" width="8.125" style="83" customWidth="1"/>
    <col min="12300" max="12300" width="7.125" style="83" customWidth="1"/>
    <col min="12301" max="12301" width="6.875" style="83" customWidth="1"/>
    <col min="12302" max="12302" width="7.5" style="83" customWidth="1"/>
    <col min="12303" max="12303" width="7.625" style="83" customWidth="1"/>
    <col min="12304" max="12304" width="2.375" style="83" customWidth="1"/>
    <col min="12305" max="12305" width="6.625" style="83" customWidth="1"/>
    <col min="12306" max="12306" width="8.75" style="83" customWidth="1"/>
    <col min="12307" max="12307" width="7.25" style="83" customWidth="1"/>
    <col min="12308" max="12308" width="12.5" style="83" customWidth="1"/>
    <col min="12309" max="12309" width="6" style="83" customWidth="1"/>
    <col min="12310" max="12310" width="8.75" style="83" customWidth="1"/>
    <col min="12311" max="12312" width="6.375" style="83" customWidth="1"/>
    <col min="12313" max="12313" width="7.625" style="83" customWidth="1"/>
    <col min="12314" max="12314" width="6.75" style="83" customWidth="1"/>
    <col min="12315" max="12315" width="10" style="83" customWidth="1"/>
    <col min="12316" max="12316" width="3.75" style="83" customWidth="1"/>
    <col min="12317" max="12544" width="9" style="83"/>
    <col min="12545" max="12545" width="3.25" style="83" customWidth="1"/>
    <col min="12546" max="12546" width="11.25" style="83" customWidth="1"/>
    <col min="12547" max="12547" width="7.5" style="83" customWidth="1"/>
    <col min="12548" max="12552" width="8.625" style="83" customWidth="1"/>
    <col min="12553" max="12553" width="11.25" style="83" customWidth="1"/>
    <col min="12554" max="12554" width="8.625" style="83" customWidth="1"/>
    <col min="12555" max="12555" width="8.125" style="83" customWidth="1"/>
    <col min="12556" max="12556" width="7.125" style="83" customWidth="1"/>
    <col min="12557" max="12557" width="6.875" style="83" customWidth="1"/>
    <col min="12558" max="12558" width="7.5" style="83" customWidth="1"/>
    <col min="12559" max="12559" width="7.625" style="83" customWidth="1"/>
    <col min="12560" max="12560" width="2.375" style="83" customWidth="1"/>
    <col min="12561" max="12561" width="6.625" style="83" customWidth="1"/>
    <col min="12562" max="12562" width="8.75" style="83" customWidth="1"/>
    <col min="12563" max="12563" width="7.25" style="83" customWidth="1"/>
    <col min="12564" max="12564" width="12.5" style="83" customWidth="1"/>
    <col min="12565" max="12565" width="6" style="83" customWidth="1"/>
    <col min="12566" max="12566" width="8.75" style="83" customWidth="1"/>
    <col min="12567" max="12568" width="6.375" style="83" customWidth="1"/>
    <col min="12569" max="12569" width="7.625" style="83" customWidth="1"/>
    <col min="12570" max="12570" width="6.75" style="83" customWidth="1"/>
    <col min="12571" max="12571" width="10" style="83" customWidth="1"/>
    <col min="12572" max="12572" width="3.75" style="83" customWidth="1"/>
    <col min="12573" max="12800" width="9" style="83"/>
    <col min="12801" max="12801" width="3.25" style="83" customWidth="1"/>
    <col min="12802" max="12802" width="11.25" style="83" customWidth="1"/>
    <col min="12803" max="12803" width="7.5" style="83" customWidth="1"/>
    <col min="12804" max="12808" width="8.625" style="83" customWidth="1"/>
    <col min="12809" max="12809" width="11.25" style="83" customWidth="1"/>
    <col min="12810" max="12810" width="8.625" style="83" customWidth="1"/>
    <col min="12811" max="12811" width="8.125" style="83" customWidth="1"/>
    <col min="12812" max="12812" width="7.125" style="83" customWidth="1"/>
    <col min="12813" max="12813" width="6.875" style="83" customWidth="1"/>
    <col min="12814" max="12814" width="7.5" style="83" customWidth="1"/>
    <col min="12815" max="12815" width="7.625" style="83" customWidth="1"/>
    <col min="12816" max="12816" width="2.375" style="83" customWidth="1"/>
    <col min="12817" max="12817" width="6.625" style="83" customWidth="1"/>
    <col min="12818" max="12818" width="8.75" style="83" customWidth="1"/>
    <col min="12819" max="12819" width="7.25" style="83" customWidth="1"/>
    <col min="12820" max="12820" width="12.5" style="83" customWidth="1"/>
    <col min="12821" max="12821" width="6" style="83" customWidth="1"/>
    <col min="12822" max="12822" width="8.75" style="83" customWidth="1"/>
    <col min="12823" max="12824" width="6.375" style="83" customWidth="1"/>
    <col min="12825" max="12825" width="7.625" style="83" customWidth="1"/>
    <col min="12826" max="12826" width="6.75" style="83" customWidth="1"/>
    <col min="12827" max="12827" width="10" style="83" customWidth="1"/>
    <col min="12828" max="12828" width="3.75" style="83" customWidth="1"/>
    <col min="12829" max="13056" width="9" style="83"/>
    <col min="13057" max="13057" width="3.25" style="83" customWidth="1"/>
    <col min="13058" max="13058" width="11.25" style="83" customWidth="1"/>
    <col min="13059" max="13059" width="7.5" style="83" customWidth="1"/>
    <col min="13060" max="13064" width="8.625" style="83" customWidth="1"/>
    <col min="13065" max="13065" width="11.25" style="83" customWidth="1"/>
    <col min="13066" max="13066" width="8.625" style="83" customWidth="1"/>
    <col min="13067" max="13067" width="8.125" style="83" customWidth="1"/>
    <col min="13068" max="13068" width="7.125" style="83" customWidth="1"/>
    <col min="13069" max="13069" width="6.875" style="83" customWidth="1"/>
    <col min="13070" max="13070" width="7.5" style="83" customWidth="1"/>
    <col min="13071" max="13071" width="7.625" style="83" customWidth="1"/>
    <col min="13072" max="13072" width="2.375" style="83" customWidth="1"/>
    <col min="13073" max="13073" width="6.625" style="83" customWidth="1"/>
    <col min="13074" max="13074" width="8.75" style="83" customWidth="1"/>
    <col min="13075" max="13075" width="7.25" style="83" customWidth="1"/>
    <col min="13076" max="13076" width="12.5" style="83" customWidth="1"/>
    <col min="13077" max="13077" width="6" style="83" customWidth="1"/>
    <col min="13078" max="13078" width="8.75" style="83" customWidth="1"/>
    <col min="13079" max="13080" width="6.375" style="83" customWidth="1"/>
    <col min="13081" max="13081" width="7.625" style="83" customWidth="1"/>
    <col min="13082" max="13082" width="6.75" style="83" customWidth="1"/>
    <col min="13083" max="13083" width="10" style="83" customWidth="1"/>
    <col min="13084" max="13084" width="3.75" style="83" customWidth="1"/>
    <col min="13085" max="13312" width="9" style="83"/>
    <col min="13313" max="13313" width="3.25" style="83" customWidth="1"/>
    <col min="13314" max="13314" width="11.25" style="83" customWidth="1"/>
    <col min="13315" max="13315" width="7.5" style="83" customWidth="1"/>
    <col min="13316" max="13320" width="8.625" style="83" customWidth="1"/>
    <col min="13321" max="13321" width="11.25" style="83" customWidth="1"/>
    <col min="13322" max="13322" width="8.625" style="83" customWidth="1"/>
    <col min="13323" max="13323" width="8.125" style="83" customWidth="1"/>
    <col min="13324" max="13324" width="7.125" style="83" customWidth="1"/>
    <col min="13325" max="13325" width="6.875" style="83" customWidth="1"/>
    <col min="13326" max="13326" width="7.5" style="83" customWidth="1"/>
    <col min="13327" max="13327" width="7.625" style="83" customWidth="1"/>
    <col min="13328" max="13328" width="2.375" style="83" customWidth="1"/>
    <col min="13329" max="13329" width="6.625" style="83" customWidth="1"/>
    <col min="13330" max="13330" width="8.75" style="83" customWidth="1"/>
    <col min="13331" max="13331" width="7.25" style="83" customWidth="1"/>
    <col min="13332" max="13332" width="12.5" style="83" customWidth="1"/>
    <col min="13333" max="13333" width="6" style="83" customWidth="1"/>
    <col min="13334" max="13334" width="8.75" style="83" customWidth="1"/>
    <col min="13335" max="13336" width="6.375" style="83" customWidth="1"/>
    <col min="13337" max="13337" width="7.625" style="83" customWidth="1"/>
    <col min="13338" max="13338" width="6.75" style="83" customWidth="1"/>
    <col min="13339" max="13339" width="10" style="83" customWidth="1"/>
    <col min="13340" max="13340" width="3.75" style="83" customWidth="1"/>
    <col min="13341" max="13568" width="9" style="83"/>
    <col min="13569" max="13569" width="3.25" style="83" customWidth="1"/>
    <col min="13570" max="13570" width="11.25" style="83" customWidth="1"/>
    <col min="13571" max="13571" width="7.5" style="83" customWidth="1"/>
    <col min="13572" max="13576" width="8.625" style="83" customWidth="1"/>
    <col min="13577" max="13577" width="11.25" style="83" customWidth="1"/>
    <col min="13578" max="13578" width="8.625" style="83" customWidth="1"/>
    <col min="13579" max="13579" width="8.125" style="83" customWidth="1"/>
    <col min="13580" max="13580" width="7.125" style="83" customWidth="1"/>
    <col min="13581" max="13581" width="6.875" style="83" customWidth="1"/>
    <col min="13582" max="13582" width="7.5" style="83" customWidth="1"/>
    <col min="13583" max="13583" width="7.625" style="83" customWidth="1"/>
    <col min="13584" max="13584" width="2.375" style="83" customWidth="1"/>
    <col min="13585" max="13585" width="6.625" style="83" customWidth="1"/>
    <col min="13586" max="13586" width="8.75" style="83" customWidth="1"/>
    <col min="13587" max="13587" width="7.25" style="83" customWidth="1"/>
    <col min="13588" max="13588" width="12.5" style="83" customWidth="1"/>
    <col min="13589" max="13589" width="6" style="83" customWidth="1"/>
    <col min="13590" max="13590" width="8.75" style="83" customWidth="1"/>
    <col min="13591" max="13592" width="6.375" style="83" customWidth="1"/>
    <col min="13593" max="13593" width="7.625" style="83" customWidth="1"/>
    <col min="13594" max="13594" width="6.75" style="83" customWidth="1"/>
    <col min="13595" max="13595" width="10" style="83" customWidth="1"/>
    <col min="13596" max="13596" width="3.75" style="83" customWidth="1"/>
    <col min="13597" max="13824" width="9" style="83"/>
    <col min="13825" max="13825" width="3.25" style="83" customWidth="1"/>
    <col min="13826" max="13826" width="11.25" style="83" customWidth="1"/>
    <col min="13827" max="13827" width="7.5" style="83" customWidth="1"/>
    <col min="13828" max="13832" width="8.625" style="83" customWidth="1"/>
    <col min="13833" max="13833" width="11.25" style="83" customWidth="1"/>
    <col min="13834" max="13834" width="8.625" style="83" customWidth="1"/>
    <col min="13835" max="13835" width="8.125" style="83" customWidth="1"/>
    <col min="13836" max="13836" width="7.125" style="83" customWidth="1"/>
    <col min="13837" max="13837" width="6.875" style="83" customWidth="1"/>
    <col min="13838" max="13838" width="7.5" style="83" customWidth="1"/>
    <col min="13839" max="13839" width="7.625" style="83" customWidth="1"/>
    <col min="13840" max="13840" width="2.375" style="83" customWidth="1"/>
    <col min="13841" max="13841" width="6.625" style="83" customWidth="1"/>
    <col min="13842" max="13842" width="8.75" style="83" customWidth="1"/>
    <col min="13843" max="13843" width="7.25" style="83" customWidth="1"/>
    <col min="13844" max="13844" width="12.5" style="83" customWidth="1"/>
    <col min="13845" max="13845" width="6" style="83" customWidth="1"/>
    <col min="13846" max="13846" width="8.75" style="83" customWidth="1"/>
    <col min="13847" max="13848" width="6.375" style="83" customWidth="1"/>
    <col min="13849" max="13849" width="7.625" style="83" customWidth="1"/>
    <col min="13850" max="13850" width="6.75" style="83" customWidth="1"/>
    <col min="13851" max="13851" width="10" style="83" customWidth="1"/>
    <col min="13852" max="13852" width="3.75" style="83" customWidth="1"/>
    <col min="13853" max="14080" width="9" style="83"/>
    <col min="14081" max="14081" width="3.25" style="83" customWidth="1"/>
    <col min="14082" max="14082" width="11.25" style="83" customWidth="1"/>
    <col min="14083" max="14083" width="7.5" style="83" customWidth="1"/>
    <col min="14084" max="14088" width="8.625" style="83" customWidth="1"/>
    <col min="14089" max="14089" width="11.25" style="83" customWidth="1"/>
    <col min="14090" max="14090" width="8.625" style="83" customWidth="1"/>
    <col min="14091" max="14091" width="8.125" style="83" customWidth="1"/>
    <col min="14092" max="14092" width="7.125" style="83" customWidth="1"/>
    <col min="14093" max="14093" width="6.875" style="83" customWidth="1"/>
    <col min="14094" max="14094" width="7.5" style="83" customWidth="1"/>
    <col min="14095" max="14095" width="7.625" style="83" customWidth="1"/>
    <col min="14096" max="14096" width="2.375" style="83" customWidth="1"/>
    <col min="14097" max="14097" width="6.625" style="83" customWidth="1"/>
    <col min="14098" max="14098" width="8.75" style="83" customWidth="1"/>
    <col min="14099" max="14099" width="7.25" style="83" customWidth="1"/>
    <col min="14100" max="14100" width="12.5" style="83" customWidth="1"/>
    <col min="14101" max="14101" width="6" style="83" customWidth="1"/>
    <col min="14102" max="14102" width="8.75" style="83" customWidth="1"/>
    <col min="14103" max="14104" width="6.375" style="83" customWidth="1"/>
    <col min="14105" max="14105" width="7.625" style="83" customWidth="1"/>
    <col min="14106" max="14106" width="6.75" style="83" customWidth="1"/>
    <col min="14107" max="14107" width="10" style="83" customWidth="1"/>
    <col min="14108" max="14108" width="3.75" style="83" customWidth="1"/>
    <col min="14109" max="14336" width="9" style="83"/>
    <col min="14337" max="14337" width="3.25" style="83" customWidth="1"/>
    <col min="14338" max="14338" width="11.25" style="83" customWidth="1"/>
    <col min="14339" max="14339" width="7.5" style="83" customWidth="1"/>
    <col min="14340" max="14344" width="8.625" style="83" customWidth="1"/>
    <col min="14345" max="14345" width="11.25" style="83" customWidth="1"/>
    <col min="14346" max="14346" width="8.625" style="83" customWidth="1"/>
    <col min="14347" max="14347" width="8.125" style="83" customWidth="1"/>
    <col min="14348" max="14348" width="7.125" style="83" customWidth="1"/>
    <col min="14349" max="14349" width="6.875" style="83" customWidth="1"/>
    <col min="14350" max="14350" width="7.5" style="83" customWidth="1"/>
    <col min="14351" max="14351" width="7.625" style="83" customWidth="1"/>
    <col min="14352" max="14352" width="2.375" style="83" customWidth="1"/>
    <col min="14353" max="14353" width="6.625" style="83" customWidth="1"/>
    <col min="14354" max="14354" width="8.75" style="83" customWidth="1"/>
    <col min="14355" max="14355" width="7.25" style="83" customWidth="1"/>
    <col min="14356" max="14356" width="12.5" style="83" customWidth="1"/>
    <col min="14357" max="14357" width="6" style="83" customWidth="1"/>
    <col min="14358" max="14358" width="8.75" style="83" customWidth="1"/>
    <col min="14359" max="14360" width="6.375" style="83" customWidth="1"/>
    <col min="14361" max="14361" width="7.625" style="83" customWidth="1"/>
    <col min="14362" max="14362" width="6.75" style="83" customWidth="1"/>
    <col min="14363" max="14363" width="10" style="83" customWidth="1"/>
    <col min="14364" max="14364" width="3.75" style="83" customWidth="1"/>
    <col min="14365" max="14592" width="9" style="83"/>
    <col min="14593" max="14593" width="3.25" style="83" customWidth="1"/>
    <col min="14594" max="14594" width="11.25" style="83" customWidth="1"/>
    <col min="14595" max="14595" width="7.5" style="83" customWidth="1"/>
    <col min="14596" max="14600" width="8.625" style="83" customWidth="1"/>
    <col min="14601" max="14601" width="11.25" style="83" customWidth="1"/>
    <col min="14602" max="14602" width="8.625" style="83" customWidth="1"/>
    <col min="14603" max="14603" width="8.125" style="83" customWidth="1"/>
    <col min="14604" max="14604" width="7.125" style="83" customWidth="1"/>
    <col min="14605" max="14605" width="6.875" style="83" customWidth="1"/>
    <col min="14606" max="14606" width="7.5" style="83" customWidth="1"/>
    <col min="14607" max="14607" width="7.625" style="83" customWidth="1"/>
    <col min="14608" max="14608" width="2.375" style="83" customWidth="1"/>
    <col min="14609" max="14609" width="6.625" style="83" customWidth="1"/>
    <col min="14610" max="14610" width="8.75" style="83" customWidth="1"/>
    <col min="14611" max="14611" width="7.25" style="83" customWidth="1"/>
    <col min="14612" max="14612" width="12.5" style="83" customWidth="1"/>
    <col min="14613" max="14613" width="6" style="83" customWidth="1"/>
    <col min="14614" max="14614" width="8.75" style="83" customWidth="1"/>
    <col min="14615" max="14616" width="6.375" style="83" customWidth="1"/>
    <col min="14617" max="14617" width="7.625" style="83" customWidth="1"/>
    <col min="14618" max="14618" width="6.75" style="83" customWidth="1"/>
    <col min="14619" max="14619" width="10" style="83" customWidth="1"/>
    <col min="14620" max="14620" width="3.75" style="83" customWidth="1"/>
    <col min="14621" max="14848" width="9" style="83"/>
    <col min="14849" max="14849" width="3.25" style="83" customWidth="1"/>
    <col min="14850" max="14850" width="11.25" style="83" customWidth="1"/>
    <col min="14851" max="14851" width="7.5" style="83" customWidth="1"/>
    <col min="14852" max="14856" width="8.625" style="83" customWidth="1"/>
    <col min="14857" max="14857" width="11.25" style="83" customWidth="1"/>
    <col min="14858" max="14858" width="8.625" style="83" customWidth="1"/>
    <col min="14859" max="14859" width="8.125" style="83" customWidth="1"/>
    <col min="14860" max="14860" width="7.125" style="83" customWidth="1"/>
    <col min="14861" max="14861" width="6.875" style="83" customWidth="1"/>
    <col min="14862" max="14862" width="7.5" style="83" customWidth="1"/>
    <col min="14863" max="14863" width="7.625" style="83" customWidth="1"/>
    <col min="14864" max="14864" width="2.375" style="83" customWidth="1"/>
    <col min="14865" max="14865" width="6.625" style="83" customWidth="1"/>
    <col min="14866" max="14866" width="8.75" style="83" customWidth="1"/>
    <col min="14867" max="14867" width="7.25" style="83" customWidth="1"/>
    <col min="14868" max="14868" width="12.5" style="83" customWidth="1"/>
    <col min="14869" max="14869" width="6" style="83" customWidth="1"/>
    <col min="14870" max="14870" width="8.75" style="83" customWidth="1"/>
    <col min="14871" max="14872" width="6.375" style="83" customWidth="1"/>
    <col min="14873" max="14873" width="7.625" style="83" customWidth="1"/>
    <col min="14874" max="14874" width="6.75" style="83" customWidth="1"/>
    <col min="14875" max="14875" width="10" style="83" customWidth="1"/>
    <col min="14876" max="14876" width="3.75" style="83" customWidth="1"/>
    <col min="14877" max="15104" width="9" style="83"/>
    <col min="15105" max="15105" width="3.25" style="83" customWidth="1"/>
    <col min="15106" max="15106" width="11.25" style="83" customWidth="1"/>
    <col min="15107" max="15107" width="7.5" style="83" customWidth="1"/>
    <col min="15108" max="15112" width="8.625" style="83" customWidth="1"/>
    <col min="15113" max="15113" width="11.25" style="83" customWidth="1"/>
    <col min="15114" max="15114" width="8.625" style="83" customWidth="1"/>
    <col min="15115" max="15115" width="8.125" style="83" customWidth="1"/>
    <col min="15116" max="15116" width="7.125" style="83" customWidth="1"/>
    <col min="15117" max="15117" width="6.875" style="83" customWidth="1"/>
    <col min="15118" max="15118" width="7.5" style="83" customWidth="1"/>
    <col min="15119" max="15119" width="7.625" style="83" customWidth="1"/>
    <col min="15120" max="15120" width="2.375" style="83" customWidth="1"/>
    <col min="15121" max="15121" width="6.625" style="83" customWidth="1"/>
    <col min="15122" max="15122" width="8.75" style="83" customWidth="1"/>
    <col min="15123" max="15123" width="7.25" style="83" customWidth="1"/>
    <col min="15124" max="15124" width="12.5" style="83" customWidth="1"/>
    <col min="15125" max="15125" width="6" style="83" customWidth="1"/>
    <col min="15126" max="15126" width="8.75" style="83" customWidth="1"/>
    <col min="15127" max="15128" width="6.375" style="83" customWidth="1"/>
    <col min="15129" max="15129" width="7.625" style="83" customWidth="1"/>
    <col min="15130" max="15130" width="6.75" style="83" customWidth="1"/>
    <col min="15131" max="15131" width="10" style="83" customWidth="1"/>
    <col min="15132" max="15132" width="3.75" style="83" customWidth="1"/>
    <col min="15133" max="15360" width="9" style="83"/>
    <col min="15361" max="15361" width="3.25" style="83" customWidth="1"/>
    <col min="15362" max="15362" width="11.25" style="83" customWidth="1"/>
    <col min="15363" max="15363" width="7.5" style="83" customWidth="1"/>
    <col min="15364" max="15368" width="8.625" style="83" customWidth="1"/>
    <col min="15369" max="15369" width="11.25" style="83" customWidth="1"/>
    <col min="15370" max="15370" width="8.625" style="83" customWidth="1"/>
    <col min="15371" max="15371" width="8.125" style="83" customWidth="1"/>
    <col min="15372" max="15372" width="7.125" style="83" customWidth="1"/>
    <col min="15373" max="15373" width="6.875" style="83" customWidth="1"/>
    <col min="15374" max="15374" width="7.5" style="83" customWidth="1"/>
    <col min="15375" max="15375" width="7.625" style="83" customWidth="1"/>
    <col min="15376" max="15376" width="2.375" style="83" customWidth="1"/>
    <col min="15377" max="15377" width="6.625" style="83" customWidth="1"/>
    <col min="15378" max="15378" width="8.75" style="83" customWidth="1"/>
    <col min="15379" max="15379" width="7.25" style="83" customWidth="1"/>
    <col min="15380" max="15380" width="12.5" style="83" customWidth="1"/>
    <col min="15381" max="15381" width="6" style="83" customWidth="1"/>
    <col min="15382" max="15382" width="8.75" style="83" customWidth="1"/>
    <col min="15383" max="15384" width="6.375" style="83" customWidth="1"/>
    <col min="15385" max="15385" width="7.625" style="83" customWidth="1"/>
    <col min="15386" max="15386" width="6.75" style="83" customWidth="1"/>
    <col min="15387" max="15387" width="10" style="83" customWidth="1"/>
    <col min="15388" max="15388" width="3.75" style="83" customWidth="1"/>
    <col min="15389" max="15616" width="9" style="83"/>
    <col min="15617" max="15617" width="3.25" style="83" customWidth="1"/>
    <col min="15618" max="15618" width="11.25" style="83" customWidth="1"/>
    <col min="15619" max="15619" width="7.5" style="83" customWidth="1"/>
    <col min="15620" max="15624" width="8.625" style="83" customWidth="1"/>
    <col min="15625" max="15625" width="11.25" style="83" customWidth="1"/>
    <col min="15626" max="15626" width="8.625" style="83" customWidth="1"/>
    <col min="15627" max="15627" width="8.125" style="83" customWidth="1"/>
    <col min="15628" max="15628" width="7.125" style="83" customWidth="1"/>
    <col min="15629" max="15629" width="6.875" style="83" customWidth="1"/>
    <col min="15630" max="15630" width="7.5" style="83" customWidth="1"/>
    <col min="15631" max="15631" width="7.625" style="83" customWidth="1"/>
    <col min="15632" max="15632" width="2.375" style="83" customWidth="1"/>
    <col min="15633" max="15633" width="6.625" style="83" customWidth="1"/>
    <col min="15634" max="15634" width="8.75" style="83" customWidth="1"/>
    <col min="15635" max="15635" width="7.25" style="83" customWidth="1"/>
    <col min="15636" max="15636" width="12.5" style="83" customWidth="1"/>
    <col min="15637" max="15637" width="6" style="83" customWidth="1"/>
    <col min="15638" max="15638" width="8.75" style="83" customWidth="1"/>
    <col min="15639" max="15640" width="6.375" style="83" customWidth="1"/>
    <col min="15641" max="15641" width="7.625" style="83" customWidth="1"/>
    <col min="15642" max="15642" width="6.75" style="83" customWidth="1"/>
    <col min="15643" max="15643" width="10" style="83" customWidth="1"/>
    <col min="15644" max="15644" width="3.75" style="83" customWidth="1"/>
    <col min="15645" max="15872" width="9" style="83"/>
    <col min="15873" max="15873" width="3.25" style="83" customWidth="1"/>
    <col min="15874" max="15874" width="11.25" style="83" customWidth="1"/>
    <col min="15875" max="15875" width="7.5" style="83" customWidth="1"/>
    <col min="15876" max="15880" width="8.625" style="83" customWidth="1"/>
    <col min="15881" max="15881" width="11.25" style="83" customWidth="1"/>
    <col min="15882" max="15882" width="8.625" style="83" customWidth="1"/>
    <col min="15883" max="15883" width="8.125" style="83" customWidth="1"/>
    <col min="15884" max="15884" width="7.125" style="83" customWidth="1"/>
    <col min="15885" max="15885" width="6.875" style="83" customWidth="1"/>
    <col min="15886" max="15886" width="7.5" style="83" customWidth="1"/>
    <col min="15887" max="15887" width="7.625" style="83" customWidth="1"/>
    <col min="15888" max="15888" width="2.375" style="83" customWidth="1"/>
    <col min="15889" max="15889" width="6.625" style="83" customWidth="1"/>
    <col min="15890" max="15890" width="8.75" style="83" customWidth="1"/>
    <col min="15891" max="15891" width="7.25" style="83" customWidth="1"/>
    <col min="15892" max="15892" width="12.5" style="83" customWidth="1"/>
    <col min="15893" max="15893" width="6" style="83" customWidth="1"/>
    <col min="15894" max="15894" width="8.75" style="83" customWidth="1"/>
    <col min="15895" max="15896" width="6.375" style="83" customWidth="1"/>
    <col min="15897" max="15897" width="7.625" style="83" customWidth="1"/>
    <col min="15898" max="15898" width="6.75" style="83" customWidth="1"/>
    <col min="15899" max="15899" width="10" style="83" customWidth="1"/>
    <col min="15900" max="15900" width="3.75" style="83" customWidth="1"/>
    <col min="15901" max="16128" width="9" style="83"/>
    <col min="16129" max="16129" width="3.25" style="83" customWidth="1"/>
    <col min="16130" max="16130" width="11.25" style="83" customWidth="1"/>
    <col min="16131" max="16131" width="7.5" style="83" customWidth="1"/>
    <col min="16132" max="16136" width="8.625" style="83" customWidth="1"/>
    <col min="16137" max="16137" width="11.25" style="83" customWidth="1"/>
    <col min="16138" max="16138" width="8.625" style="83" customWidth="1"/>
    <col min="16139" max="16139" width="8.125" style="83" customWidth="1"/>
    <col min="16140" max="16140" width="7.125" style="83" customWidth="1"/>
    <col min="16141" max="16141" width="6.875" style="83" customWidth="1"/>
    <col min="16142" max="16142" width="7.5" style="83" customWidth="1"/>
    <col min="16143" max="16143" width="7.625" style="83" customWidth="1"/>
    <col min="16144" max="16144" width="2.375" style="83" customWidth="1"/>
    <col min="16145" max="16145" width="6.625" style="83" customWidth="1"/>
    <col min="16146" max="16146" width="8.75" style="83" customWidth="1"/>
    <col min="16147" max="16147" width="7.25" style="83" customWidth="1"/>
    <col min="16148" max="16148" width="12.5" style="83" customWidth="1"/>
    <col min="16149" max="16149" width="6" style="83" customWidth="1"/>
    <col min="16150" max="16150" width="8.75" style="83" customWidth="1"/>
    <col min="16151" max="16152" width="6.375" style="83" customWidth="1"/>
    <col min="16153" max="16153" width="7.625" style="83" customWidth="1"/>
    <col min="16154" max="16154" width="6.75" style="83" customWidth="1"/>
    <col min="16155" max="16155" width="10" style="83" customWidth="1"/>
    <col min="16156" max="16156" width="3.75" style="83" customWidth="1"/>
    <col min="16157" max="16384" width="9" style="83"/>
  </cols>
  <sheetData>
    <row r="1" spans="1:28" ht="17.25">
      <c r="C1" s="1433" t="s">
        <v>316</v>
      </c>
      <c r="D1" s="201"/>
      <c r="E1" s="201"/>
      <c r="F1" s="201"/>
      <c r="G1" s="201"/>
      <c r="H1" s="201"/>
      <c r="I1" s="201"/>
      <c r="J1" s="201"/>
      <c r="K1" s="201"/>
      <c r="L1" s="201"/>
      <c r="M1" s="201"/>
      <c r="N1" s="201"/>
      <c r="O1" s="201"/>
      <c r="Q1" s="201"/>
      <c r="R1" s="201"/>
      <c r="S1" s="201"/>
      <c r="T1" s="201"/>
      <c r="U1" s="201"/>
      <c r="V1" s="201"/>
      <c r="W1" s="201"/>
    </row>
    <row r="2" spans="1:28" s="249" customFormat="1" ht="11.25">
      <c r="A2" s="335"/>
      <c r="B2" s="335"/>
      <c r="C2" s="335"/>
      <c r="D2" s="335"/>
      <c r="E2" s="335"/>
      <c r="F2" s="335"/>
      <c r="G2" s="335"/>
      <c r="H2" s="335"/>
      <c r="I2" s="335"/>
      <c r="J2" s="335"/>
      <c r="K2" s="335"/>
      <c r="L2" s="335"/>
      <c r="M2" s="335"/>
      <c r="N2" s="335"/>
      <c r="O2" s="335"/>
      <c r="Q2" s="335"/>
      <c r="R2" s="335"/>
      <c r="S2" s="335"/>
      <c r="T2" s="335"/>
      <c r="U2" s="335"/>
      <c r="V2" s="335"/>
      <c r="W2" s="335"/>
      <c r="X2" s="335"/>
      <c r="Y2" s="335" t="s">
        <v>317</v>
      </c>
      <c r="Z2" s="335"/>
      <c r="AA2" s="335"/>
      <c r="AB2" s="335"/>
    </row>
    <row r="3" spans="1:28" s="249" customFormat="1" ht="15.75">
      <c r="A3" s="336"/>
      <c r="B3" s="336"/>
      <c r="C3" s="337"/>
      <c r="D3" s="338" t="s">
        <v>318</v>
      </c>
      <c r="E3" s="339"/>
      <c r="F3" s="339"/>
      <c r="G3" s="339"/>
      <c r="H3" s="339"/>
      <c r="I3" s="338"/>
      <c r="J3" s="339"/>
      <c r="K3" s="339"/>
      <c r="L3" s="339"/>
      <c r="M3" s="339"/>
      <c r="N3" s="340" t="s">
        <v>319</v>
      </c>
      <c r="O3" s="341"/>
      <c r="P3" s="342"/>
      <c r="Q3" s="343"/>
      <c r="R3" s="338" t="s">
        <v>320</v>
      </c>
      <c r="S3" s="339"/>
      <c r="T3" s="339"/>
      <c r="U3" s="339"/>
      <c r="V3" s="339"/>
      <c r="W3" s="339"/>
      <c r="X3" s="338" t="s">
        <v>321</v>
      </c>
      <c r="Y3" s="339"/>
      <c r="Z3" s="1945" t="s">
        <v>322</v>
      </c>
      <c r="AA3" s="336"/>
      <c r="AB3" s="344"/>
    </row>
    <row r="4" spans="1:28" s="254" customFormat="1" ht="11.25">
      <c r="A4" s="345" t="s">
        <v>14</v>
      </c>
      <c r="B4" s="345" t="s">
        <v>15</v>
      </c>
      <c r="C4" s="346" t="s">
        <v>253</v>
      </c>
      <c r="D4" s="346" t="s">
        <v>209</v>
      </c>
      <c r="E4" s="346" t="s">
        <v>210</v>
      </c>
      <c r="F4" s="346" t="s">
        <v>211</v>
      </c>
      <c r="G4" s="346" t="s">
        <v>211</v>
      </c>
      <c r="H4" s="346" t="s">
        <v>211</v>
      </c>
      <c r="I4" s="346" t="s">
        <v>211</v>
      </c>
      <c r="J4" s="346" t="s">
        <v>323</v>
      </c>
      <c r="K4" s="346" t="s">
        <v>213</v>
      </c>
      <c r="L4" s="346" t="s">
        <v>324</v>
      </c>
      <c r="M4" s="347" t="s">
        <v>325</v>
      </c>
      <c r="N4" s="346" t="s">
        <v>214</v>
      </c>
      <c r="O4" s="346" t="s">
        <v>216</v>
      </c>
      <c r="P4" s="348"/>
      <c r="Q4" s="346" t="s">
        <v>217</v>
      </c>
      <c r="R4" s="346" t="s">
        <v>326</v>
      </c>
      <c r="S4" s="349" t="s">
        <v>219</v>
      </c>
      <c r="T4" s="349" t="s">
        <v>219</v>
      </c>
      <c r="U4" s="346" t="s">
        <v>220</v>
      </c>
      <c r="V4" s="346" t="s">
        <v>219</v>
      </c>
      <c r="W4" s="346" t="s">
        <v>221</v>
      </c>
      <c r="X4" s="350" t="s">
        <v>327</v>
      </c>
      <c r="Y4" s="346" t="s">
        <v>216</v>
      </c>
      <c r="Z4" s="1946"/>
      <c r="AA4" s="345" t="s">
        <v>15</v>
      </c>
      <c r="AB4" s="351" t="s">
        <v>14</v>
      </c>
    </row>
    <row r="5" spans="1:28" s="254" customFormat="1" ht="11.25">
      <c r="A5" s="352"/>
      <c r="B5" s="353"/>
      <c r="C5" s="353" t="s">
        <v>258</v>
      </c>
      <c r="D5" s="353" t="s">
        <v>328</v>
      </c>
      <c r="E5" s="353"/>
      <c r="F5" s="353" t="s">
        <v>224</v>
      </c>
      <c r="G5" s="353" t="s">
        <v>225</v>
      </c>
      <c r="H5" s="353" t="s">
        <v>226</v>
      </c>
      <c r="I5" s="353" t="s">
        <v>227</v>
      </c>
      <c r="J5" s="353" t="s">
        <v>328</v>
      </c>
      <c r="K5" s="353" t="s">
        <v>229</v>
      </c>
      <c r="L5" s="353" t="s">
        <v>229</v>
      </c>
      <c r="M5" s="354" t="s">
        <v>229</v>
      </c>
      <c r="N5" s="353"/>
      <c r="O5" s="353"/>
      <c r="P5" s="348"/>
      <c r="Q5" s="353"/>
      <c r="R5" s="353" t="s">
        <v>329</v>
      </c>
      <c r="S5" s="1434" t="s">
        <v>230</v>
      </c>
      <c r="T5" s="1434" t="s">
        <v>231</v>
      </c>
      <c r="U5" s="353" t="s">
        <v>219</v>
      </c>
      <c r="V5" s="353" t="s">
        <v>232</v>
      </c>
      <c r="W5" s="353" t="s">
        <v>233</v>
      </c>
      <c r="X5" s="355" t="s">
        <v>330</v>
      </c>
      <c r="Y5" s="354"/>
      <c r="Z5" s="1947"/>
      <c r="AA5" s="353"/>
      <c r="AB5" s="356"/>
    </row>
    <row r="6" spans="1:28" s="249" customFormat="1" ht="11.25">
      <c r="A6" s="342"/>
      <c r="B6" s="383" t="s">
        <v>1153</v>
      </c>
      <c r="C6" s="293">
        <v>93061</v>
      </c>
      <c r="D6" s="293">
        <v>104324</v>
      </c>
      <c r="E6" s="357" t="s">
        <v>303</v>
      </c>
      <c r="F6" s="357" t="s">
        <v>303</v>
      </c>
      <c r="G6" s="357" t="s">
        <v>303</v>
      </c>
      <c r="H6" s="357" t="s">
        <v>303</v>
      </c>
      <c r="I6" s="357" t="s">
        <v>303</v>
      </c>
      <c r="J6" s="293">
        <v>21915</v>
      </c>
      <c r="K6" s="293">
        <v>38051</v>
      </c>
      <c r="L6" s="293">
        <v>22339</v>
      </c>
      <c r="M6" s="295">
        <v>1964</v>
      </c>
      <c r="N6" s="293">
        <v>11930</v>
      </c>
      <c r="O6" s="293">
        <v>503916</v>
      </c>
      <c r="P6" s="293"/>
      <c r="Q6" s="291">
        <v>5730</v>
      </c>
      <c r="R6" s="293">
        <v>279088</v>
      </c>
      <c r="S6" s="357" t="s">
        <v>303</v>
      </c>
      <c r="T6" s="357" t="s">
        <v>303</v>
      </c>
      <c r="U6" s="293">
        <v>21966</v>
      </c>
      <c r="V6" s="357" t="s">
        <v>303</v>
      </c>
      <c r="W6" s="293">
        <v>2868</v>
      </c>
      <c r="X6" s="293">
        <v>1165</v>
      </c>
      <c r="Y6" s="293">
        <v>416525</v>
      </c>
      <c r="Z6" s="295">
        <v>10911</v>
      </c>
      <c r="AA6" s="1435" t="s">
        <v>1153</v>
      </c>
      <c r="AB6" s="358"/>
    </row>
    <row r="7" spans="1:28" s="249" customFormat="1" ht="11.25">
      <c r="A7" s="342"/>
      <c r="B7" s="383" t="s">
        <v>44</v>
      </c>
      <c r="C7" s="293">
        <v>96248</v>
      </c>
      <c r="D7" s="293">
        <v>108345</v>
      </c>
      <c r="E7" s="357" t="s">
        <v>303</v>
      </c>
      <c r="F7" s="357" t="s">
        <v>303</v>
      </c>
      <c r="G7" s="357" t="s">
        <v>303</v>
      </c>
      <c r="H7" s="357" t="s">
        <v>303</v>
      </c>
      <c r="I7" s="357" t="s">
        <v>303</v>
      </c>
      <c r="J7" s="293">
        <v>23314</v>
      </c>
      <c r="K7" s="293">
        <v>39058</v>
      </c>
      <c r="L7" s="293">
        <v>23713</v>
      </c>
      <c r="M7" s="295">
        <v>1427</v>
      </c>
      <c r="N7" s="293">
        <v>11353</v>
      </c>
      <c r="O7" s="293">
        <v>522854</v>
      </c>
      <c r="P7" s="293"/>
      <c r="Q7" s="293">
        <v>6481</v>
      </c>
      <c r="R7" s="293">
        <v>299770</v>
      </c>
      <c r="S7" s="357" t="s">
        <v>303</v>
      </c>
      <c r="T7" s="357" t="s">
        <v>303</v>
      </c>
      <c r="U7" s="293">
        <v>20144</v>
      </c>
      <c r="V7" s="357" t="s">
        <v>303</v>
      </c>
      <c r="W7" s="293">
        <v>3232</v>
      </c>
      <c r="X7" s="293">
        <v>866</v>
      </c>
      <c r="Y7" s="293">
        <v>504815</v>
      </c>
      <c r="Z7" s="295">
        <v>18039</v>
      </c>
      <c r="AA7" s="1435" t="s">
        <v>44</v>
      </c>
      <c r="AB7" s="358"/>
    </row>
    <row r="8" spans="1:28" s="249" customFormat="1" ht="11.25">
      <c r="A8" s="342"/>
      <c r="B8" s="383" t="s">
        <v>45</v>
      </c>
      <c r="C8" s="293">
        <v>96276</v>
      </c>
      <c r="D8" s="293">
        <v>111273</v>
      </c>
      <c r="E8" s="357" t="s">
        <v>303</v>
      </c>
      <c r="F8" s="357" t="s">
        <v>303</v>
      </c>
      <c r="G8" s="357" t="s">
        <v>303</v>
      </c>
      <c r="H8" s="357" t="s">
        <v>303</v>
      </c>
      <c r="I8" s="357" t="s">
        <v>303</v>
      </c>
      <c r="J8" s="293">
        <v>23826</v>
      </c>
      <c r="K8" s="293">
        <v>40326</v>
      </c>
      <c r="L8" s="293">
        <v>24441</v>
      </c>
      <c r="M8" s="295">
        <v>2103</v>
      </c>
      <c r="N8" s="293">
        <v>18640</v>
      </c>
      <c r="O8" s="293">
        <v>543884</v>
      </c>
      <c r="P8" s="293"/>
      <c r="Q8" s="293">
        <v>7324</v>
      </c>
      <c r="R8" s="293">
        <v>306101</v>
      </c>
      <c r="S8" s="357" t="s">
        <v>303</v>
      </c>
      <c r="T8" s="357" t="s">
        <v>303</v>
      </c>
      <c r="U8" s="293">
        <v>21167</v>
      </c>
      <c r="V8" s="357" t="s">
        <v>303</v>
      </c>
      <c r="W8" s="293">
        <v>3507</v>
      </c>
      <c r="X8" s="293">
        <v>0</v>
      </c>
      <c r="Y8" s="293">
        <v>517919</v>
      </c>
      <c r="Z8" s="295">
        <v>25965</v>
      </c>
      <c r="AA8" s="1435" t="s">
        <v>45</v>
      </c>
      <c r="AB8" s="358"/>
    </row>
    <row r="9" spans="1:28" s="249" customFormat="1" ht="11.25">
      <c r="A9" s="342"/>
      <c r="B9" s="383" t="s">
        <v>1093</v>
      </c>
      <c r="C9" s="293">
        <v>89260</v>
      </c>
      <c r="D9" s="359">
        <v>1</v>
      </c>
      <c r="E9" s="1436">
        <v>329449</v>
      </c>
      <c r="F9" s="1436">
        <v>1282</v>
      </c>
      <c r="G9" s="1436">
        <v>1883</v>
      </c>
      <c r="H9" s="1436">
        <v>7256</v>
      </c>
      <c r="I9" s="1436">
        <v>1070</v>
      </c>
      <c r="J9" s="359">
        <v>340952</v>
      </c>
      <c r="K9" s="359">
        <v>43680</v>
      </c>
      <c r="L9" s="359">
        <v>28243</v>
      </c>
      <c r="M9" s="360">
        <v>2066</v>
      </c>
      <c r="N9" s="359">
        <v>23889</v>
      </c>
      <c r="O9" s="359">
        <v>501238</v>
      </c>
      <c r="P9" s="293"/>
      <c r="Q9" s="359">
        <v>6885</v>
      </c>
      <c r="R9" s="359">
        <v>325757</v>
      </c>
      <c r="S9" s="1437">
        <v>93942</v>
      </c>
      <c r="T9" s="1437">
        <v>28781</v>
      </c>
      <c r="U9" s="359">
        <v>10083</v>
      </c>
      <c r="V9" s="1436">
        <v>132807</v>
      </c>
      <c r="W9" s="359">
        <v>3232</v>
      </c>
      <c r="X9" s="359">
        <v>0</v>
      </c>
      <c r="Y9" s="359">
        <v>490900</v>
      </c>
      <c r="Z9" s="360">
        <v>10339</v>
      </c>
      <c r="AA9" s="1435" t="s">
        <v>1093</v>
      </c>
      <c r="AB9" s="358"/>
    </row>
    <row r="10" spans="1:28" s="249" customFormat="1" ht="11.25">
      <c r="A10" s="361"/>
      <c r="B10" s="384" t="s">
        <v>1154</v>
      </c>
      <c r="C10" s="385">
        <v>91445</v>
      </c>
      <c r="D10" s="386">
        <v>59</v>
      </c>
      <c r="E10" s="386">
        <v>339947</v>
      </c>
      <c r="F10" s="386">
        <v>1560</v>
      </c>
      <c r="G10" s="386">
        <v>1558</v>
      </c>
      <c r="H10" s="386">
        <v>7683</v>
      </c>
      <c r="I10" s="386">
        <v>1084</v>
      </c>
      <c r="J10" s="386">
        <v>351854</v>
      </c>
      <c r="K10" s="386">
        <v>45681</v>
      </c>
      <c r="L10" s="386">
        <v>30240</v>
      </c>
      <c r="M10" s="362">
        <v>3668</v>
      </c>
      <c r="N10" s="386">
        <v>10401</v>
      </c>
      <c r="O10" s="386">
        <v>504415</v>
      </c>
      <c r="P10" s="362"/>
      <c r="Q10" s="386">
        <v>7020</v>
      </c>
      <c r="R10" s="386">
        <v>337537</v>
      </c>
      <c r="S10" s="387">
        <v>99331</v>
      </c>
      <c r="T10" s="385">
        <v>30420</v>
      </c>
      <c r="U10" s="386">
        <v>11361</v>
      </c>
      <c r="V10" s="386">
        <v>141112</v>
      </c>
      <c r="W10" s="386">
        <v>3290</v>
      </c>
      <c r="X10" s="386">
        <v>16</v>
      </c>
      <c r="Y10" s="386">
        <v>500118</v>
      </c>
      <c r="Z10" s="362">
        <v>4296</v>
      </c>
      <c r="AA10" s="1438" t="s">
        <v>1154</v>
      </c>
      <c r="AB10" s="363"/>
    </row>
    <row r="11" spans="1:28" s="249" customFormat="1" ht="11.25">
      <c r="A11" s="342"/>
      <c r="B11" s="364" t="s">
        <v>238</v>
      </c>
      <c r="C11" s="293">
        <v>91673</v>
      </c>
      <c r="D11" s="293">
        <v>53</v>
      </c>
      <c r="E11" s="293">
        <v>338955</v>
      </c>
      <c r="F11" s="293">
        <v>1566</v>
      </c>
      <c r="G11" s="293">
        <v>1536</v>
      </c>
      <c r="H11" s="293">
        <v>7326</v>
      </c>
      <c r="I11" s="293">
        <v>1079</v>
      </c>
      <c r="J11" s="293">
        <v>350484</v>
      </c>
      <c r="K11" s="293">
        <v>46238</v>
      </c>
      <c r="L11" s="293">
        <v>30594</v>
      </c>
      <c r="M11" s="295">
        <v>3647</v>
      </c>
      <c r="N11" s="293">
        <v>10254</v>
      </c>
      <c r="O11" s="293">
        <v>503633</v>
      </c>
      <c r="P11" s="293"/>
      <c r="Q11" s="293">
        <v>7051</v>
      </c>
      <c r="R11" s="293">
        <v>336561</v>
      </c>
      <c r="S11" s="293">
        <v>99669</v>
      </c>
      <c r="T11" s="293">
        <v>30436</v>
      </c>
      <c r="U11" s="293">
        <v>11409</v>
      </c>
      <c r="V11" s="293">
        <v>141514</v>
      </c>
      <c r="W11" s="293">
        <v>3262</v>
      </c>
      <c r="X11" s="293">
        <v>17</v>
      </c>
      <c r="Y11" s="293">
        <v>499323</v>
      </c>
      <c r="Z11" s="295">
        <v>4310</v>
      </c>
      <c r="AA11" s="364" t="s">
        <v>238</v>
      </c>
      <c r="AB11" s="358"/>
    </row>
    <row r="12" spans="1:28" s="249" customFormat="1" ht="11.25">
      <c r="A12" s="342"/>
      <c r="B12" s="364" t="s">
        <v>239</v>
      </c>
      <c r="C12" s="293">
        <v>87050</v>
      </c>
      <c r="D12" s="293">
        <v>188</v>
      </c>
      <c r="E12" s="293">
        <v>359065</v>
      </c>
      <c r="F12" s="293">
        <v>1444</v>
      </c>
      <c r="G12" s="293">
        <v>1989</v>
      </c>
      <c r="H12" s="293">
        <v>14571</v>
      </c>
      <c r="I12" s="293">
        <v>1169</v>
      </c>
      <c r="J12" s="293">
        <v>378284</v>
      </c>
      <c r="K12" s="293">
        <v>34957</v>
      </c>
      <c r="L12" s="293">
        <v>23417</v>
      </c>
      <c r="M12" s="295">
        <v>4071</v>
      </c>
      <c r="N12" s="293">
        <v>13241</v>
      </c>
      <c r="O12" s="293">
        <v>519497</v>
      </c>
      <c r="P12" s="293"/>
      <c r="Q12" s="293">
        <v>6423</v>
      </c>
      <c r="R12" s="293">
        <v>356359</v>
      </c>
      <c r="S12" s="293">
        <v>92798</v>
      </c>
      <c r="T12" s="293">
        <v>30127</v>
      </c>
      <c r="U12" s="293">
        <v>10436</v>
      </c>
      <c r="V12" s="293">
        <v>133361</v>
      </c>
      <c r="W12" s="293">
        <v>3824</v>
      </c>
      <c r="X12" s="293">
        <v>0</v>
      </c>
      <c r="Y12" s="293">
        <v>515458</v>
      </c>
      <c r="Z12" s="295">
        <v>4039</v>
      </c>
      <c r="AA12" s="364" t="s">
        <v>239</v>
      </c>
      <c r="AB12" s="358"/>
    </row>
    <row r="13" spans="1:28" s="249" customFormat="1" ht="11.25">
      <c r="A13" s="342"/>
      <c r="B13" s="364" t="s">
        <v>48</v>
      </c>
      <c r="C13" s="293">
        <v>91445</v>
      </c>
      <c r="D13" s="293">
        <v>59</v>
      </c>
      <c r="E13" s="293">
        <v>339947</v>
      </c>
      <c r="F13" s="293">
        <v>1560</v>
      </c>
      <c r="G13" s="293">
        <v>1558</v>
      </c>
      <c r="H13" s="293">
        <v>7683</v>
      </c>
      <c r="I13" s="293">
        <v>1084</v>
      </c>
      <c r="J13" s="293">
        <v>351854</v>
      </c>
      <c r="K13" s="293">
        <v>45681</v>
      </c>
      <c r="L13" s="293">
        <v>30240</v>
      </c>
      <c r="M13" s="295">
        <v>3668</v>
      </c>
      <c r="N13" s="293">
        <v>10401</v>
      </c>
      <c r="O13" s="293">
        <v>504415</v>
      </c>
      <c r="P13" s="293"/>
      <c r="Q13" s="293">
        <v>7020</v>
      </c>
      <c r="R13" s="293">
        <v>337537</v>
      </c>
      <c r="S13" s="293">
        <v>99331</v>
      </c>
      <c r="T13" s="293">
        <v>30420</v>
      </c>
      <c r="U13" s="293">
        <v>11361</v>
      </c>
      <c r="V13" s="293">
        <v>141112</v>
      </c>
      <c r="W13" s="293">
        <v>3290</v>
      </c>
      <c r="X13" s="293">
        <v>16</v>
      </c>
      <c r="Y13" s="293">
        <v>500118</v>
      </c>
      <c r="Z13" s="295">
        <v>4296</v>
      </c>
      <c r="AA13" s="364" t="s">
        <v>48</v>
      </c>
      <c r="AB13" s="358"/>
    </row>
    <row r="14" spans="1:28" s="249" customFormat="1" ht="11.25">
      <c r="A14" s="342"/>
      <c r="B14" s="342"/>
      <c r="C14" s="293"/>
      <c r="D14" s="293"/>
      <c r="E14" s="293"/>
      <c r="F14" s="293"/>
      <c r="G14" s="293"/>
      <c r="H14" s="293"/>
      <c r="I14" s="293"/>
      <c r="J14" s="293"/>
      <c r="K14" s="293"/>
      <c r="L14" s="293"/>
      <c r="M14" s="295"/>
      <c r="N14" s="293"/>
      <c r="O14" s="293"/>
      <c r="P14" s="293"/>
      <c r="Q14" s="293"/>
      <c r="R14" s="293"/>
      <c r="S14" s="293"/>
      <c r="T14" s="293"/>
      <c r="U14" s="293"/>
      <c r="V14" s="293"/>
      <c r="W14" s="293"/>
      <c r="X14" s="293"/>
      <c r="Y14" s="293"/>
      <c r="Z14" s="295"/>
      <c r="AA14" s="293"/>
      <c r="AB14" s="358"/>
    </row>
    <row r="15" spans="1:28" s="249" customFormat="1" ht="11.25">
      <c r="A15" s="365">
        <v>1</v>
      </c>
      <c r="B15" s="294" t="s">
        <v>52</v>
      </c>
      <c r="C15" s="293">
        <v>88860</v>
      </c>
      <c r="D15" s="293">
        <v>52</v>
      </c>
      <c r="E15" s="293">
        <v>333373</v>
      </c>
      <c r="F15" s="293">
        <v>1644</v>
      </c>
      <c r="G15" s="293">
        <v>1293</v>
      </c>
      <c r="H15" s="293">
        <v>6568</v>
      </c>
      <c r="I15" s="293">
        <v>908</v>
      </c>
      <c r="J15" s="293">
        <v>343787</v>
      </c>
      <c r="K15" s="293">
        <v>53900</v>
      </c>
      <c r="L15" s="293">
        <v>38810</v>
      </c>
      <c r="M15" s="295">
        <v>3143</v>
      </c>
      <c r="N15" s="293">
        <v>1801</v>
      </c>
      <c r="O15" s="293">
        <v>492381</v>
      </c>
      <c r="P15" s="293"/>
      <c r="Q15" s="293">
        <v>7928</v>
      </c>
      <c r="R15" s="293">
        <v>331072</v>
      </c>
      <c r="S15" s="293">
        <v>99590</v>
      </c>
      <c r="T15" s="293">
        <v>30150</v>
      </c>
      <c r="U15" s="293">
        <v>11650</v>
      </c>
      <c r="V15" s="293">
        <v>141390</v>
      </c>
      <c r="W15" s="293">
        <v>2421</v>
      </c>
      <c r="X15" s="293">
        <v>0</v>
      </c>
      <c r="Y15" s="293">
        <v>489668</v>
      </c>
      <c r="Z15" s="295">
        <v>2714</v>
      </c>
      <c r="AA15" s="294" t="s">
        <v>52</v>
      </c>
      <c r="AB15" s="358">
        <v>1</v>
      </c>
    </row>
    <row r="16" spans="1:28" s="249" customFormat="1" ht="11.25">
      <c r="A16" s="365">
        <v>2</v>
      </c>
      <c r="B16" s="294" t="s">
        <v>54</v>
      </c>
      <c r="C16" s="293">
        <v>82063</v>
      </c>
      <c r="D16" s="293">
        <v>20</v>
      </c>
      <c r="E16" s="293">
        <v>334075</v>
      </c>
      <c r="F16" s="293">
        <v>1618</v>
      </c>
      <c r="G16" s="293">
        <v>1710</v>
      </c>
      <c r="H16" s="293">
        <v>6047</v>
      </c>
      <c r="I16" s="293">
        <v>1134</v>
      </c>
      <c r="J16" s="293">
        <v>344585</v>
      </c>
      <c r="K16" s="293">
        <v>41390</v>
      </c>
      <c r="L16" s="293">
        <v>26975</v>
      </c>
      <c r="M16" s="295">
        <v>2708</v>
      </c>
      <c r="N16" s="293">
        <v>8007</v>
      </c>
      <c r="O16" s="293">
        <v>479955</v>
      </c>
      <c r="P16" s="293"/>
      <c r="Q16" s="293">
        <v>4869</v>
      </c>
      <c r="R16" s="293">
        <v>331802</v>
      </c>
      <c r="S16" s="293">
        <v>93670</v>
      </c>
      <c r="T16" s="293">
        <v>28216</v>
      </c>
      <c r="U16" s="293">
        <v>10376</v>
      </c>
      <c r="V16" s="293">
        <v>132262</v>
      </c>
      <c r="W16" s="293">
        <v>2463</v>
      </c>
      <c r="X16" s="293">
        <v>0</v>
      </c>
      <c r="Y16" s="293">
        <v>475758</v>
      </c>
      <c r="Z16" s="295">
        <v>4197</v>
      </c>
      <c r="AA16" s="294" t="s">
        <v>54</v>
      </c>
      <c r="AB16" s="358">
        <v>2</v>
      </c>
    </row>
    <row r="17" spans="1:28" s="249" customFormat="1" ht="11.25">
      <c r="A17" s="365">
        <v>3</v>
      </c>
      <c r="B17" s="294" t="s">
        <v>55</v>
      </c>
      <c r="C17" s="293">
        <v>86551</v>
      </c>
      <c r="D17" s="293">
        <v>42</v>
      </c>
      <c r="E17" s="293">
        <v>340282</v>
      </c>
      <c r="F17" s="293">
        <v>1617</v>
      </c>
      <c r="G17" s="293">
        <v>1945</v>
      </c>
      <c r="H17" s="293">
        <v>5723</v>
      </c>
      <c r="I17" s="293">
        <v>1145</v>
      </c>
      <c r="J17" s="293">
        <v>350770</v>
      </c>
      <c r="K17" s="293">
        <v>50863</v>
      </c>
      <c r="L17" s="293">
        <v>29553</v>
      </c>
      <c r="M17" s="295">
        <v>0</v>
      </c>
      <c r="N17" s="293">
        <v>48228</v>
      </c>
      <c r="O17" s="293">
        <v>538052</v>
      </c>
      <c r="P17" s="293"/>
      <c r="Q17" s="293">
        <v>9443</v>
      </c>
      <c r="R17" s="293">
        <v>338498</v>
      </c>
      <c r="S17" s="293">
        <v>97487</v>
      </c>
      <c r="T17" s="293">
        <v>26997</v>
      </c>
      <c r="U17" s="293">
        <v>11804</v>
      </c>
      <c r="V17" s="293">
        <v>136288</v>
      </c>
      <c r="W17" s="293">
        <v>4912</v>
      </c>
      <c r="X17" s="293">
        <v>0</v>
      </c>
      <c r="Y17" s="293">
        <v>532406</v>
      </c>
      <c r="Z17" s="295">
        <v>5646</v>
      </c>
      <c r="AA17" s="294" t="s">
        <v>55</v>
      </c>
      <c r="AB17" s="358">
        <v>3</v>
      </c>
    </row>
    <row r="18" spans="1:28" s="249" customFormat="1" ht="11.25">
      <c r="A18" s="365">
        <v>4</v>
      </c>
      <c r="B18" s="294" t="s">
        <v>57</v>
      </c>
      <c r="C18" s="293">
        <v>88307</v>
      </c>
      <c r="D18" s="293">
        <v>0</v>
      </c>
      <c r="E18" s="293">
        <v>345130</v>
      </c>
      <c r="F18" s="293">
        <v>1639</v>
      </c>
      <c r="G18" s="293">
        <v>963</v>
      </c>
      <c r="H18" s="293">
        <v>5759</v>
      </c>
      <c r="I18" s="293">
        <v>1079</v>
      </c>
      <c r="J18" s="293">
        <v>354569</v>
      </c>
      <c r="K18" s="293">
        <v>45811</v>
      </c>
      <c r="L18" s="293">
        <v>28499</v>
      </c>
      <c r="M18" s="295">
        <v>0</v>
      </c>
      <c r="N18" s="293">
        <v>19493</v>
      </c>
      <c r="O18" s="293">
        <v>509775</v>
      </c>
      <c r="P18" s="293"/>
      <c r="Q18" s="293">
        <v>7509</v>
      </c>
      <c r="R18" s="293">
        <v>342943</v>
      </c>
      <c r="S18" s="293">
        <v>103514</v>
      </c>
      <c r="T18" s="293">
        <v>31410</v>
      </c>
      <c r="U18" s="293">
        <v>10968</v>
      </c>
      <c r="V18" s="293">
        <v>145892</v>
      </c>
      <c r="W18" s="293">
        <v>2525</v>
      </c>
      <c r="X18" s="293">
        <v>0</v>
      </c>
      <c r="Y18" s="293">
        <v>504299</v>
      </c>
      <c r="Z18" s="295">
        <v>5476</v>
      </c>
      <c r="AA18" s="294" t="s">
        <v>57</v>
      </c>
      <c r="AB18" s="358">
        <v>4</v>
      </c>
    </row>
    <row r="19" spans="1:28" s="249" customFormat="1" ht="11.25">
      <c r="A19" s="365">
        <v>5</v>
      </c>
      <c r="B19" s="294" t="s">
        <v>59</v>
      </c>
      <c r="C19" s="293">
        <v>98042</v>
      </c>
      <c r="D19" s="293">
        <v>212</v>
      </c>
      <c r="E19" s="293">
        <v>334073</v>
      </c>
      <c r="F19" s="293">
        <v>1441</v>
      </c>
      <c r="G19" s="293">
        <v>1829</v>
      </c>
      <c r="H19" s="293">
        <v>6912</v>
      </c>
      <c r="I19" s="293">
        <v>1283</v>
      </c>
      <c r="J19" s="293">
        <v>345538</v>
      </c>
      <c r="K19" s="293">
        <v>52495</v>
      </c>
      <c r="L19" s="293">
        <v>27735</v>
      </c>
      <c r="M19" s="295">
        <v>11178</v>
      </c>
      <c r="N19" s="293">
        <v>2690</v>
      </c>
      <c r="O19" s="293">
        <v>510979</v>
      </c>
      <c r="P19" s="293"/>
      <c r="Q19" s="293">
        <v>7627</v>
      </c>
      <c r="R19" s="293">
        <v>331891</v>
      </c>
      <c r="S19" s="293">
        <v>109700</v>
      </c>
      <c r="T19" s="293">
        <v>33925</v>
      </c>
      <c r="U19" s="293">
        <v>12721</v>
      </c>
      <c r="V19" s="293">
        <v>156347</v>
      </c>
      <c r="W19" s="293">
        <v>3399</v>
      </c>
      <c r="X19" s="293">
        <v>0</v>
      </c>
      <c r="Y19" s="293">
        <v>507208</v>
      </c>
      <c r="Z19" s="295">
        <v>3771</v>
      </c>
      <c r="AA19" s="294" t="s">
        <v>59</v>
      </c>
      <c r="AB19" s="358">
        <v>5</v>
      </c>
    </row>
    <row r="20" spans="1:28" s="249" customFormat="1" ht="11.25">
      <c r="A20" s="365">
        <v>6</v>
      </c>
      <c r="B20" s="294" t="s">
        <v>60</v>
      </c>
      <c r="C20" s="293">
        <v>90747</v>
      </c>
      <c r="D20" s="293">
        <v>0</v>
      </c>
      <c r="E20" s="293">
        <v>342865</v>
      </c>
      <c r="F20" s="293">
        <v>1515</v>
      </c>
      <c r="G20" s="293">
        <v>1946</v>
      </c>
      <c r="H20" s="293">
        <v>11910</v>
      </c>
      <c r="I20" s="293">
        <v>1033</v>
      </c>
      <c r="J20" s="293">
        <v>359270</v>
      </c>
      <c r="K20" s="293">
        <v>37004</v>
      </c>
      <c r="L20" s="293">
        <v>24696</v>
      </c>
      <c r="M20" s="295">
        <v>0</v>
      </c>
      <c r="N20" s="293">
        <v>11158</v>
      </c>
      <c r="O20" s="293">
        <v>501237</v>
      </c>
      <c r="P20" s="293"/>
      <c r="Q20" s="293">
        <v>5529</v>
      </c>
      <c r="R20" s="293">
        <v>339517</v>
      </c>
      <c r="S20" s="293">
        <v>90503</v>
      </c>
      <c r="T20" s="293">
        <v>31070</v>
      </c>
      <c r="U20" s="293">
        <v>11102</v>
      </c>
      <c r="V20" s="293">
        <v>132676</v>
      </c>
      <c r="W20" s="293">
        <v>3414</v>
      </c>
      <c r="X20" s="293">
        <v>0</v>
      </c>
      <c r="Y20" s="293">
        <v>492039</v>
      </c>
      <c r="Z20" s="295">
        <v>9197</v>
      </c>
      <c r="AA20" s="294" t="s">
        <v>60</v>
      </c>
      <c r="AB20" s="358">
        <v>6</v>
      </c>
    </row>
    <row r="21" spans="1:28" s="249" customFormat="1" ht="11.25">
      <c r="A21" s="365">
        <v>7</v>
      </c>
      <c r="B21" s="294" t="s">
        <v>61</v>
      </c>
      <c r="C21" s="293">
        <v>115288</v>
      </c>
      <c r="D21" s="293">
        <v>17</v>
      </c>
      <c r="E21" s="293">
        <v>328144</v>
      </c>
      <c r="F21" s="293">
        <v>1426</v>
      </c>
      <c r="G21" s="293">
        <v>1344</v>
      </c>
      <c r="H21" s="293">
        <v>8679</v>
      </c>
      <c r="I21" s="293">
        <v>1190</v>
      </c>
      <c r="J21" s="293">
        <v>340784</v>
      </c>
      <c r="K21" s="293">
        <v>46025</v>
      </c>
      <c r="L21" s="293">
        <v>29319</v>
      </c>
      <c r="M21" s="295">
        <v>7175</v>
      </c>
      <c r="N21" s="293">
        <v>10002</v>
      </c>
      <c r="O21" s="293">
        <v>519680</v>
      </c>
      <c r="P21" s="293"/>
      <c r="Q21" s="293">
        <v>9431</v>
      </c>
      <c r="R21" s="293">
        <v>324954</v>
      </c>
      <c r="S21" s="293">
        <v>115112</v>
      </c>
      <c r="T21" s="293">
        <v>37538</v>
      </c>
      <c r="U21" s="293">
        <v>14631</v>
      </c>
      <c r="V21" s="293">
        <v>167281</v>
      </c>
      <c r="W21" s="293">
        <v>4861</v>
      </c>
      <c r="X21" s="293">
        <v>0</v>
      </c>
      <c r="Y21" s="293">
        <v>511323</v>
      </c>
      <c r="Z21" s="295">
        <v>8357</v>
      </c>
      <c r="AA21" s="294" t="s">
        <v>61</v>
      </c>
      <c r="AB21" s="358">
        <v>7</v>
      </c>
    </row>
    <row r="22" spans="1:28" s="249" customFormat="1" ht="11.25">
      <c r="A22" s="365">
        <v>8</v>
      </c>
      <c r="B22" s="294" t="s">
        <v>62</v>
      </c>
      <c r="C22" s="293">
        <v>94378</v>
      </c>
      <c r="D22" s="293">
        <v>15</v>
      </c>
      <c r="E22" s="293">
        <v>331899</v>
      </c>
      <c r="F22" s="293">
        <v>1480</v>
      </c>
      <c r="G22" s="293">
        <v>1027</v>
      </c>
      <c r="H22" s="293">
        <v>6844</v>
      </c>
      <c r="I22" s="293">
        <v>1171</v>
      </c>
      <c r="J22" s="293">
        <v>342529</v>
      </c>
      <c r="K22" s="293">
        <v>42175</v>
      </c>
      <c r="L22" s="293">
        <v>28445</v>
      </c>
      <c r="M22" s="295">
        <v>0</v>
      </c>
      <c r="N22" s="293">
        <v>8180</v>
      </c>
      <c r="O22" s="293">
        <v>488672</v>
      </c>
      <c r="P22" s="293"/>
      <c r="Q22" s="293">
        <v>6544</v>
      </c>
      <c r="R22" s="293">
        <v>328986</v>
      </c>
      <c r="S22" s="293">
        <v>96415</v>
      </c>
      <c r="T22" s="293">
        <v>29060</v>
      </c>
      <c r="U22" s="293">
        <v>11799</v>
      </c>
      <c r="V22" s="293">
        <v>137273</v>
      </c>
      <c r="W22" s="293">
        <v>3418</v>
      </c>
      <c r="X22" s="293">
        <v>0</v>
      </c>
      <c r="Y22" s="293">
        <v>484638</v>
      </c>
      <c r="Z22" s="295">
        <v>4034</v>
      </c>
      <c r="AA22" s="294" t="s">
        <v>62</v>
      </c>
      <c r="AB22" s="358">
        <v>8</v>
      </c>
    </row>
    <row r="23" spans="1:28" s="249" customFormat="1" ht="11.25">
      <c r="A23" s="365">
        <v>9</v>
      </c>
      <c r="B23" s="294" t="s">
        <v>63</v>
      </c>
      <c r="C23" s="293">
        <v>80523</v>
      </c>
      <c r="D23" s="293">
        <v>251</v>
      </c>
      <c r="E23" s="293">
        <v>399732</v>
      </c>
      <c r="F23" s="293">
        <v>1426</v>
      </c>
      <c r="G23" s="293">
        <v>1495</v>
      </c>
      <c r="H23" s="293">
        <v>9194</v>
      </c>
      <c r="I23" s="293">
        <v>1479</v>
      </c>
      <c r="J23" s="293">
        <v>413416</v>
      </c>
      <c r="K23" s="293">
        <v>43146</v>
      </c>
      <c r="L23" s="293">
        <v>27249</v>
      </c>
      <c r="M23" s="295">
        <v>1524</v>
      </c>
      <c r="N23" s="293">
        <v>8671</v>
      </c>
      <c r="O23" s="293">
        <v>548915</v>
      </c>
      <c r="P23" s="293"/>
      <c r="Q23" s="293">
        <v>2142</v>
      </c>
      <c r="R23" s="293">
        <v>395727</v>
      </c>
      <c r="S23" s="293">
        <v>94869</v>
      </c>
      <c r="T23" s="293">
        <v>28590</v>
      </c>
      <c r="U23" s="293">
        <v>8441</v>
      </c>
      <c r="V23" s="293">
        <v>131901</v>
      </c>
      <c r="W23" s="293">
        <v>4544</v>
      </c>
      <c r="X23" s="293">
        <v>0</v>
      </c>
      <c r="Y23" s="293">
        <v>543017</v>
      </c>
      <c r="Z23" s="295">
        <v>5898</v>
      </c>
      <c r="AA23" s="294" t="s">
        <v>63</v>
      </c>
      <c r="AB23" s="358">
        <v>9</v>
      </c>
    </row>
    <row r="24" spans="1:28" s="249" customFormat="1" ht="12" customHeight="1">
      <c r="A24" s="365">
        <v>11</v>
      </c>
      <c r="B24" s="294" t="s">
        <v>64</v>
      </c>
      <c r="C24" s="293">
        <v>86724</v>
      </c>
      <c r="D24" s="293">
        <v>0</v>
      </c>
      <c r="E24" s="293">
        <v>344060</v>
      </c>
      <c r="F24" s="293">
        <v>1652</v>
      </c>
      <c r="G24" s="293">
        <v>769</v>
      </c>
      <c r="H24" s="293">
        <v>6018</v>
      </c>
      <c r="I24" s="293">
        <v>1095</v>
      </c>
      <c r="J24" s="293">
        <v>353595</v>
      </c>
      <c r="K24" s="293">
        <v>41378</v>
      </c>
      <c r="L24" s="293">
        <v>24735</v>
      </c>
      <c r="M24" s="295">
        <v>5503</v>
      </c>
      <c r="N24" s="293">
        <v>5373</v>
      </c>
      <c r="O24" s="293">
        <v>494323</v>
      </c>
      <c r="P24" s="293"/>
      <c r="Q24" s="293">
        <v>3332</v>
      </c>
      <c r="R24" s="293">
        <v>341894</v>
      </c>
      <c r="S24" s="293">
        <v>97530</v>
      </c>
      <c r="T24" s="293">
        <v>29830</v>
      </c>
      <c r="U24" s="293">
        <v>9659</v>
      </c>
      <c r="V24" s="293">
        <v>137020</v>
      </c>
      <c r="W24" s="293">
        <v>3373</v>
      </c>
      <c r="X24" s="293">
        <v>0</v>
      </c>
      <c r="Y24" s="293">
        <v>493015</v>
      </c>
      <c r="Z24" s="295">
        <v>1308</v>
      </c>
      <c r="AA24" s="294" t="s">
        <v>64</v>
      </c>
      <c r="AB24" s="358">
        <v>11</v>
      </c>
    </row>
    <row r="25" spans="1:28" s="249" customFormat="1" ht="15.75" customHeight="1">
      <c r="A25" s="365">
        <v>13</v>
      </c>
      <c r="B25" s="294" t="s">
        <v>65</v>
      </c>
      <c r="C25" s="293">
        <v>86197</v>
      </c>
      <c r="D25" s="293">
        <v>56</v>
      </c>
      <c r="E25" s="293">
        <v>383237</v>
      </c>
      <c r="F25" s="293">
        <v>1611</v>
      </c>
      <c r="G25" s="293">
        <v>6286</v>
      </c>
      <c r="H25" s="293">
        <v>10436</v>
      </c>
      <c r="I25" s="293">
        <v>1195</v>
      </c>
      <c r="J25" s="293">
        <v>402764</v>
      </c>
      <c r="K25" s="293">
        <v>40330</v>
      </c>
      <c r="L25" s="293">
        <v>26838</v>
      </c>
      <c r="M25" s="295">
        <v>0</v>
      </c>
      <c r="N25" s="293">
        <v>17848</v>
      </c>
      <c r="O25" s="293">
        <v>549024</v>
      </c>
      <c r="P25" s="293"/>
      <c r="Q25" s="293">
        <v>5601</v>
      </c>
      <c r="R25" s="293">
        <v>380729</v>
      </c>
      <c r="S25" s="293">
        <v>96236</v>
      </c>
      <c r="T25" s="293">
        <v>29134</v>
      </c>
      <c r="U25" s="293">
        <v>9177</v>
      </c>
      <c r="V25" s="293">
        <v>134547</v>
      </c>
      <c r="W25" s="293">
        <v>3823</v>
      </c>
      <c r="X25" s="293">
        <v>0</v>
      </c>
      <c r="Y25" s="293">
        <v>539915</v>
      </c>
      <c r="Z25" s="295">
        <v>9109</v>
      </c>
      <c r="AA25" s="294" t="s">
        <v>65</v>
      </c>
      <c r="AB25" s="358">
        <v>13</v>
      </c>
    </row>
    <row r="26" spans="1:28" s="249" customFormat="1" ht="11.25">
      <c r="A26" s="365">
        <v>14</v>
      </c>
      <c r="B26" s="294" t="s">
        <v>66</v>
      </c>
      <c r="C26" s="293">
        <v>91435</v>
      </c>
      <c r="D26" s="293">
        <v>67</v>
      </c>
      <c r="E26" s="293">
        <v>377004</v>
      </c>
      <c r="F26" s="293">
        <v>1668</v>
      </c>
      <c r="G26" s="293">
        <v>4385</v>
      </c>
      <c r="H26" s="293">
        <v>9720</v>
      </c>
      <c r="I26" s="293">
        <v>1189</v>
      </c>
      <c r="J26" s="293">
        <v>393966</v>
      </c>
      <c r="K26" s="293">
        <v>47696</v>
      </c>
      <c r="L26" s="293">
        <v>27680</v>
      </c>
      <c r="M26" s="295">
        <v>0</v>
      </c>
      <c r="N26" s="293">
        <v>7422</v>
      </c>
      <c r="O26" s="293">
        <v>542106</v>
      </c>
      <c r="P26" s="293"/>
      <c r="Q26" s="293">
        <v>10869</v>
      </c>
      <c r="R26" s="293">
        <v>373977</v>
      </c>
      <c r="S26" s="293">
        <v>101065</v>
      </c>
      <c r="T26" s="293">
        <v>28161</v>
      </c>
      <c r="U26" s="293">
        <v>11332</v>
      </c>
      <c r="V26" s="293">
        <v>140558</v>
      </c>
      <c r="W26" s="293">
        <v>4351</v>
      </c>
      <c r="X26" s="293">
        <v>0</v>
      </c>
      <c r="Y26" s="293">
        <v>537008</v>
      </c>
      <c r="Z26" s="295">
        <v>5098</v>
      </c>
      <c r="AA26" s="294" t="s">
        <v>66</v>
      </c>
      <c r="AB26" s="358">
        <v>14</v>
      </c>
    </row>
    <row r="27" spans="1:28" s="249" customFormat="1" ht="11.25">
      <c r="A27" s="365">
        <v>15</v>
      </c>
      <c r="B27" s="294" t="s">
        <v>240</v>
      </c>
      <c r="C27" s="293">
        <v>111221</v>
      </c>
      <c r="D27" s="293">
        <v>0</v>
      </c>
      <c r="E27" s="293">
        <v>327730</v>
      </c>
      <c r="F27" s="293">
        <v>982</v>
      </c>
      <c r="G27" s="293">
        <v>935</v>
      </c>
      <c r="H27" s="293">
        <v>7811</v>
      </c>
      <c r="I27" s="293">
        <v>1385</v>
      </c>
      <c r="J27" s="293">
        <v>338898</v>
      </c>
      <c r="K27" s="293">
        <v>37980</v>
      </c>
      <c r="L27" s="293">
        <v>29413</v>
      </c>
      <c r="M27" s="295">
        <v>9463</v>
      </c>
      <c r="N27" s="293">
        <v>9620</v>
      </c>
      <c r="O27" s="293">
        <v>509859</v>
      </c>
      <c r="P27" s="293"/>
      <c r="Q27" s="293">
        <v>6517</v>
      </c>
      <c r="R27" s="293">
        <v>325336</v>
      </c>
      <c r="S27" s="293">
        <v>105093</v>
      </c>
      <c r="T27" s="293">
        <v>32540</v>
      </c>
      <c r="U27" s="293">
        <v>11958</v>
      </c>
      <c r="V27" s="293">
        <v>149590</v>
      </c>
      <c r="W27" s="293">
        <v>4441</v>
      </c>
      <c r="X27" s="293">
        <v>0</v>
      </c>
      <c r="Y27" s="293">
        <v>499543</v>
      </c>
      <c r="Z27" s="295">
        <v>10316</v>
      </c>
      <c r="AA27" s="294" t="s">
        <v>240</v>
      </c>
      <c r="AB27" s="358">
        <v>15</v>
      </c>
    </row>
    <row r="28" spans="1:28" s="249" customFormat="1" ht="11.25">
      <c r="A28" s="365">
        <v>16</v>
      </c>
      <c r="B28" s="294" t="s">
        <v>68</v>
      </c>
      <c r="C28" s="293">
        <v>86077</v>
      </c>
      <c r="D28" s="293">
        <v>0</v>
      </c>
      <c r="E28" s="293">
        <v>367219</v>
      </c>
      <c r="F28" s="293">
        <v>813</v>
      </c>
      <c r="G28" s="293">
        <v>663</v>
      </c>
      <c r="H28" s="293">
        <v>7722</v>
      </c>
      <c r="I28" s="293">
        <v>838</v>
      </c>
      <c r="J28" s="293">
        <v>377254</v>
      </c>
      <c r="K28" s="293">
        <v>43729</v>
      </c>
      <c r="L28" s="293">
        <v>23175</v>
      </c>
      <c r="M28" s="295">
        <v>0</v>
      </c>
      <c r="N28" s="293">
        <v>0</v>
      </c>
      <c r="O28" s="293">
        <v>508110</v>
      </c>
      <c r="P28" s="293"/>
      <c r="Q28" s="293">
        <v>5147</v>
      </c>
      <c r="R28" s="293">
        <v>364565</v>
      </c>
      <c r="S28" s="293">
        <v>99194</v>
      </c>
      <c r="T28" s="293">
        <v>30829</v>
      </c>
      <c r="U28" s="293">
        <v>10077</v>
      </c>
      <c r="V28" s="293">
        <v>140100</v>
      </c>
      <c r="W28" s="293">
        <v>3295</v>
      </c>
      <c r="X28" s="293">
        <v>1026</v>
      </c>
      <c r="Y28" s="293">
        <v>519005</v>
      </c>
      <c r="Z28" s="295">
        <v>-10895</v>
      </c>
      <c r="AA28" s="294" t="s">
        <v>68</v>
      </c>
      <c r="AB28" s="358">
        <v>16</v>
      </c>
    </row>
    <row r="29" spans="1:28" s="249" customFormat="1" ht="11.25">
      <c r="A29" s="365">
        <v>17</v>
      </c>
      <c r="B29" s="294" t="s">
        <v>69</v>
      </c>
      <c r="C29" s="293">
        <v>92910</v>
      </c>
      <c r="D29" s="293">
        <v>28</v>
      </c>
      <c r="E29" s="293">
        <v>347151</v>
      </c>
      <c r="F29" s="293">
        <v>1485</v>
      </c>
      <c r="G29" s="293">
        <v>706</v>
      </c>
      <c r="H29" s="293">
        <v>5344</v>
      </c>
      <c r="I29" s="293">
        <v>756</v>
      </c>
      <c r="J29" s="293">
        <v>355442</v>
      </c>
      <c r="K29" s="293">
        <v>43377</v>
      </c>
      <c r="L29" s="293">
        <v>30198</v>
      </c>
      <c r="M29" s="295">
        <v>6973</v>
      </c>
      <c r="N29" s="293">
        <v>3659</v>
      </c>
      <c r="O29" s="293">
        <v>503366</v>
      </c>
      <c r="P29" s="293"/>
      <c r="Q29" s="293">
        <v>6418</v>
      </c>
      <c r="R29" s="293">
        <v>344213</v>
      </c>
      <c r="S29" s="293">
        <v>96984</v>
      </c>
      <c r="T29" s="293">
        <v>29520</v>
      </c>
      <c r="U29" s="293">
        <v>8613</v>
      </c>
      <c r="V29" s="293">
        <v>135116</v>
      </c>
      <c r="W29" s="293">
        <v>2099</v>
      </c>
      <c r="X29" s="293">
        <v>0</v>
      </c>
      <c r="Y29" s="293">
        <v>496270</v>
      </c>
      <c r="Z29" s="295">
        <v>7095</v>
      </c>
      <c r="AA29" s="294" t="s">
        <v>69</v>
      </c>
      <c r="AB29" s="358">
        <v>17</v>
      </c>
    </row>
    <row r="30" spans="1:28" s="249" customFormat="1" ht="11.25">
      <c r="A30" s="365">
        <v>18</v>
      </c>
      <c r="B30" s="294" t="s">
        <v>70</v>
      </c>
      <c r="C30" s="293">
        <v>98022</v>
      </c>
      <c r="D30" s="293">
        <v>154</v>
      </c>
      <c r="E30" s="293">
        <v>338596</v>
      </c>
      <c r="F30" s="293">
        <v>1518</v>
      </c>
      <c r="G30" s="293">
        <v>1941</v>
      </c>
      <c r="H30" s="293">
        <v>8736</v>
      </c>
      <c r="I30" s="293">
        <v>1077</v>
      </c>
      <c r="J30" s="293">
        <v>351869</v>
      </c>
      <c r="K30" s="293">
        <v>37453</v>
      </c>
      <c r="L30" s="293">
        <v>26050</v>
      </c>
      <c r="M30" s="295">
        <v>8554</v>
      </c>
      <c r="N30" s="293">
        <v>11886</v>
      </c>
      <c r="O30" s="293">
        <v>510290</v>
      </c>
      <c r="P30" s="293"/>
      <c r="Q30" s="293">
        <v>9002</v>
      </c>
      <c r="R30" s="293">
        <v>335920</v>
      </c>
      <c r="S30" s="293">
        <v>101527</v>
      </c>
      <c r="T30" s="293">
        <v>31663</v>
      </c>
      <c r="U30" s="293">
        <v>11730</v>
      </c>
      <c r="V30" s="293">
        <v>144920</v>
      </c>
      <c r="W30" s="293">
        <v>4648</v>
      </c>
      <c r="X30" s="293">
        <v>0</v>
      </c>
      <c r="Y30" s="293">
        <v>508496</v>
      </c>
      <c r="Z30" s="295">
        <v>1794</v>
      </c>
      <c r="AA30" s="294" t="s">
        <v>70</v>
      </c>
      <c r="AB30" s="358">
        <v>18</v>
      </c>
    </row>
    <row r="31" spans="1:28" s="249" customFormat="1" ht="11.25">
      <c r="A31" s="365">
        <v>19</v>
      </c>
      <c r="B31" s="294" t="s">
        <v>71</v>
      </c>
      <c r="C31" s="293">
        <v>105129</v>
      </c>
      <c r="D31" s="293">
        <v>0</v>
      </c>
      <c r="E31" s="293">
        <v>369011</v>
      </c>
      <c r="F31" s="293">
        <v>1775</v>
      </c>
      <c r="G31" s="293">
        <v>3158</v>
      </c>
      <c r="H31" s="293">
        <v>9628</v>
      </c>
      <c r="I31" s="293">
        <v>648</v>
      </c>
      <c r="J31" s="293">
        <v>384589</v>
      </c>
      <c r="K31" s="293">
        <v>40025</v>
      </c>
      <c r="L31" s="293">
        <v>27641</v>
      </c>
      <c r="M31" s="295">
        <v>0</v>
      </c>
      <c r="N31" s="293">
        <v>13412</v>
      </c>
      <c r="O31" s="293">
        <v>545279</v>
      </c>
      <c r="P31" s="293"/>
      <c r="Q31" s="293">
        <v>9165</v>
      </c>
      <c r="R31" s="293">
        <v>366412</v>
      </c>
      <c r="S31" s="293">
        <v>103439</v>
      </c>
      <c r="T31" s="293">
        <v>30395</v>
      </c>
      <c r="U31" s="293">
        <v>11841</v>
      </c>
      <c r="V31" s="293">
        <v>145675</v>
      </c>
      <c r="W31" s="293">
        <v>3226</v>
      </c>
      <c r="X31" s="293">
        <v>0</v>
      </c>
      <c r="Y31" s="293">
        <v>530092</v>
      </c>
      <c r="Z31" s="295">
        <v>15187</v>
      </c>
      <c r="AA31" s="294" t="s">
        <v>71</v>
      </c>
      <c r="AB31" s="358">
        <v>19</v>
      </c>
    </row>
    <row r="32" spans="1:28" s="249" customFormat="1" ht="11.25">
      <c r="A32" s="365">
        <v>20</v>
      </c>
      <c r="B32" s="294" t="s">
        <v>72</v>
      </c>
      <c r="C32" s="293">
        <v>102042</v>
      </c>
      <c r="D32" s="293">
        <v>43</v>
      </c>
      <c r="E32" s="293">
        <v>337414</v>
      </c>
      <c r="F32" s="293">
        <v>1615</v>
      </c>
      <c r="G32" s="293">
        <v>1066</v>
      </c>
      <c r="H32" s="293">
        <v>11468</v>
      </c>
      <c r="I32" s="293">
        <v>1021</v>
      </c>
      <c r="J32" s="293">
        <v>352638</v>
      </c>
      <c r="K32" s="293">
        <v>32591</v>
      </c>
      <c r="L32" s="293">
        <v>23722</v>
      </c>
      <c r="M32" s="295">
        <v>0</v>
      </c>
      <c r="N32" s="293">
        <v>8931</v>
      </c>
      <c r="O32" s="293">
        <v>497504</v>
      </c>
      <c r="P32" s="293"/>
      <c r="Q32" s="293">
        <v>7864</v>
      </c>
      <c r="R32" s="293">
        <v>335207</v>
      </c>
      <c r="S32" s="293">
        <v>94422</v>
      </c>
      <c r="T32" s="293">
        <v>33355</v>
      </c>
      <c r="U32" s="293">
        <v>10538</v>
      </c>
      <c r="V32" s="293">
        <v>138315</v>
      </c>
      <c r="W32" s="293">
        <v>3307</v>
      </c>
      <c r="X32" s="293">
        <v>0</v>
      </c>
      <c r="Y32" s="293">
        <v>489267</v>
      </c>
      <c r="Z32" s="295">
        <v>8237</v>
      </c>
      <c r="AA32" s="294" t="s">
        <v>72</v>
      </c>
      <c r="AB32" s="358">
        <v>20</v>
      </c>
    </row>
    <row r="33" spans="1:28" s="249" customFormat="1" ht="12" customHeight="1">
      <c r="A33" s="365">
        <v>21</v>
      </c>
      <c r="B33" s="294" t="s">
        <v>73</v>
      </c>
      <c r="C33" s="293">
        <v>106455</v>
      </c>
      <c r="D33" s="293">
        <v>0</v>
      </c>
      <c r="E33" s="293">
        <v>365211</v>
      </c>
      <c r="F33" s="293">
        <v>1559</v>
      </c>
      <c r="G33" s="293">
        <v>1065</v>
      </c>
      <c r="H33" s="293">
        <v>11446</v>
      </c>
      <c r="I33" s="293">
        <v>1279</v>
      </c>
      <c r="J33" s="293">
        <v>380560</v>
      </c>
      <c r="K33" s="293">
        <v>39979</v>
      </c>
      <c r="L33" s="293">
        <v>27478</v>
      </c>
      <c r="M33" s="295">
        <v>0</v>
      </c>
      <c r="N33" s="293">
        <v>22272</v>
      </c>
      <c r="O33" s="293">
        <v>551327</v>
      </c>
      <c r="P33" s="293"/>
      <c r="Q33" s="293">
        <v>6934</v>
      </c>
      <c r="R33" s="293">
        <v>361932</v>
      </c>
      <c r="S33" s="293">
        <v>96376</v>
      </c>
      <c r="T33" s="293">
        <v>31777</v>
      </c>
      <c r="U33" s="293">
        <v>10675</v>
      </c>
      <c r="V33" s="293">
        <v>138828</v>
      </c>
      <c r="W33" s="293">
        <v>4197</v>
      </c>
      <c r="X33" s="293">
        <v>0</v>
      </c>
      <c r="Y33" s="293">
        <v>537294</v>
      </c>
      <c r="Z33" s="295">
        <v>14034</v>
      </c>
      <c r="AA33" s="294" t="s">
        <v>73</v>
      </c>
      <c r="AB33" s="358">
        <v>21</v>
      </c>
    </row>
    <row r="34" spans="1:28" s="249" customFormat="1" ht="11.25">
      <c r="A34" s="365">
        <v>22</v>
      </c>
      <c r="B34" s="294" t="s">
        <v>241</v>
      </c>
      <c r="C34" s="293">
        <v>85842</v>
      </c>
      <c r="D34" s="293">
        <v>506</v>
      </c>
      <c r="E34" s="293">
        <v>328368</v>
      </c>
      <c r="F34" s="293">
        <v>1483</v>
      </c>
      <c r="G34" s="293">
        <v>1381</v>
      </c>
      <c r="H34" s="293">
        <v>21354</v>
      </c>
      <c r="I34" s="293">
        <v>1237</v>
      </c>
      <c r="J34" s="293">
        <v>353823</v>
      </c>
      <c r="K34" s="293">
        <v>25980</v>
      </c>
      <c r="L34" s="293">
        <v>20651</v>
      </c>
      <c r="M34" s="295">
        <v>2736</v>
      </c>
      <c r="N34" s="293">
        <v>12553</v>
      </c>
      <c r="O34" s="293">
        <v>482833</v>
      </c>
      <c r="P34" s="293"/>
      <c r="Q34" s="293">
        <v>3938</v>
      </c>
      <c r="R34" s="293">
        <v>326332</v>
      </c>
      <c r="S34" s="293">
        <v>85782</v>
      </c>
      <c r="T34" s="293">
        <v>33638</v>
      </c>
      <c r="U34" s="293">
        <v>10267</v>
      </c>
      <c r="V34" s="293">
        <v>129687</v>
      </c>
      <c r="W34" s="293">
        <v>6019</v>
      </c>
      <c r="X34" s="293">
        <v>0</v>
      </c>
      <c r="Y34" s="293">
        <v>480586</v>
      </c>
      <c r="Z34" s="295">
        <v>2248</v>
      </c>
      <c r="AA34" s="294" t="s">
        <v>241</v>
      </c>
      <c r="AB34" s="358">
        <v>22</v>
      </c>
    </row>
    <row r="35" spans="1:28" s="249" customFormat="1" ht="15.75" customHeight="1">
      <c r="A35" s="365">
        <v>24</v>
      </c>
      <c r="B35" s="294" t="s">
        <v>75</v>
      </c>
      <c r="C35" s="293">
        <v>96702</v>
      </c>
      <c r="D35" s="293">
        <v>81</v>
      </c>
      <c r="E35" s="293">
        <v>359649</v>
      </c>
      <c r="F35" s="293">
        <v>1796</v>
      </c>
      <c r="G35" s="293">
        <v>1727</v>
      </c>
      <c r="H35" s="293">
        <v>9332</v>
      </c>
      <c r="I35" s="293">
        <v>1065</v>
      </c>
      <c r="J35" s="293">
        <v>373570</v>
      </c>
      <c r="K35" s="293">
        <v>38688</v>
      </c>
      <c r="L35" s="293">
        <v>25340</v>
      </c>
      <c r="M35" s="295">
        <v>12551</v>
      </c>
      <c r="N35" s="293">
        <v>2648</v>
      </c>
      <c r="O35" s="293">
        <v>526614</v>
      </c>
      <c r="P35" s="293"/>
      <c r="Q35" s="293">
        <v>8017</v>
      </c>
      <c r="R35" s="293">
        <v>355989</v>
      </c>
      <c r="S35" s="293">
        <v>104778</v>
      </c>
      <c r="T35" s="293">
        <v>33151</v>
      </c>
      <c r="U35" s="293">
        <v>11248</v>
      </c>
      <c r="V35" s="293">
        <v>149178</v>
      </c>
      <c r="W35" s="293">
        <v>3510</v>
      </c>
      <c r="X35" s="293">
        <v>0</v>
      </c>
      <c r="Y35" s="293">
        <v>524045</v>
      </c>
      <c r="Z35" s="295">
        <v>2570</v>
      </c>
      <c r="AA35" s="294" t="s">
        <v>75</v>
      </c>
      <c r="AB35" s="358">
        <v>24</v>
      </c>
    </row>
    <row r="36" spans="1:28" s="249" customFormat="1" ht="11.25">
      <c r="A36" s="365">
        <v>27</v>
      </c>
      <c r="B36" s="294" t="s">
        <v>76</v>
      </c>
      <c r="C36" s="293">
        <v>92161</v>
      </c>
      <c r="D36" s="293">
        <v>230</v>
      </c>
      <c r="E36" s="293">
        <v>368882</v>
      </c>
      <c r="F36" s="293">
        <v>1720</v>
      </c>
      <c r="G36" s="293">
        <v>1513</v>
      </c>
      <c r="H36" s="293">
        <v>14056</v>
      </c>
      <c r="I36" s="293">
        <v>1283</v>
      </c>
      <c r="J36" s="293">
        <v>387455</v>
      </c>
      <c r="K36" s="293">
        <v>33157</v>
      </c>
      <c r="L36" s="293">
        <v>22388</v>
      </c>
      <c r="M36" s="295">
        <v>3951</v>
      </c>
      <c r="N36" s="293">
        <v>11164</v>
      </c>
      <c r="O36" s="293">
        <v>532053</v>
      </c>
      <c r="P36" s="293"/>
      <c r="Q36" s="293">
        <v>6970</v>
      </c>
      <c r="R36" s="293">
        <v>367988</v>
      </c>
      <c r="S36" s="293">
        <v>92732</v>
      </c>
      <c r="T36" s="293">
        <v>30393</v>
      </c>
      <c r="U36" s="293">
        <v>11646</v>
      </c>
      <c r="V36" s="293">
        <v>134771</v>
      </c>
      <c r="W36" s="293">
        <v>4266</v>
      </c>
      <c r="X36" s="293">
        <v>0</v>
      </c>
      <c r="Y36" s="293">
        <v>524497</v>
      </c>
      <c r="Z36" s="295">
        <v>7556</v>
      </c>
      <c r="AA36" s="294" t="s">
        <v>76</v>
      </c>
      <c r="AB36" s="358">
        <v>27</v>
      </c>
    </row>
    <row r="37" spans="1:28" s="249" customFormat="1" ht="11.25">
      <c r="A37" s="365">
        <v>31</v>
      </c>
      <c r="B37" s="294" t="s">
        <v>77</v>
      </c>
      <c r="C37" s="293">
        <v>92754</v>
      </c>
      <c r="D37" s="293">
        <v>111</v>
      </c>
      <c r="E37" s="293">
        <v>387506</v>
      </c>
      <c r="F37" s="293">
        <v>1601</v>
      </c>
      <c r="G37" s="293">
        <v>1598</v>
      </c>
      <c r="H37" s="293">
        <v>9623</v>
      </c>
      <c r="I37" s="293">
        <v>1028</v>
      </c>
      <c r="J37" s="293">
        <v>401389</v>
      </c>
      <c r="K37" s="293">
        <v>35024</v>
      </c>
      <c r="L37" s="293">
        <v>23726</v>
      </c>
      <c r="M37" s="295">
        <v>0</v>
      </c>
      <c r="N37" s="293">
        <v>11969</v>
      </c>
      <c r="O37" s="293">
        <v>543433</v>
      </c>
      <c r="P37" s="293"/>
      <c r="Q37" s="293">
        <v>6306</v>
      </c>
      <c r="R37" s="293">
        <v>384397</v>
      </c>
      <c r="S37" s="293">
        <v>92689</v>
      </c>
      <c r="T37" s="293">
        <v>29228</v>
      </c>
      <c r="U37" s="293">
        <v>9570</v>
      </c>
      <c r="V37" s="293">
        <v>131487</v>
      </c>
      <c r="W37" s="293">
        <v>4030</v>
      </c>
      <c r="X37" s="293">
        <v>0</v>
      </c>
      <c r="Y37" s="293">
        <v>540111</v>
      </c>
      <c r="Z37" s="295">
        <v>3322</v>
      </c>
      <c r="AA37" s="294" t="s">
        <v>77</v>
      </c>
      <c r="AB37" s="358">
        <v>31</v>
      </c>
    </row>
    <row r="38" spans="1:28" s="249" customFormat="1" ht="11.25">
      <c r="A38" s="365">
        <v>32</v>
      </c>
      <c r="B38" s="294" t="s">
        <v>78</v>
      </c>
      <c r="C38" s="293">
        <v>88195</v>
      </c>
      <c r="D38" s="293">
        <v>164</v>
      </c>
      <c r="E38" s="293">
        <v>352142</v>
      </c>
      <c r="F38" s="293">
        <v>1442</v>
      </c>
      <c r="G38" s="293">
        <v>1987</v>
      </c>
      <c r="H38" s="293">
        <v>7545</v>
      </c>
      <c r="I38" s="293">
        <v>1235</v>
      </c>
      <c r="J38" s="293">
        <v>364350</v>
      </c>
      <c r="K38" s="293">
        <v>39240</v>
      </c>
      <c r="L38" s="293">
        <v>26047</v>
      </c>
      <c r="M38" s="295">
        <v>7300</v>
      </c>
      <c r="N38" s="293">
        <v>16680</v>
      </c>
      <c r="O38" s="293">
        <v>518729</v>
      </c>
      <c r="P38" s="293"/>
      <c r="Q38" s="293">
        <v>3399</v>
      </c>
      <c r="R38" s="293">
        <v>348482</v>
      </c>
      <c r="S38" s="293">
        <v>93563</v>
      </c>
      <c r="T38" s="293">
        <v>28976</v>
      </c>
      <c r="U38" s="293">
        <v>9345</v>
      </c>
      <c r="V38" s="293">
        <v>131884</v>
      </c>
      <c r="W38" s="293">
        <v>3623</v>
      </c>
      <c r="X38" s="293">
        <v>0</v>
      </c>
      <c r="Y38" s="293">
        <v>510943</v>
      </c>
      <c r="Z38" s="295">
        <v>7787</v>
      </c>
      <c r="AA38" s="294" t="s">
        <v>78</v>
      </c>
      <c r="AB38" s="358">
        <v>32</v>
      </c>
    </row>
    <row r="39" spans="1:28" s="249" customFormat="1" ht="11.25">
      <c r="A39" s="365">
        <v>37</v>
      </c>
      <c r="B39" s="294" t="s">
        <v>79</v>
      </c>
      <c r="C39" s="293">
        <v>79957</v>
      </c>
      <c r="D39" s="293">
        <v>803</v>
      </c>
      <c r="E39" s="293">
        <v>349019</v>
      </c>
      <c r="F39" s="293">
        <v>1336</v>
      </c>
      <c r="G39" s="293">
        <v>593</v>
      </c>
      <c r="H39" s="293">
        <v>19666</v>
      </c>
      <c r="I39" s="293">
        <v>1371</v>
      </c>
      <c r="J39" s="293">
        <v>371985</v>
      </c>
      <c r="K39" s="293">
        <v>42415</v>
      </c>
      <c r="L39" s="293">
        <v>25593</v>
      </c>
      <c r="M39" s="295">
        <v>0</v>
      </c>
      <c r="N39" s="293">
        <v>15052</v>
      </c>
      <c r="O39" s="293">
        <v>511673</v>
      </c>
      <c r="P39" s="293"/>
      <c r="Q39" s="293">
        <v>10467</v>
      </c>
      <c r="R39" s="293">
        <v>345173</v>
      </c>
      <c r="S39" s="293">
        <v>95415</v>
      </c>
      <c r="T39" s="293">
        <v>29083</v>
      </c>
      <c r="U39" s="293">
        <v>10578</v>
      </c>
      <c r="V39" s="293">
        <v>135076</v>
      </c>
      <c r="W39" s="293">
        <v>3964</v>
      </c>
      <c r="X39" s="293">
        <v>0</v>
      </c>
      <c r="Y39" s="293">
        <v>505884</v>
      </c>
      <c r="Z39" s="295">
        <v>5789</v>
      </c>
      <c r="AA39" s="294" t="s">
        <v>79</v>
      </c>
      <c r="AB39" s="358">
        <v>37</v>
      </c>
    </row>
    <row r="40" spans="1:28" s="249" customFormat="1" ht="11.25">
      <c r="A40" s="365">
        <v>39</v>
      </c>
      <c r="B40" s="294" t="s">
        <v>80</v>
      </c>
      <c r="C40" s="293">
        <v>90976</v>
      </c>
      <c r="D40" s="293">
        <v>143</v>
      </c>
      <c r="E40" s="293">
        <v>359468</v>
      </c>
      <c r="F40" s="293">
        <v>1248</v>
      </c>
      <c r="G40" s="293">
        <v>1131</v>
      </c>
      <c r="H40" s="293">
        <v>17936</v>
      </c>
      <c r="I40" s="293">
        <v>796</v>
      </c>
      <c r="J40" s="293">
        <v>380578</v>
      </c>
      <c r="K40" s="293">
        <v>38375</v>
      </c>
      <c r="L40" s="293">
        <v>22811</v>
      </c>
      <c r="M40" s="295">
        <v>13243</v>
      </c>
      <c r="N40" s="293">
        <v>5</v>
      </c>
      <c r="O40" s="293">
        <v>524176</v>
      </c>
      <c r="P40" s="293"/>
      <c r="Q40" s="293">
        <v>11163</v>
      </c>
      <c r="R40" s="293">
        <v>357083</v>
      </c>
      <c r="S40" s="293">
        <v>98278</v>
      </c>
      <c r="T40" s="293">
        <v>31445</v>
      </c>
      <c r="U40" s="293">
        <v>9805</v>
      </c>
      <c r="V40" s="293">
        <v>139529</v>
      </c>
      <c r="W40" s="293">
        <v>3624</v>
      </c>
      <c r="X40" s="293">
        <v>0</v>
      </c>
      <c r="Y40" s="293">
        <v>520965</v>
      </c>
      <c r="Z40" s="295">
        <v>3211</v>
      </c>
      <c r="AA40" s="294" t="s">
        <v>80</v>
      </c>
      <c r="AB40" s="358">
        <v>39</v>
      </c>
    </row>
    <row r="41" spans="1:28" s="249" customFormat="1" ht="11.25">
      <c r="A41" s="365">
        <v>40</v>
      </c>
      <c r="B41" s="294" t="s">
        <v>242</v>
      </c>
      <c r="C41" s="293">
        <v>86445</v>
      </c>
      <c r="D41" s="293">
        <v>0</v>
      </c>
      <c r="E41" s="293">
        <v>390477</v>
      </c>
      <c r="F41" s="293">
        <v>1501</v>
      </c>
      <c r="G41" s="293">
        <v>450</v>
      </c>
      <c r="H41" s="293">
        <v>23801</v>
      </c>
      <c r="I41" s="293">
        <v>1252</v>
      </c>
      <c r="J41" s="293">
        <v>417481</v>
      </c>
      <c r="K41" s="293">
        <v>31274</v>
      </c>
      <c r="L41" s="293">
        <v>21981</v>
      </c>
      <c r="M41" s="295">
        <v>0</v>
      </c>
      <c r="N41" s="293">
        <v>14849</v>
      </c>
      <c r="O41" s="293">
        <v>551127</v>
      </c>
      <c r="P41" s="293"/>
      <c r="Q41" s="293">
        <v>9109</v>
      </c>
      <c r="R41" s="293">
        <v>387495</v>
      </c>
      <c r="S41" s="293">
        <v>89727</v>
      </c>
      <c r="T41" s="293">
        <v>31825</v>
      </c>
      <c r="U41" s="293">
        <v>10528</v>
      </c>
      <c r="V41" s="293">
        <v>132081</v>
      </c>
      <c r="W41" s="293">
        <v>3309</v>
      </c>
      <c r="X41" s="293">
        <v>0</v>
      </c>
      <c r="Y41" s="293">
        <v>545070</v>
      </c>
      <c r="Z41" s="295">
        <v>6057</v>
      </c>
      <c r="AA41" s="294" t="s">
        <v>242</v>
      </c>
      <c r="AB41" s="358">
        <v>40</v>
      </c>
    </row>
    <row r="42" spans="1:28" s="249" customFormat="1" ht="11.25">
      <c r="A42" s="365">
        <v>42</v>
      </c>
      <c r="B42" s="294" t="s">
        <v>81</v>
      </c>
      <c r="C42" s="293">
        <v>88544</v>
      </c>
      <c r="D42" s="293">
        <v>127</v>
      </c>
      <c r="E42" s="293">
        <v>340486</v>
      </c>
      <c r="F42" s="293">
        <v>1233</v>
      </c>
      <c r="G42" s="293">
        <v>952</v>
      </c>
      <c r="H42" s="293">
        <v>9788</v>
      </c>
      <c r="I42" s="293">
        <v>819</v>
      </c>
      <c r="J42" s="293">
        <v>353398</v>
      </c>
      <c r="K42" s="293">
        <v>33701</v>
      </c>
      <c r="L42" s="293">
        <v>23685</v>
      </c>
      <c r="M42" s="295">
        <v>0</v>
      </c>
      <c r="N42" s="293">
        <v>34419</v>
      </c>
      <c r="O42" s="293">
        <v>511748</v>
      </c>
      <c r="P42" s="293"/>
      <c r="Q42" s="293">
        <v>6358</v>
      </c>
      <c r="R42" s="293">
        <v>337488</v>
      </c>
      <c r="S42" s="293">
        <v>93265</v>
      </c>
      <c r="T42" s="293">
        <v>30370</v>
      </c>
      <c r="U42" s="293">
        <v>10318</v>
      </c>
      <c r="V42" s="293">
        <v>133953</v>
      </c>
      <c r="W42" s="293">
        <v>2287</v>
      </c>
      <c r="X42" s="293">
        <v>0</v>
      </c>
      <c r="Y42" s="293">
        <v>507531</v>
      </c>
      <c r="Z42" s="295">
        <v>4217</v>
      </c>
      <c r="AA42" s="294" t="s">
        <v>81</v>
      </c>
      <c r="AB42" s="358">
        <v>42</v>
      </c>
    </row>
    <row r="43" spans="1:28" s="249" customFormat="1" ht="11.25">
      <c r="A43" s="365">
        <v>43</v>
      </c>
      <c r="B43" s="294" t="s">
        <v>243</v>
      </c>
      <c r="C43" s="293">
        <v>96358</v>
      </c>
      <c r="D43" s="293">
        <v>51</v>
      </c>
      <c r="E43" s="293">
        <v>341676</v>
      </c>
      <c r="F43" s="293">
        <v>1578</v>
      </c>
      <c r="G43" s="293">
        <v>1753</v>
      </c>
      <c r="H43" s="293">
        <v>8902</v>
      </c>
      <c r="I43" s="293">
        <v>1357</v>
      </c>
      <c r="J43" s="293">
        <v>355266</v>
      </c>
      <c r="K43" s="293">
        <v>40237</v>
      </c>
      <c r="L43" s="293">
        <v>26428</v>
      </c>
      <c r="M43" s="295">
        <v>0</v>
      </c>
      <c r="N43" s="293">
        <v>8096</v>
      </c>
      <c r="O43" s="293">
        <v>502141</v>
      </c>
      <c r="P43" s="293"/>
      <c r="Q43" s="293">
        <v>6716</v>
      </c>
      <c r="R43" s="293">
        <v>338722</v>
      </c>
      <c r="S43" s="293">
        <v>92582</v>
      </c>
      <c r="T43" s="293">
        <v>31012</v>
      </c>
      <c r="U43" s="293">
        <v>10874</v>
      </c>
      <c r="V43" s="293">
        <v>134469</v>
      </c>
      <c r="W43" s="293">
        <v>2928</v>
      </c>
      <c r="X43" s="293">
        <v>0</v>
      </c>
      <c r="Y43" s="293">
        <v>493202</v>
      </c>
      <c r="Z43" s="295">
        <v>8939</v>
      </c>
      <c r="AA43" s="294" t="s">
        <v>243</v>
      </c>
      <c r="AB43" s="358">
        <v>43</v>
      </c>
    </row>
    <row r="44" spans="1:28" s="249" customFormat="1" ht="11.25">
      <c r="A44" s="365">
        <v>45</v>
      </c>
      <c r="B44" s="294" t="s">
        <v>83</v>
      </c>
      <c r="C44" s="293">
        <v>84251</v>
      </c>
      <c r="D44" s="293">
        <v>154</v>
      </c>
      <c r="E44" s="293">
        <v>441223</v>
      </c>
      <c r="F44" s="293">
        <v>1398</v>
      </c>
      <c r="G44" s="293">
        <v>1554</v>
      </c>
      <c r="H44" s="293">
        <v>14550</v>
      </c>
      <c r="I44" s="293">
        <v>1576</v>
      </c>
      <c r="J44" s="293">
        <v>460477</v>
      </c>
      <c r="K44" s="293">
        <v>40518</v>
      </c>
      <c r="L44" s="293">
        <v>25926</v>
      </c>
      <c r="M44" s="295">
        <v>0</v>
      </c>
      <c r="N44" s="293">
        <v>9109</v>
      </c>
      <c r="O44" s="293">
        <v>595917</v>
      </c>
      <c r="P44" s="293"/>
      <c r="Q44" s="293">
        <v>6605</v>
      </c>
      <c r="R44" s="293">
        <v>437692</v>
      </c>
      <c r="S44" s="293">
        <v>94996</v>
      </c>
      <c r="T44" s="293">
        <v>29065</v>
      </c>
      <c r="U44" s="293">
        <v>9814</v>
      </c>
      <c r="V44" s="293">
        <v>133875</v>
      </c>
      <c r="W44" s="293">
        <v>5093</v>
      </c>
      <c r="X44" s="293">
        <v>0</v>
      </c>
      <c r="Y44" s="293">
        <v>594354</v>
      </c>
      <c r="Z44" s="295">
        <v>1563</v>
      </c>
      <c r="AA44" s="294" t="s">
        <v>83</v>
      </c>
      <c r="AB44" s="358">
        <v>45</v>
      </c>
    </row>
    <row r="45" spans="1:28" s="249" customFormat="1" ht="15.75" customHeight="1">
      <c r="A45" s="365">
        <v>46</v>
      </c>
      <c r="B45" s="294" t="s">
        <v>84</v>
      </c>
      <c r="C45" s="293">
        <v>90298</v>
      </c>
      <c r="D45" s="293">
        <v>0</v>
      </c>
      <c r="E45" s="293">
        <v>375591</v>
      </c>
      <c r="F45" s="293">
        <v>1530</v>
      </c>
      <c r="G45" s="293">
        <v>5060</v>
      </c>
      <c r="H45" s="293">
        <v>11340</v>
      </c>
      <c r="I45" s="293">
        <v>987</v>
      </c>
      <c r="J45" s="293">
        <v>394508</v>
      </c>
      <c r="K45" s="293">
        <v>40598</v>
      </c>
      <c r="L45" s="293">
        <v>26005</v>
      </c>
      <c r="M45" s="295">
        <v>7951</v>
      </c>
      <c r="N45" s="293">
        <v>729</v>
      </c>
      <c r="O45" s="293">
        <v>535003</v>
      </c>
      <c r="P45" s="293"/>
      <c r="Q45" s="293">
        <v>7866</v>
      </c>
      <c r="R45" s="293">
        <v>374636</v>
      </c>
      <c r="S45" s="293">
        <v>99881</v>
      </c>
      <c r="T45" s="293">
        <v>29683</v>
      </c>
      <c r="U45" s="293">
        <v>9665</v>
      </c>
      <c r="V45" s="293">
        <v>139229</v>
      </c>
      <c r="W45" s="293">
        <v>2173</v>
      </c>
      <c r="X45" s="293">
        <v>0</v>
      </c>
      <c r="Y45" s="293">
        <v>533965</v>
      </c>
      <c r="Z45" s="295">
        <v>1039</v>
      </c>
      <c r="AA45" s="294" t="s">
        <v>84</v>
      </c>
      <c r="AB45" s="358">
        <v>46</v>
      </c>
    </row>
    <row r="46" spans="1:28" s="249" customFormat="1" ht="11.25">
      <c r="A46" s="365">
        <v>50</v>
      </c>
      <c r="B46" s="294" t="s">
        <v>85</v>
      </c>
      <c r="C46" s="293">
        <v>102455</v>
      </c>
      <c r="D46" s="293">
        <v>0</v>
      </c>
      <c r="E46" s="293">
        <v>331107</v>
      </c>
      <c r="F46" s="293">
        <v>1812</v>
      </c>
      <c r="G46" s="293">
        <v>2487</v>
      </c>
      <c r="H46" s="293">
        <v>10752</v>
      </c>
      <c r="I46" s="293">
        <v>1249</v>
      </c>
      <c r="J46" s="293">
        <v>347407</v>
      </c>
      <c r="K46" s="293">
        <v>36972</v>
      </c>
      <c r="L46" s="293">
        <v>24759</v>
      </c>
      <c r="M46" s="295">
        <v>0</v>
      </c>
      <c r="N46" s="293">
        <v>10649</v>
      </c>
      <c r="O46" s="293">
        <v>498080</v>
      </c>
      <c r="P46" s="293"/>
      <c r="Q46" s="293">
        <v>7552</v>
      </c>
      <c r="R46" s="293">
        <v>328143</v>
      </c>
      <c r="S46" s="293">
        <v>101644</v>
      </c>
      <c r="T46" s="293">
        <v>32496</v>
      </c>
      <c r="U46" s="293">
        <v>12876</v>
      </c>
      <c r="V46" s="293">
        <v>147015</v>
      </c>
      <c r="W46" s="293">
        <v>2892</v>
      </c>
      <c r="X46" s="293">
        <v>0</v>
      </c>
      <c r="Y46" s="293">
        <v>493634</v>
      </c>
      <c r="Z46" s="295">
        <v>4446</v>
      </c>
      <c r="AA46" s="294" t="s">
        <v>85</v>
      </c>
      <c r="AB46" s="358">
        <v>50</v>
      </c>
    </row>
    <row r="47" spans="1:28" s="249" customFormat="1" ht="11.25">
      <c r="A47" s="365">
        <v>57</v>
      </c>
      <c r="B47" s="294" t="s">
        <v>86</v>
      </c>
      <c r="C47" s="293">
        <v>79269</v>
      </c>
      <c r="D47" s="293">
        <v>0</v>
      </c>
      <c r="E47" s="293">
        <v>321102</v>
      </c>
      <c r="F47" s="293">
        <v>1695</v>
      </c>
      <c r="G47" s="293">
        <v>5962</v>
      </c>
      <c r="H47" s="293">
        <v>20961</v>
      </c>
      <c r="I47" s="293">
        <v>1572</v>
      </c>
      <c r="J47" s="293">
        <v>351382</v>
      </c>
      <c r="K47" s="293">
        <v>32189</v>
      </c>
      <c r="L47" s="293">
        <v>20146</v>
      </c>
      <c r="M47" s="295">
        <v>11239</v>
      </c>
      <c r="N47" s="293">
        <v>7370</v>
      </c>
      <c r="O47" s="293">
        <v>482008</v>
      </c>
      <c r="P47" s="293"/>
      <c r="Q47" s="293">
        <v>8908</v>
      </c>
      <c r="R47" s="293">
        <v>318022</v>
      </c>
      <c r="S47" s="293">
        <v>92689</v>
      </c>
      <c r="T47" s="293">
        <v>29490</v>
      </c>
      <c r="U47" s="293">
        <v>13319</v>
      </c>
      <c r="V47" s="293">
        <v>135498</v>
      </c>
      <c r="W47" s="293">
        <v>3771</v>
      </c>
      <c r="X47" s="293">
        <v>0</v>
      </c>
      <c r="Y47" s="293">
        <v>479600</v>
      </c>
      <c r="Z47" s="295">
        <v>2408</v>
      </c>
      <c r="AA47" s="294" t="s">
        <v>86</v>
      </c>
      <c r="AB47" s="358">
        <v>57</v>
      </c>
    </row>
    <row r="48" spans="1:28" s="249" customFormat="1" ht="11.25">
      <c r="A48" s="365">
        <v>62</v>
      </c>
      <c r="B48" s="294" t="s">
        <v>87</v>
      </c>
      <c r="C48" s="293">
        <v>76444</v>
      </c>
      <c r="D48" s="293">
        <v>0</v>
      </c>
      <c r="E48" s="293">
        <v>325167</v>
      </c>
      <c r="F48" s="293">
        <v>1024</v>
      </c>
      <c r="G48" s="293">
        <v>1905</v>
      </c>
      <c r="H48" s="293">
        <v>17859</v>
      </c>
      <c r="I48" s="293">
        <v>1222</v>
      </c>
      <c r="J48" s="293">
        <v>347325</v>
      </c>
      <c r="K48" s="293">
        <v>31316</v>
      </c>
      <c r="L48" s="293">
        <v>21605</v>
      </c>
      <c r="M48" s="295">
        <v>3582</v>
      </c>
      <c r="N48" s="293">
        <v>8395</v>
      </c>
      <c r="O48" s="293">
        <v>467787</v>
      </c>
      <c r="P48" s="293"/>
      <c r="Q48" s="293">
        <v>1469</v>
      </c>
      <c r="R48" s="293">
        <v>322477</v>
      </c>
      <c r="S48" s="293">
        <v>87498</v>
      </c>
      <c r="T48" s="293">
        <v>27414</v>
      </c>
      <c r="U48" s="293">
        <v>12069</v>
      </c>
      <c r="V48" s="293">
        <v>126981</v>
      </c>
      <c r="W48" s="293">
        <v>3184</v>
      </c>
      <c r="X48" s="293">
        <v>0</v>
      </c>
      <c r="Y48" s="293">
        <v>465532</v>
      </c>
      <c r="Z48" s="295">
        <v>2255</v>
      </c>
      <c r="AA48" s="294" t="s">
        <v>87</v>
      </c>
      <c r="AB48" s="358">
        <v>62</v>
      </c>
    </row>
    <row r="49" spans="1:28" s="249" customFormat="1" ht="11.25">
      <c r="A49" s="365">
        <v>65</v>
      </c>
      <c r="B49" s="294" t="s">
        <v>244</v>
      </c>
      <c r="C49" s="293">
        <v>84530</v>
      </c>
      <c r="D49" s="293">
        <v>94</v>
      </c>
      <c r="E49" s="293">
        <v>393647</v>
      </c>
      <c r="F49" s="293">
        <v>1657</v>
      </c>
      <c r="G49" s="293">
        <v>5370</v>
      </c>
      <c r="H49" s="293">
        <v>14827</v>
      </c>
      <c r="I49" s="293">
        <v>1225</v>
      </c>
      <c r="J49" s="293">
        <v>416726</v>
      </c>
      <c r="K49" s="293">
        <v>39051</v>
      </c>
      <c r="L49" s="293">
        <v>23735</v>
      </c>
      <c r="M49" s="295">
        <v>4096</v>
      </c>
      <c r="N49" s="293">
        <v>5448</v>
      </c>
      <c r="O49" s="293">
        <v>551476</v>
      </c>
      <c r="P49" s="293"/>
      <c r="Q49" s="293">
        <v>5860</v>
      </c>
      <c r="R49" s="293">
        <v>389700</v>
      </c>
      <c r="S49" s="293">
        <v>93517</v>
      </c>
      <c r="T49" s="293">
        <v>28492</v>
      </c>
      <c r="U49" s="293">
        <v>10552</v>
      </c>
      <c r="V49" s="293">
        <v>132562</v>
      </c>
      <c r="W49" s="293">
        <v>3600</v>
      </c>
      <c r="X49" s="293">
        <v>0</v>
      </c>
      <c r="Y49" s="293">
        <v>545181</v>
      </c>
      <c r="Z49" s="295">
        <v>6295</v>
      </c>
      <c r="AA49" s="294" t="s">
        <v>244</v>
      </c>
      <c r="AB49" s="358">
        <v>65</v>
      </c>
    </row>
    <row r="50" spans="1:28" s="249" customFormat="1" ht="11.25">
      <c r="A50" s="365">
        <v>70</v>
      </c>
      <c r="B50" s="294" t="s">
        <v>89</v>
      </c>
      <c r="C50" s="293">
        <v>91392</v>
      </c>
      <c r="D50" s="293">
        <v>90</v>
      </c>
      <c r="E50" s="293">
        <v>356886</v>
      </c>
      <c r="F50" s="293">
        <v>1511</v>
      </c>
      <c r="G50" s="293">
        <v>1061</v>
      </c>
      <c r="H50" s="293">
        <v>11858</v>
      </c>
      <c r="I50" s="293">
        <v>1112</v>
      </c>
      <c r="J50" s="293">
        <v>372454</v>
      </c>
      <c r="K50" s="293">
        <v>42309</v>
      </c>
      <c r="L50" s="293">
        <v>26316</v>
      </c>
      <c r="M50" s="295">
        <v>0</v>
      </c>
      <c r="N50" s="293">
        <v>8745</v>
      </c>
      <c r="O50" s="293">
        <v>517300</v>
      </c>
      <c r="P50" s="293"/>
      <c r="Q50" s="293">
        <v>8226</v>
      </c>
      <c r="R50" s="293">
        <v>356001</v>
      </c>
      <c r="S50" s="293">
        <v>96116</v>
      </c>
      <c r="T50" s="293">
        <v>28836</v>
      </c>
      <c r="U50" s="293">
        <v>10794</v>
      </c>
      <c r="V50" s="293">
        <v>135747</v>
      </c>
      <c r="W50" s="293">
        <v>4201</v>
      </c>
      <c r="X50" s="293">
        <v>0</v>
      </c>
      <c r="Y50" s="293">
        <v>513285</v>
      </c>
      <c r="Z50" s="295">
        <v>4015</v>
      </c>
      <c r="AA50" s="294" t="s">
        <v>89</v>
      </c>
      <c r="AB50" s="358">
        <v>70</v>
      </c>
    </row>
    <row r="51" spans="1:28" s="249" customFormat="1" ht="11.25">
      <c r="A51" s="365">
        <v>73</v>
      </c>
      <c r="B51" s="294" t="s">
        <v>245</v>
      </c>
      <c r="C51" s="293">
        <v>96012</v>
      </c>
      <c r="D51" s="293">
        <v>41</v>
      </c>
      <c r="E51" s="293">
        <v>367288</v>
      </c>
      <c r="F51" s="293">
        <v>1606</v>
      </c>
      <c r="G51" s="293">
        <v>1633</v>
      </c>
      <c r="H51" s="293">
        <v>10243</v>
      </c>
      <c r="I51" s="293">
        <v>1066</v>
      </c>
      <c r="J51" s="293">
        <v>381914</v>
      </c>
      <c r="K51" s="293">
        <v>36525</v>
      </c>
      <c r="L51" s="293">
        <v>25182</v>
      </c>
      <c r="M51" s="295">
        <v>1272</v>
      </c>
      <c r="N51" s="293">
        <v>12468</v>
      </c>
      <c r="O51" s="293">
        <v>529520</v>
      </c>
      <c r="P51" s="293"/>
      <c r="Q51" s="293">
        <v>6362</v>
      </c>
      <c r="R51" s="293">
        <v>364363</v>
      </c>
      <c r="S51" s="293">
        <v>100771</v>
      </c>
      <c r="T51" s="293">
        <v>30070</v>
      </c>
      <c r="U51" s="293">
        <v>10318</v>
      </c>
      <c r="V51" s="293">
        <v>141159</v>
      </c>
      <c r="W51" s="293">
        <v>3947</v>
      </c>
      <c r="X51" s="293">
        <v>0</v>
      </c>
      <c r="Y51" s="293">
        <v>522079</v>
      </c>
      <c r="Z51" s="295">
        <v>7441</v>
      </c>
      <c r="AA51" s="294" t="s">
        <v>245</v>
      </c>
      <c r="AB51" s="358">
        <v>73</v>
      </c>
    </row>
    <row r="52" spans="1:28" s="249" customFormat="1" ht="12" customHeight="1">
      <c r="A52" s="365">
        <v>79</v>
      </c>
      <c r="B52" s="294" t="s">
        <v>246</v>
      </c>
      <c r="C52" s="293">
        <v>91791</v>
      </c>
      <c r="D52" s="293">
        <v>59</v>
      </c>
      <c r="E52" s="293">
        <v>339526</v>
      </c>
      <c r="F52" s="293">
        <v>1296</v>
      </c>
      <c r="G52" s="293">
        <v>5041</v>
      </c>
      <c r="H52" s="293">
        <v>11071</v>
      </c>
      <c r="I52" s="293">
        <v>975</v>
      </c>
      <c r="J52" s="293">
        <v>357988</v>
      </c>
      <c r="K52" s="293">
        <v>35270</v>
      </c>
      <c r="L52" s="293">
        <v>25828</v>
      </c>
      <c r="M52" s="295">
        <v>0</v>
      </c>
      <c r="N52" s="293">
        <v>11113</v>
      </c>
      <c r="O52" s="293">
        <v>497780</v>
      </c>
      <c r="P52" s="293"/>
      <c r="Q52" s="293">
        <v>6026</v>
      </c>
      <c r="R52" s="293">
        <v>336230</v>
      </c>
      <c r="S52" s="293">
        <v>89876</v>
      </c>
      <c r="T52" s="293">
        <v>31103</v>
      </c>
      <c r="U52" s="293">
        <v>9933</v>
      </c>
      <c r="V52" s="293">
        <v>130912</v>
      </c>
      <c r="W52" s="293">
        <v>4507</v>
      </c>
      <c r="X52" s="293">
        <v>0</v>
      </c>
      <c r="Y52" s="293">
        <v>494770</v>
      </c>
      <c r="Z52" s="295">
        <v>3009</v>
      </c>
      <c r="AA52" s="294" t="s">
        <v>247</v>
      </c>
      <c r="AB52" s="358">
        <v>79</v>
      </c>
    </row>
    <row r="53" spans="1:28" s="249" customFormat="1" ht="11.25">
      <c r="A53" s="365">
        <v>86</v>
      </c>
      <c r="B53" s="294" t="s">
        <v>91</v>
      </c>
      <c r="C53" s="293">
        <v>105237</v>
      </c>
      <c r="D53" s="293">
        <v>52</v>
      </c>
      <c r="E53" s="293">
        <v>332577</v>
      </c>
      <c r="F53" s="293">
        <v>1644</v>
      </c>
      <c r="G53" s="293">
        <v>1532</v>
      </c>
      <c r="H53" s="293">
        <v>10730</v>
      </c>
      <c r="I53" s="293">
        <v>1202</v>
      </c>
      <c r="J53" s="293">
        <v>347737</v>
      </c>
      <c r="K53" s="293">
        <v>34400</v>
      </c>
      <c r="L53" s="293">
        <v>26653</v>
      </c>
      <c r="M53" s="295">
        <v>8684</v>
      </c>
      <c r="N53" s="293">
        <v>5247</v>
      </c>
      <c r="O53" s="293">
        <v>502547</v>
      </c>
      <c r="P53" s="293"/>
      <c r="Q53" s="293">
        <v>1348</v>
      </c>
      <c r="R53" s="293">
        <v>329607</v>
      </c>
      <c r="S53" s="293">
        <v>110887</v>
      </c>
      <c r="T53" s="293">
        <v>33127</v>
      </c>
      <c r="U53" s="293">
        <v>13293</v>
      </c>
      <c r="V53" s="293">
        <v>157307</v>
      </c>
      <c r="W53" s="293">
        <v>4227</v>
      </c>
      <c r="X53" s="293">
        <v>0</v>
      </c>
      <c r="Y53" s="293">
        <v>500116</v>
      </c>
      <c r="Z53" s="295">
        <v>2431</v>
      </c>
      <c r="AA53" s="294" t="s">
        <v>91</v>
      </c>
      <c r="AB53" s="358">
        <v>86</v>
      </c>
    </row>
    <row r="54" spans="1:28" s="249" customFormat="1" ht="11.25">
      <c r="A54" s="365">
        <v>93</v>
      </c>
      <c r="B54" s="294" t="s">
        <v>248</v>
      </c>
      <c r="C54" s="293">
        <v>112621</v>
      </c>
      <c r="D54" s="293">
        <v>83</v>
      </c>
      <c r="E54" s="293">
        <v>343318</v>
      </c>
      <c r="F54" s="293">
        <v>1572</v>
      </c>
      <c r="G54" s="293">
        <v>2899</v>
      </c>
      <c r="H54" s="293">
        <v>12890</v>
      </c>
      <c r="I54" s="293">
        <v>1179</v>
      </c>
      <c r="J54" s="293">
        <v>361858</v>
      </c>
      <c r="K54" s="293">
        <v>27734</v>
      </c>
      <c r="L54" s="293">
        <v>24140</v>
      </c>
      <c r="M54" s="295">
        <v>6073</v>
      </c>
      <c r="N54" s="293">
        <v>4097</v>
      </c>
      <c r="O54" s="293">
        <v>512936</v>
      </c>
      <c r="P54" s="293"/>
      <c r="Q54" s="293">
        <v>1267</v>
      </c>
      <c r="R54" s="293">
        <v>340384</v>
      </c>
      <c r="S54" s="293">
        <v>107120</v>
      </c>
      <c r="T54" s="293">
        <v>34436</v>
      </c>
      <c r="U54" s="293">
        <v>14760</v>
      </c>
      <c r="V54" s="293">
        <v>156317</v>
      </c>
      <c r="W54" s="293">
        <v>2972</v>
      </c>
      <c r="X54" s="293">
        <v>0</v>
      </c>
      <c r="Y54" s="293">
        <v>508128</v>
      </c>
      <c r="Z54" s="295">
        <v>4808</v>
      </c>
      <c r="AA54" s="294" t="s">
        <v>248</v>
      </c>
      <c r="AB54" s="358">
        <v>93</v>
      </c>
    </row>
    <row r="55" spans="1:28" s="249" customFormat="1" ht="11.25" customHeight="1">
      <c r="A55" s="366">
        <v>95</v>
      </c>
      <c r="B55" s="294" t="s">
        <v>249</v>
      </c>
      <c r="C55" s="388">
        <v>80456</v>
      </c>
      <c r="D55" s="388">
        <v>29</v>
      </c>
      <c r="E55" s="389">
        <v>322242</v>
      </c>
      <c r="F55" s="389">
        <v>2070</v>
      </c>
      <c r="G55" s="389">
        <v>481</v>
      </c>
      <c r="H55" s="389">
        <v>13077</v>
      </c>
      <c r="I55" s="389">
        <v>1382</v>
      </c>
      <c r="J55" s="389">
        <v>339397</v>
      </c>
      <c r="K55" s="359">
        <v>34902</v>
      </c>
      <c r="L55" s="359">
        <v>21489</v>
      </c>
      <c r="M55" s="360">
        <v>4294</v>
      </c>
      <c r="N55" s="359">
        <v>19023</v>
      </c>
      <c r="O55" s="359">
        <v>478829</v>
      </c>
      <c r="P55" s="293"/>
      <c r="Q55" s="359">
        <v>6934</v>
      </c>
      <c r="R55" s="359">
        <v>319913</v>
      </c>
      <c r="S55" s="359">
        <v>84813</v>
      </c>
      <c r="T55" s="360">
        <v>29597</v>
      </c>
      <c r="U55" s="359">
        <v>11841</v>
      </c>
      <c r="V55" s="390">
        <v>126251</v>
      </c>
      <c r="W55" s="360">
        <v>5998</v>
      </c>
      <c r="X55" s="360">
        <v>0</v>
      </c>
      <c r="Y55" s="359">
        <v>473483</v>
      </c>
      <c r="Z55" s="360">
        <v>5346</v>
      </c>
      <c r="AA55" s="367" t="s">
        <v>249</v>
      </c>
      <c r="AB55" s="368">
        <v>95</v>
      </c>
    </row>
    <row r="56" spans="1:28" s="249" customFormat="1" ht="11.25" customHeight="1">
      <c r="B56" s="341"/>
      <c r="K56" s="288"/>
      <c r="L56" s="288"/>
      <c r="M56" s="288"/>
      <c r="N56" s="288"/>
      <c r="O56" s="288"/>
      <c r="P56" s="296"/>
      <c r="Q56" s="288"/>
      <c r="R56" s="288"/>
      <c r="S56" s="288"/>
      <c r="T56" s="288"/>
      <c r="U56" s="288"/>
      <c r="V56" s="288"/>
      <c r="W56" s="288"/>
      <c r="X56" s="288"/>
      <c r="Y56" s="288"/>
      <c r="Z56" s="288"/>
      <c r="AA56" s="288"/>
      <c r="AB56" s="288"/>
    </row>
    <row r="57" spans="1:28" s="249" customFormat="1" ht="11.25" customHeight="1">
      <c r="B57" s="335"/>
      <c r="K57" s="264"/>
      <c r="L57" s="264"/>
      <c r="M57" s="264"/>
      <c r="N57" s="264"/>
      <c r="O57" s="264"/>
      <c r="P57" s="264"/>
      <c r="Q57" s="264"/>
      <c r="R57" s="264"/>
      <c r="S57" s="264"/>
      <c r="T57" s="264"/>
      <c r="U57" s="264"/>
      <c r="V57" s="264"/>
      <c r="W57" s="264"/>
      <c r="X57" s="264"/>
      <c r="Y57" s="264"/>
      <c r="Z57" s="264"/>
      <c r="AA57" s="264"/>
      <c r="AB57" s="264"/>
    </row>
    <row r="58" spans="1:28" s="249" customFormat="1" ht="11.25" customHeight="1">
      <c r="A58" s="335"/>
      <c r="B58" s="335"/>
      <c r="K58" s="335"/>
      <c r="L58" s="335"/>
      <c r="M58" s="264"/>
      <c r="N58" s="264"/>
      <c r="O58" s="264"/>
      <c r="P58" s="264"/>
      <c r="Q58" s="264"/>
      <c r="R58" s="264"/>
      <c r="S58" s="264"/>
      <c r="T58" s="264"/>
      <c r="U58" s="264"/>
      <c r="V58" s="264"/>
      <c r="W58" s="264"/>
      <c r="X58" s="264"/>
      <c r="Y58" s="264"/>
      <c r="Z58" s="264"/>
      <c r="AA58" s="264"/>
      <c r="AB58" s="264"/>
    </row>
    <row r="59" spans="1:28" ht="11.25" customHeight="1">
      <c r="A59" s="336"/>
      <c r="B59" s="369"/>
      <c r="C59" s="391"/>
      <c r="D59" s="392" t="s">
        <v>318</v>
      </c>
      <c r="E59" s="393"/>
      <c r="F59" s="393"/>
      <c r="G59" s="393"/>
      <c r="H59" s="393"/>
      <c r="I59" s="393"/>
      <c r="J59" s="393"/>
      <c r="K59" s="393"/>
      <c r="L59" s="393"/>
      <c r="M59" s="392" t="s">
        <v>331</v>
      </c>
      <c r="N59" s="394"/>
      <c r="O59" s="110"/>
      <c r="P59" s="110"/>
      <c r="Q59" s="395"/>
      <c r="R59" s="396" t="s">
        <v>332</v>
      </c>
      <c r="S59" s="397"/>
      <c r="T59" s="397"/>
      <c r="U59" s="397"/>
      <c r="V59" s="397"/>
      <c r="W59" s="397"/>
      <c r="X59" s="396" t="s">
        <v>333</v>
      </c>
      <c r="Y59" s="398"/>
      <c r="Z59" s="1948" t="s">
        <v>322</v>
      </c>
      <c r="AA59" s="370"/>
      <c r="AB59" s="370"/>
    </row>
    <row r="60" spans="1:28" ht="11.25" customHeight="1">
      <c r="A60" s="345" t="s">
        <v>14</v>
      </c>
      <c r="B60" s="345" t="s">
        <v>15</v>
      </c>
      <c r="C60" s="371" t="s">
        <v>271</v>
      </c>
      <c r="D60" s="372" t="s">
        <v>272</v>
      </c>
      <c r="E60" s="372" t="s">
        <v>273</v>
      </c>
      <c r="F60" s="373" t="s">
        <v>274</v>
      </c>
      <c r="G60" s="372" t="s">
        <v>275</v>
      </c>
      <c r="H60" s="372" t="s">
        <v>276</v>
      </c>
      <c r="I60" s="372" t="s">
        <v>277</v>
      </c>
      <c r="J60" s="372" t="s">
        <v>278</v>
      </c>
      <c r="K60" s="372" t="s">
        <v>279</v>
      </c>
      <c r="L60" s="372" t="s">
        <v>280</v>
      </c>
      <c r="M60" s="372" t="s">
        <v>214</v>
      </c>
      <c r="N60" s="372" t="s">
        <v>282</v>
      </c>
      <c r="O60" s="1"/>
      <c r="P60" s="1"/>
      <c r="Q60" s="372" t="s">
        <v>283</v>
      </c>
      <c r="R60" s="372" t="s">
        <v>284</v>
      </c>
      <c r="S60" s="372" t="s">
        <v>254</v>
      </c>
      <c r="T60" s="372" t="s">
        <v>255</v>
      </c>
      <c r="U60" s="372" t="s">
        <v>286</v>
      </c>
      <c r="V60" s="372" t="s">
        <v>287</v>
      </c>
      <c r="W60" s="372" t="s">
        <v>288</v>
      </c>
      <c r="X60" s="372" t="s">
        <v>222</v>
      </c>
      <c r="Y60" s="374" t="s">
        <v>216</v>
      </c>
      <c r="Z60" s="1949"/>
    </row>
    <row r="61" spans="1:28">
      <c r="A61" s="352"/>
      <c r="B61" s="353"/>
      <c r="C61" s="375"/>
      <c r="D61" s="376"/>
      <c r="E61" s="376" t="s">
        <v>289</v>
      </c>
      <c r="F61" s="376" t="s">
        <v>290</v>
      </c>
      <c r="G61" s="376" t="s">
        <v>25</v>
      </c>
      <c r="H61" s="376" t="s">
        <v>291</v>
      </c>
      <c r="I61" s="376" t="s">
        <v>292</v>
      </c>
      <c r="J61" s="376" t="s">
        <v>228</v>
      </c>
      <c r="K61" s="376" t="s">
        <v>293</v>
      </c>
      <c r="L61" s="376"/>
      <c r="M61" s="376"/>
      <c r="N61" s="376"/>
      <c r="O61" s="1"/>
      <c r="P61" s="1"/>
      <c r="Q61" s="376"/>
      <c r="R61" s="376"/>
      <c r="S61" s="376" t="s">
        <v>334</v>
      </c>
      <c r="T61" s="376" t="s">
        <v>294</v>
      </c>
      <c r="U61" s="376"/>
      <c r="V61" s="376" t="s">
        <v>295</v>
      </c>
      <c r="W61" s="376" t="s">
        <v>296</v>
      </c>
      <c r="X61" s="376" t="s">
        <v>234</v>
      </c>
      <c r="Y61" s="399"/>
      <c r="Z61" s="1950"/>
    </row>
    <row r="62" spans="1:28" s="377" customFormat="1" ht="11.25">
      <c r="A62" s="1439"/>
      <c r="B62" s="400" t="s">
        <v>1155</v>
      </c>
      <c r="C62" s="401">
        <v>163498</v>
      </c>
      <c r="D62" s="401">
        <v>896</v>
      </c>
      <c r="E62" s="401">
        <v>123662</v>
      </c>
      <c r="F62" s="401">
        <v>1343</v>
      </c>
      <c r="G62" s="401">
        <v>149</v>
      </c>
      <c r="H62" s="401">
        <v>897</v>
      </c>
      <c r="I62" s="401">
        <v>18</v>
      </c>
      <c r="J62" s="401">
        <v>167</v>
      </c>
      <c r="K62" s="401">
        <v>6558</v>
      </c>
      <c r="L62" s="401">
        <v>1794</v>
      </c>
      <c r="M62" s="401">
        <v>51092</v>
      </c>
      <c r="N62" s="401">
        <v>351309</v>
      </c>
      <c r="Q62" s="402">
        <v>6906</v>
      </c>
      <c r="R62" s="403">
        <v>170547</v>
      </c>
      <c r="S62" s="403">
        <v>59364</v>
      </c>
      <c r="T62" s="403">
        <v>16272</v>
      </c>
      <c r="U62" s="403">
        <v>29910</v>
      </c>
      <c r="V62" s="403">
        <v>6462</v>
      </c>
      <c r="W62" s="403">
        <v>7158</v>
      </c>
      <c r="X62" s="403">
        <v>0</v>
      </c>
      <c r="Y62" s="403">
        <v>304719</v>
      </c>
      <c r="Z62" s="400">
        <v>46590</v>
      </c>
    </row>
    <row r="63" spans="1:28">
      <c r="A63" s="309"/>
      <c r="B63" s="404"/>
      <c r="C63" s="308"/>
      <c r="D63" s="308"/>
      <c r="E63" s="308"/>
      <c r="F63" s="308"/>
      <c r="G63" s="308"/>
      <c r="H63" s="308"/>
      <c r="I63" s="308"/>
      <c r="J63" s="308"/>
      <c r="K63" s="308"/>
      <c r="L63" s="308"/>
      <c r="M63" s="308"/>
      <c r="N63" s="308"/>
      <c r="O63" s="1"/>
      <c r="P63" s="1"/>
      <c r="Q63" s="53"/>
      <c r="R63" s="59"/>
      <c r="S63" s="59"/>
      <c r="T63" s="59"/>
      <c r="U63" s="59"/>
      <c r="V63" s="59"/>
      <c r="W63" s="59"/>
      <c r="X63" s="59"/>
      <c r="Y63" s="59"/>
      <c r="Z63" s="309"/>
    </row>
    <row r="64" spans="1:28" s="377" customFormat="1" ht="11.25">
      <c r="A64" s="379">
        <v>301</v>
      </c>
      <c r="B64" s="379" t="s">
        <v>297</v>
      </c>
      <c r="C64" s="405">
        <v>148608</v>
      </c>
      <c r="D64" s="405">
        <v>2012</v>
      </c>
      <c r="E64" s="405">
        <v>179167</v>
      </c>
      <c r="F64" s="405">
        <v>1733</v>
      </c>
      <c r="G64" s="405">
        <v>180</v>
      </c>
      <c r="H64" s="405">
        <v>1110</v>
      </c>
      <c r="I64" s="405">
        <v>1759</v>
      </c>
      <c r="J64" s="405">
        <v>1038</v>
      </c>
      <c r="K64" s="405">
        <v>3685</v>
      </c>
      <c r="L64" s="405">
        <v>0</v>
      </c>
      <c r="M64" s="405">
        <v>75543</v>
      </c>
      <c r="N64" s="405">
        <v>416617</v>
      </c>
      <c r="Q64" s="406">
        <v>37421</v>
      </c>
      <c r="R64" s="407">
        <v>200620</v>
      </c>
      <c r="S64" s="407">
        <v>63211</v>
      </c>
      <c r="T64" s="407">
        <v>252</v>
      </c>
      <c r="U64" s="407">
        <v>33871</v>
      </c>
      <c r="V64" s="407">
        <v>7330</v>
      </c>
      <c r="W64" s="407">
        <v>8270</v>
      </c>
      <c r="X64" s="407">
        <v>0</v>
      </c>
      <c r="Y64" s="407">
        <v>365979</v>
      </c>
      <c r="Z64" s="379">
        <v>50638</v>
      </c>
    </row>
    <row r="65" spans="1:26" s="377" customFormat="1" ht="11.25">
      <c r="A65" s="379">
        <v>305</v>
      </c>
      <c r="B65" s="379" t="s">
        <v>298</v>
      </c>
      <c r="C65" s="405">
        <v>141778</v>
      </c>
      <c r="D65" s="405">
        <v>1509</v>
      </c>
      <c r="E65" s="405">
        <v>165948</v>
      </c>
      <c r="F65" s="405">
        <v>1092</v>
      </c>
      <c r="G65" s="405">
        <v>235</v>
      </c>
      <c r="H65" s="405">
        <v>655</v>
      </c>
      <c r="I65" s="405">
        <v>0</v>
      </c>
      <c r="J65" s="405">
        <v>721</v>
      </c>
      <c r="K65" s="405">
        <v>3834</v>
      </c>
      <c r="L65" s="405">
        <v>0</v>
      </c>
      <c r="M65" s="405">
        <v>187268</v>
      </c>
      <c r="N65" s="405">
        <v>504470</v>
      </c>
      <c r="Q65" s="406">
        <v>29242</v>
      </c>
      <c r="R65" s="407">
        <v>197546</v>
      </c>
      <c r="S65" s="407">
        <v>58218</v>
      </c>
      <c r="T65" s="407">
        <v>229</v>
      </c>
      <c r="U65" s="407">
        <v>29497</v>
      </c>
      <c r="V65" s="407">
        <v>4445</v>
      </c>
      <c r="W65" s="407">
        <v>11188</v>
      </c>
      <c r="X65" s="407">
        <v>0</v>
      </c>
      <c r="Y65" s="407">
        <v>346504</v>
      </c>
      <c r="Z65" s="379">
        <v>157966</v>
      </c>
    </row>
    <row r="66" spans="1:26" s="377" customFormat="1" ht="11.25">
      <c r="A66" s="379">
        <v>306</v>
      </c>
      <c r="B66" s="379" t="s">
        <v>299</v>
      </c>
      <c r="C66" s="405">
        <v>216602</v>
      </c>
      <c r="D66" s="405">
        <v>826</v>
      </c>
      <c r="E66" s="405">
        <v>58006</v>
      </c>
      <c r="F66" s="405">
        <v>510</v>
      </c>
      <c r="G66" s="405">
        <v>99</v>
      </c>
      <c r="H66" s="405">
        <v>1427</v>
      </c>
      <c r="I66" s="405">
        <v>0</v>
      </c>
      <c r="J66" s="405">
        <v>103</v>
      </c>
      <c r="K66" s="405">
        <v>8193</v>
      </c>
      <c r="L66" s="405">
        <v>14704</v>
      </c>
      <c r="M66" s="405">
        <v>42746</v>
      </c>
      <c r="N66" s="405">
        <v>343536</v>
      </c>
      <c r="Q66" s="406">
        <v>6629</v>
      </c>
      <c r="R66" s="407">
        <v>149985</v>
      </c>
      <c r="S66" s="407">
        <v>59949</v>
      </c>
      <c r="T66" s="407">
        <v>35605</v>
      </c>
      <c r="U66" s="407">
        <v>26949</v>
      </c>
      <c r="V66" s="407">
        <v>8260</v>
      </c>
      <c r="W66" s="407">
        <v>8918</v>
      </c>
      <c r="X66" s="407">
        <v>0</v>
      </c>
      <c r="Y66" s="407">
        <v>301596</v>
      </c>
      <c r="Z66" s="379">
        <v>41939</v>
      </c>
    </row>
    <row r="67" spans="1:26" s="377" customFormat="1" ht="11.25">
      <c r="A67" s="379">
        <v>307</v>
      </c>
      <c r="B67" s="379" t="s">
        <v>300</v>
      </c>
      <c r="C67" s="405">
        <v>255040</v>
      </c>
      <c r="D67" s="405">
        <v>754</v>
      </c>
      <c r="E67" s="405">
        <v>36845</v>
      </c>
      <c r="F67" s="405">
        <v>456</v>
      </c>
      <c r="G67" s="405">
        <v>20</v>
      </c>
      <c r="H67" s="405">
        <v>644</v>
      </c>
      <c r="I67" s="405">
        <v>0</v>
      </c>
      <c r="J67" s="405">
        <v>110</v>
      </c>
      <c r="K67" s="405">
        <v>7337</v>
      </c>
      <c r="L67" s="405">
        <v>158</v>
      </c>
      <c r="M67" s="405">
        <v>105026</v>
      </c>
      <c r="N67" s="405">
        <v>407421</v>
      </c>
      <c r="Q67" s="406">
        <v>9544</v>
      </c>
      <c r="R67" s="407">
        <v>150018</v>
      </c>
      <c r="S67" s="407">
        <v>60320</v>
      </c>
      <c r="T67" s="407">
        <v>19192</v>
      </c>
      <c r="U67" s="407">
        <v>36246</v>
      </c>
      <c r="V67" s="407">
        <v>7385</v>
      </c>
      <c r="W67" s="407">
        <v>13483</v>
      </c>
      <c r="X67" s="407">
        <v>0</v>
      </c>
      <c r="Y67" s="407">
        <v>302992</v>
      </c>
      <c r="Z67" s="379">
        <v>104428</v>
      </c>
    </row>
    <row r="68" spans="1:26" s="377" customFormat="1" ht="11.25">
      <c r="A68" s="379">
        <v>308</v>
      </c>
      <c r="B68" s="379" t="s">
        <v>301</v>
      </c>
      <c r="C68" s="405">
        <v>293022</v>
      </c>
      <c r="D68" s="405">
        <v>1337</v>
      </c>
      <c r="E68" s="405">
        <v>62934</v>
      </c>
      <c r="F68" s="405">
        <v>451</v>
      </c>
      <c r="G68" s="405">
        <v>55</v>
      </c>
      <c r="H68" s="405">
        <v>959</v>
      </c>
      <c r="I68" s="405">
        <v>0</v>
      </c>
      <c r="J68" s="405">
        <v>0</v>
      </c>
      <c r="K68" s="405">
        <v>24522</v>
      </c>
      <c r="L68" s="405">
        <v>0</v>
      </c>
      <c r="M68" s="405">
        <v>173380</v>
      </c>
      <c r="N68" s="405">
        <v>564705</v>
      </c>
      <c r="Q68" s="406">
        <v>21761</v>
      </c>
      <c r="R68" s="407">
        <v>194708</v>
      </c>
      <c r="S68" s="407">
        <v>61815</v>
      </c>
      <c r="T68" s="407">
        <v>822</v>
      </c>
      <c r="U68" s="407">
        <v>34520</v>
      </c>
      <c r="V68" s="407">
        <v>7313</v>
      </c>
      <c r="W68" s="407">
        <v>9082</v>
      </c>
      <c r="X68" s="407">
        <v>0</v>
      </c>
      <c r="Y68" s="407">
        <v>369214</v>
      </c>
      <c r="Z68" s="379">
        <v>195490</v>
      </c>
    </row>
    <row r="69" spans="1:26" s="377" customFormat="1" ht="11.25">
      <c r="A69" s="380">
        <v>309</v>
      </c>
      <c r="B69" s="380" t="s">
        <v>302</v>
      </c>
      <c r="C69" s="408">
        <v>129026</v>
      </c>
      <c r="D69" s="408">
        <v>894</v>
      </c>
      <c r="E69" s="408">
        <v>155955</v>
      </c>
      <c r="F69" s="408">
        <v>1734</v>
      </c>
      <c r="G69" s="408">
        <v>189</v>
      </c>
      <c r="H69" s="408">
        <v>865</v>
      </c>
      <c r="I69" s="408">
        <v>0</v>
      </c>
      <c r="J69" s="408">
        <v>169</v>
      </c>
      <c r="K69" s="408">
        <v>5660</v>
      </c>
      <c r="L69" s="408">
        <v>15</v>
      </c>
      <c r="M69" s="408">
        <v>31590</v>
      </c>
      <c r="N69" s="408">
        <v>327324</v>
      </c>
      <c r="Q69" s="409">
        <v>4762</v>
      </c>
      <c r="R69" s="410">
        <v>177167</v>
      </c>
      <c r="S69" s="410">
        <v>58932</v>
      </c>
      <c r="T69" s="410">
        <v>13298</v>
      </c>
      <c r="U69" s="410">
        <v>28734</v>
      </c>
      <c r="V69" s="410">
        <v>5941</v>
      </c>
      <c r="W69" s="410">
        <v>5134</v>
      </c>
      <c r="X69" s="410">
        <v>0</v>
      </c>
      <c r="Y69" s="410">
        <v>301601</v>
      </c>
      <c r="Z69" s="380">
        <v>25722</v>
      </c>
    </row>
    <row r="70" spans="1:26">
      <c r="A70" s="1"/>
      <c r="B70" s="1"/>
      <c r="C70" s="381" t="s">
        <v>335</v>
      </c>
      <c r="D70" s="296"/>
      <c r="E70" s="296"/>
      <c r="F70" s="296"/>
      <c r="G70" s="296"/>
      <c r="H70" s="296"/>
      <c r="I70" s="296"/>
      <c r="J70" s="296"/>
      <c r="K70" s="1"/>
      <c r="L70" s="1"/>
      <c r="M70" s="1"/>
      <c r="N70" s="1"/>
      <c r="O70" s="1"/>
      <c r="P70" s="1"/>
      <c r="Q70" s="1"/>
      <c r="R70" s="1"/>
      <c r="S70" s="1"/>
      <c r="T70" s="1"/>
      <c r="U70" s="1"/>
      <c r="V70" s="1"/>
      <c r="W70" s="1"/>
      <c r="X70" s="1"/>
      <c r="Y70" s="1"/>
      <c r="Z70" s="1"/>
    </row>
    <row r="71" spans="1:26">
      <c r="A71" s="1"/>
      <c r="B71" s="1"/>
      <c r="C71" s="335" t="s">
        <v>336</v>
      </c>
      <c r="D71" s="335"/>
      <c r="E71" s="335"/>
      <c r="F71" s="335"/>
      <c r="G71" s="335"/>
      <c r="H71" s="335"/>
      <c r="I71" s="335"/>
      <c r="J71" s="335"/>
      <c r="K71" s="1"/>
      <c r="L71" s="1"/>
      <c r="M71" s="1"/>
      <c r="N71" s="1"/>
      <c r="O71" s="1"/>
      <c r="P71" s="1"/>
      <c r="Q71" s="1"/>
      <c r="R71" s="1"/>
      <c r="S71" s="1"/>
      <c r="T71" s="1"/>
      <c r="U71" s="1"/>
      <c r="V71" s="1"/>
      <c r="W71" s="1"/>
      <c r="X71" s="1"/>
      <c r="Y71" s="1"/>
      <c r="Z71" s="1"/>
    </row>
    <row r="72" spans="1:26">
      <c r="A72" s="1"/>
      <c r="B72" s="1"/>
      <c r="C72" s="335" t="s">
        <v>337</v>
      </c>
      <c r="D72" s="335"/>
      <c r="E72" s="335"/>
      <c r="F72" s="335"/>
      <c r="G72" s="335"/>
      <c r="H72" s="335"/>
      <c r="I72" s="335"/>
      <c r="J72" s="335"/>
      <c r="K72" s="1"/>
      <c r="L72" s="1"/>
      <c r="M72" s="1"/>
      <c r="N72" s="1"/>
      <c r="O72" s="1"/>
      <c r="P72" s="1"/>
      <c r="Q72" s="1"/>
      <c r="R72" s="1"/>
      <c r="S72" s="1"/>
      <c r="T72" s="1"/>
      <c r="U72" s="1"/>
      <c r="V72" s="1"/>
      <c r="W72" s="1"/>
      <c r="X72" s="1"/>
      <c r="Y72" s="1"/>
      <c r="Z72" s="1"/>
    </row>
    <row r="73" spans="1:26">
      <c r="A73" s="1"/>
      <c r="B73" s="1"/>
      <c r="C73" s="335" t="s">
        <v>338</v>
      </c>
      <c r="D73" s="110"/>
      <c r="E73" s="110"/>
      <c r="F73" s="110"/>
      <c r="G73" s="110"/>
      <c r="H73" s="110"/>
      <c r="I73" s="110"/>
      <c r="J73" s="110"/>
      <c r="K73" s="1"/>
      <c r="L73" s="1"/>
      <c r="M73" s="1"/>
      <c r="N73" s="1"/>
      <c r="O73" s="1"/>
      <c r="P73" s="1"/>
      <c r="Q73" s="1"/>
      <c r="R73" s="1"/>
      <c r="S73" s="1"/>
      <c r="T73" s="1"/>
      <c r="U73" s="1"/>
      <c r="V73" s="1"/>
      <c r="W73" s="1"/>
      <c r="X73" s="1"/>
      <c r="Y73" s="1"/>
      <c r="Z73" s="1"/>
    </row>
    <row r="74" spans="1:26">
      <c r="A74" s="1"/>
      <c r="B74" s="1"/>
      <c r="C74" s="382" t="s">
        <v>339</v>
      </c>
      <c r="D74" s="1"/>
      <c r="E74" s="1"/>
      <c r="F74" s="1"/>
      <c r="G74" s="1"/>
      <c r="H74" s="1"/>
      <c r="I74" s="1"/>
      <c r="J74" s="1"/>
      <c r="K74" s="1"/>
      <c r="L74" s="1"/>
      <c r="M74" s="1"/>
      <c r="N74" s="1"/>
      <c r="O74" s="1"/>
      <c r="P74" s="1"/>
      <c r="Q74" s="1"/>
      <c r="R74" s="1"/>
      <c r="S74" s="1"/>
      <c r="T74" s="1"/>
      <c r="U74" s="1"/>
      <c r="V74" s="1"/>
      <c r="W74" s="1"/>
      <c r="X74" s="1"/>
      <c r="Y74" s="1"/>
      <c r="Z74" s="1"/>
    </row>
    <row r="75" spans="1:26">
      <c r="C75" s="382" t="s">
        <v>340</v>
      </c>
    </row>
  </sheetData>
  <mergeCells count="2">
    <mergeCell ref="Z3:Z5"/>
    <mergeCell ref="Z59:Z61"/>
  </mergeCells>
  <phoneticPr fontId="5"/>
  <printOptions horizontalCentered="1" gridLinesSet="0"/>
  <pageMargins left="0.19685039370078741" right="0.19685039370078741" top="0.59055118110236227" bottom="0.15748031496062992" header="0.37" footer="0.51181102362204722"/>
  <pageSetup paperSize="9" scale="72" pageOrder="overThenDown" orientation="portrait" blackAndWhite="1" horizontalDpi="300" verticalDpi="300" r:id="rId1"/>
  <headerFooter alignWithMargins="0">
    <oddHeader>&amp;F</oddHeader>
    <oddFooter>&amp;A</oddFooter>
  </headerFooter>
  <colBreaks count="1" manualBreakCount="1">
    <brk id="15" max="7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F85B5-8918-4FC2-A6E7-21F2112A12FE}">
  <sheetPr codeName="Sheet5"/>
  <dimension ref="A1:EJ81"/>
  <sheetViews>
    <sheetView view="pageBreakPreview" zoomScaleNormal="100" zoomScaleSheetLayoutView="100" workbookViewId="0"/>
  </sheetViews>
  <sheetFormatPr defaultRowHeight="12"/>
  <cols>
    <col min="1" max="1" width="4.375" style="1" customWidth="1"/>
    <col min="2" max="2" width="11.25" style="1" customWidth="1"/>
    <col min="3" max="3" width="8.625" style="1" customWidth="1"/>
    <col min="4" max="4" width="8.875" style="1" customWidth="1"/>
    <col min="5" max="5" width="8.625" style="1" customWidth="1"/>
    <col min="6" max="6" width="4.25" style="1" customWidth="1"/>
    <col min="7" max="7" width="11" style="1" customWidth="1"/>
    <col min="8" max="8" width="11.5" style="1" customWidth="1"/>
    <col min="9" max="9" width="4.875" style="1" customWidth="1"/>
    <col min="10" max="10" width="9.125" style="1" customWidth="1"/>
    <col min="11" max="11" width="2.5" style="1" customWidth="1"/>
    <col min="12" max="14" width="4.25" style="1" customWidth="1"/>
    <col min="15" max="15" width="10.25" style="1" customWidth="1"/>
    <col min="16" max="240" width="9" style="1"/>
    <col min="241" max="241" width="4.375" style="1" customWidth="1"/>
    <col min="242" max="242" width="11.25" style="1" customWidth="1"/>
    <col min="243" max="243" width="8.625" style="1" customWidth="1"/>
    <col min="244" max="244" width="8.875" style="1" customWidth="1"/>
    <col min="245" max="245" width="8.625" style="1" customWidth="1"/>
    <col min="246" max="246" width="4.25" style="1" customWidth="1"/>
    <col min="247" max="247" width="11" style="1" customWidth="1"/>
    <col min="248" max="248" width="11.5" style="1" customWidth="1"/>
    <col min="249" max="249" width="4.875" style="1" customWidth="1"/>
    <col min="250" max="250" width="9.125" style="1" customWidth="1"/>
    <col min="251" max="251" width="2.5" style="1" customWidth="1"/>
    <col min="252" max="254" width="4.25" style="1" customWidth="1"/>
    <col min="255" max="255" width="9.375" style="1" customWidth="1"/>
    <col min="256" max="256" width="10.25" style="1" customWidth="1"/>
    <col min="257" max="257" width="8.375" style="1" customWidth="1"/>
    <col min="258" max="258" width="10.375" style="1" customWidth="1"/>
    <col min="259" max="259" width="10" style="1" customWidth="1"/>
    <col min="260" max="260" width="16" style="1" customWidth="1"/>
    <col min="261" max="262" width="15.875" style="1" customWidth="1"/>
    <col min="263" max="264" width="16.5" style="1" customWidth="1"/>
    <col min="265" max="266" width="14.625" style="1" customWidth="1"/>
    <col min="267" max="268" width="16.25" style="1" customWidth="1"/>
    <col min="269" max="269" width="17" style="1" customWidth="1"/>
    <col min="270" max="270" width="17.375" style="1" customWidth="1"/>
    <col min="271" max="271" width="10.25" style="1" customWidth="1"/>
    <col min="272" max="496" width="9" style="1"/>
    <col min="497" max="497" width="4.375" style="1" customWidth="1"/>
    <col min="498" max="498" width="11.25" style="1" customWidth="1"/>
    <col min="499" max="499" width="8.625" style="1" customWidth="1"/>
    <col min="500" max="500" width="8.875" style="1" customWidth="1"/>
    <col min="501" max="501" width="8.625" style="1" customWidth="1"/>
    <col min="502" max="502" width="4.25" style="1" customWidth="1"/>
    <col min="503" max="503" width="11" style="1" customWidth="1"/>
    <col min="504" max="504" width="11.5" style="1" customWidth="1"/>
    <col min="505" max="505" width="4.875" style="1" customWidth="1"/>
    <col min="506" max="506" width="9.125" style="1" customWidth="1"/>
    <col min="507" max="507" width="2.5" style="1" customWidth="1"/>
    <col min="508" max="510" width="4.25" style="1" customWidth="1"/>
    <col min="511" max="511" width="9.375" style="1" customWidth="1"/>
    <col min="512" max="512" width="10.25" style="1" customWidth="1"/>
    <col min="513" max="513" width="8.375" style="1" customWidth="1"/>
    <col min="514" max="514" width="10.375" style="1" customWidth="1"/>
    <col min="515" max="515" width="10" style="1" customWidth="1"/>
    <col min="516" max="516" width="16" style="1" customWidth="1"/>
    <col min="517" max="518" width="15.875" style="1" customWidth="1"/>
    <col min="519" max="520" width="16.5" style="1" customWidth="1"/>
    <col min="521" max="522" width="14.625" style="1" customWidth="1"/>
    <col min="523" max="524" width="16.25" style="1" customWidth="1"/>
    <col min="525" max="525" width="17" style="1" customWidth="1"/>
    <col min="526" max="526" width="17.375" style="1" customWidth="1"/>
    <col min="527" max="527" width="10.25" style="1" customWidth="1"/>
    <col min="528" max="752" width="9" style="1"/>
    <col min="753" max="753" width="4.375" style="1" customWidth="1"/>
    <col min="754" max="754" width="11.25" style="1" customWidth="1"/>
    <col min="755" max="755" width="8.625" style="1" customWidth="1"/>
    <col min="756" max="756" width="8.875" style="1" customWidth="1"/>
    <col min="757" max="757" width="8.625" style="1" customWidth="1"/>
    <col min="758" max="758" width="4.25" style="1" customWidth="1"/>
    <col min="759" max="759" width="11" style="1" customWidth="1"/>
    <col min="760" max="760" width="11.5" style="1" customWidth="1"/>
    <col min="761" max="761" width="4.875" style="1" customWidth="1"/>
    <col min="762" max="762" width="9.125" style="1" customWidth="1"/>
    <col min="763" max="763" width="2.5" style="1" customWidth="1"/>
    <col min="764" max="766" width="4.25" style="1" customWidth="1"/>
    <col min="767" max="767" width="9.375" style="1" customWidth="1"/>
    <col min="768" max="768" width="10.25" style="1" customWidth="1"/>
    <col min="769" max="769" width="8.375" style="1" customWidth="1"/>
    <col min="770" max="770" width="10.375" style="1" customWidth="1"/>
    <col min="771" max="771" width="10" style="1" customWidth="1"/>
    <col min="772" max="772" width="16" style="1" customWidth="1"/>
    <col min="773" max="774" width="15.875" style="1" customWidth="1"/>
    <col min="775" max="776" width="16.5" style="1" customWidth="1"/>
    <col min="777" max="778" width="14.625" style="1" customWidth="1"/>
    <col min="779" max="780" width="16.25" style="1" customWidth="1"/>
    <col min="781" max="781" width="17" style="1" customWidth="1"/>
    <col min="782" max="782" width="17.375" style="1" customWidth="1"/>
    <col min="783" max="783" width="10.25" style="1" customWidth="1"/>
    <col min="784" max="1008" width="9" style="1"/>
    <col min="1009" max="1009" width="4.375" style="1" customWidth="1"/>
    <col min="1010" max="1010" width="11.25" style="1" customWidth="1"/>
    <col min="1011" max="1011" width="8.625" style="1" customWidth="1"/>
    <col min="1012" max="1012" width="8.875" style="1" customWidth="1"/>
    <col min="1013" max="1013" width="8.625" style="1" customWidth="1"/>
    <col min="1014" max="1014" width="4.25" style="1" customWidth="1"/>
    <col min="1015" max="1015" width="11" style="1" customWidth="1"/>
    <col min="1016" max="1016" width="11.5" style="1" customWidth="1"/>
    <col min="1017" max="1017" width="4.875" style="1" customWidth="1"/>
    <col min="1018" max="1018" width="9.125" style="1" customWidth="1"/>
    <col min="1019" max="1019" width="2.5" style="1" customWidth="1"/>
    <col min="1020" max="1022" width="4.25" style="1" customWidth="1"/>
    <col min="1023" max="1023" width="9.375" style="1" customWidth="1"/>
    <col min="1024" max="1024" width="10.25" style="1" customWidth="1"/>
    <col min="1025" max="1025" width="8.375" style="1" customWidth="1"/>
    <col min="1026" max="1026" width="10.375" style="1" customWidth="1"/>
    <col min="1027" max="1027" width="10" style="1" customWidth="1"/>
    <col min="1028" max="1028" width="16" style="1" customWidth="1"/>
    <col min="1029" max="1030" width="15.875" style="1" customWidth="1"/>
    <col min="1031" max="1032" width="16.5" style="1" customWidth="1"/>
    <col min="1033" max="1034" width="14.625" style="1" customWidth="1"/>
    <col min="1035" max="1036" width="16.25" style="1" customWidth="1"/>
    <col min="1037" max="1037" width="17" style="1" customWidth="1"/>
    <col min="1038" max="1038" width="17.375" style="1" customWidth="1"/>
    <col min="1039" max="1039" width="10.25" style="1" customWidth="1"/>
    <col min="1040" max="1264" width="9" style="1"/>
    <col min="1265" max="1265" width="4.375" style="1" customWidth="1"/>
    <col min="1266" max="1266" width="11.25" style="1" customWidth="1"/>
    <col min="1267" max="1267" width="8.625" style="1" customWidth="1"/>
    <col min="1268" max="1268" width="8.875" style="1" customWidth="1"/>
    <col min="1269" max="1269" width="8.625" style="1" customWidth="1"/>
    <col min="1270" max="1270" width="4.25" style="1" customWidth="1"/>
    <col min="1271" max="1271" width="11" style="1" customWidth="1"/>
    <col min="1272" max="1272" width="11.5" style="1" customWidth="1"/>
    <col min="1273" max="1273" width="4.875" style="1" customWidth="1"/>
    <col min="1274" max="1274" width="9.125" style="1" customWidth="1"/>
    <col min="1275" max="1275" width="2.5" style="1" customWidth="1"/>
    <col min="1276" max="1278" width="4.25" style="1" customWidth="1"/>
    <col min="1279" max="1279" width="9.375" style="1" customWidth="1"/>
    <col min="1280" max="1280" width="10.25" style="1" customWidth="1"/>
    <col min="1281" max="1281" width="8.375" style="1" customWidth="1"/>
    <col min="1282" max="1282" width="10.375" style="1" customWidth="1"/>
    <col min="1283" max="1283" width="10" style="1" customWidth="1"/>
    <col min="1284" max="1284" width="16" style="1" customWidth="1"/>
    <col min="1285" max="1286" width="15.875" style="1" customWidth="1"/>
    <col min="1287" max="1288" width="16.5" style="1" customWidth="1"/>
    <col min="1289" max="1290" width="14.625" style="1" customWidth="1"/>
    <col min="1291" max="1292" width="16.25" style="1" customWidth="1"/>
    <col min="1293" max="1293" width="17" style="1" customWidth="1"/>
    <col min="1294" max="1294" width="17.375" style="1" customWidth="1"/>
    <col min="1295" max="1295" width="10.25" style="1" customWidth="1"/>
    <col min="1296" max="1520" width="9" style="1"/>
    <col min="1521" max="1521" width="4.375" style="1" customWidth="1"/>
    <col min="1522" max="1522" width="11.25" style="1" customWidth="1"/>
    <col min="1523" max="1523" width="8.625" style="1" customWidth="1"/>
    <col min="1524" max="1524" width="8.875" style="1" customWidth="1"/>
    <col min="1525" max="1525" width="8.625" style="1" customWidth="1"/>
    <col min="1526" max="1526" width="4.25" style="1" customWidth="1"/>
    <col min="1527" max="1527" width="11" style="1" customWidth="1"/>
    <col min="1528" max="1528" width="11.5" style="1" customWidth="1"/>
    <col min="1529" max="1529" width="4.875" style="1" customWidth="1"/>
    <col min="1530" max="1530" width="9.125" style="1" customWidth="1"/>
    <col min="1531" max="1531" width="2.5" style="1" customWidth="1"/>
    <col min="1532" max="1534" width="4.25" style="1" customWidth="1"/>
    <col min="1535" max="1535" width="9.375" style="1" customWidth="1"/>
    <col min="1536" max="1536" width="10.25" style="1" customWidth="1"/>
    <col min="1537" max="1537" width="8.375" style="1" customWidth="1"/>
    <col min="1538" max="1538" width="10.375" style="1" customWidth="1"/>
    <col min="1539" max="1539" width="10" style="1" customWidth="1"/>
    <col min="1540" max="1540" width="16" style="1" customWidth="1"/>
    <col min="1541" max="1542" width="15.875" style="1" customWidth="1"/>
    <col min="1543" max="1544" width="16.5" style="1" customWidth="1"/>
    <col min="1545" max="1546" width="14.625" style="1" customWidth="1"/>
    <col min="1547" max="1548" width="16.25" style="1" customWidth="1"/>
    <col min="1549" max="1549" width="17" style="1" customWidth="1"/>
    <col min="1550" max="1550" width="17.375" style="1" customWidth="1"/>
    <col min="1551" max="1551" width="10.25" style="1" customWidth="1"/>
    <col min="1552" max="1776" width="9" style="1"/>
    <col min="1777" max="1777" width="4.375" style="1" customWidth="1"/>
    <col min="1778" max="1778" width="11.25" style="1" customWidth="1"/>
    <col min="1779" max="1779" width="8.625" style="1" customWidth="1"/>
    <col min="1780" max="1780" width="8.875" style="1" customWidth="1"/>
    <col min="1781" max="1781" width="8.625" style="1" customWidth="1"/>
    <col min="1782" max="1782" width="4.25" style="1" customWidth="1"/>
    <col min="1783" max="1783" width="11" style="1" customWidth="1"/>
    <col min="1784" max="1784" width="11.5" style="1" customWidth="1"/>
    <col min="1785" max="1785" width="4.875" style="1" customWidth="1"/>
    <col min="1786" max="1786" width="9.125" style="1" customWidth="1"/>
    <col min="1787" max="1787" width="2.5" style="1" customWidth="1"/>
    <col min="1788" max="1790" width="4.25" style="1" customWidth="1"/>
    <col min="1791" max="1791" width="9.375" style="1" customWidth="1"/>
    <col min="1792" max="1792" width="10.25" style="1" customWidth="1"/>
    <col min="1793" max="1793" width="8.375" style="1" customWidth="1"/>
    <col min="1794" max="1794" width="10.375" style="1" customWidth="1"/>
    <col min="1795" max="1795" width="10" style="1" customWidth="1"/>
    <col min="1796" max="1796" width="16" style="1" customWidth="1"/>
    <col min="1797" max="1798" width="15.875" style="1" customWidth="1"/>
    <col min="1799" max="1800" width="16.5" style="1" customWidth="1"/>
    <col min="1801" max="1802" width="14.625" style="1" customWidth="1"/>
    <col min="1803" max="1804" width="16.25" style="1" customWidth="1"/>
    <col min="1805" max="1805" width="17" style="1" customWidth="1"/>
    <col min="1806" max="1806" width="17.375" style="1" customWidth="1"/>
    <col min="1807" max="1807" width="10.25" style="1" customWidth="1"/>
    <col min="1808" max="2032" width="9" style="1"/>
    <col min="2033" max="2033" width="4.375" style="1" customWidth="1"/>
    <col min="2034" max="2034" width="11.25" style="1" customWidth="1"/>
    <col min="2035" max="2035" width="8.625" style="1" customWidth="1"/>
    <col min="2036" max="2036" width="8.875" style="1" customWidth="1"/>
    <col min="2037" max="2037" width="8.625" style="1" customWidth="1"/>
    <col min="2038" max="2038" width="4.25" style="1" customWidth="1"/>
    <col min="2039" max="2039" width="11" style="1" customWidth="1"/>
    <col min="2040" max="2040" width="11.5" style="1" customWidth="1"/>
    <col min="2041" max="2041" width="4.875" style="1" customWidth="1"/>
    <col min="2042" max="2042" width="9.125" style="1" customWidth="1"/>
    <col min="2043" max="2043" width="2.5" style="1" customWidth="1"/>
    <col min="2044" max="2046" width="4.25" style="1" customWidth="1"/>
    <col min="2047" max="2047" width="9.375" style="1" customWidth="1"/>
    <col min="2048" max="2048" width="10.25" style="1" customWidth="1"/>
    <col min="2049" max="2049" width="8.375" style="1" customWidth="1"/>
    <col min="2050" max="2050" width="10.375" style="1" customWidth="1"/>
    <col min="2051" max="2051" width="10" style="1" customWidth="1"/>
    <col min="2052" max="2052" width="16" style="1" customWidth="1"/>
    <col min="2053" max="2054" width="15.875" style="1" customWidth="1"/>
    <col min="2055" max="2056" width="16.5" style="1" customWidth="1"/>
    <col min="2057" max="2058" width="14.625" style="1" customWidth="1"/>
    <col min="2059" max="2060" width="16.25" style="1" customWidth="1"/>
    <col min="2061" max="2061" width="17" style="1" customWidth="1"/>
    <col min="2062" max="2062" width="17.375" style="1" customWidth="1"/>
    <col min="2063" max="2063" width="10.25" style="1" customWidth="1"/>
    <col min="2064" max="2288" width="9" style="1"/>
    <col min="2289" max="2289" width="4.375" style="1" customWidth="1"/>
    <col min="2290" max="2290" width="11.25" style="1" customWidth="1"/>
    <col min="2291" max="2291" width="8.625" style="1" customWidth="1"/>
    <col min="2292" max="2292" width="8.875" style="1" customWidth="1"/>
    <col min="2293" max="2293" width="8.625" style="1" customWidth="1"/>
    <col min="2294" max="2294" width="4.25" style="1" customWidth="1"/>
    <col min="2295" max="2295" width="11" style="1" customWidth="1"/>
    <col min="2296" max="2296" width="11.5" style="1" customWidth="1"/>
    <col min="2297" max="2297" width="4.875" style="1" customWidth="1"/>
    <col min="2298" max="2298" width="9.125" style="1" customWidth="1"/>
    <col min="2299" max="2299" width="2.5" style="1" customWidth="1"/>
    <col min="2300" max="2302" width="4.25" style="1" customWidth="1"/>
    <col min="2303" max="2303" width="9.375" style="1" customWidth="1"/>
    <col min="2304" max="2304" width="10.25" style="1" customWidth="1"/>
    <col min="2305" max="2305" width="8.375" style="1" customWidth="1"/>
    <col min="2306" max="2306" width="10.375" style="1" customWidth="1"/>
    <col min="2307" max="2307" width="10" style="1" customWidth="1"/>
    <col min="2308" max="2308" width="16" style="1" customWidth="1"/>
    <col min="2309" max="2310" width="15.875" style="1" customWidth="1"/>
    <col min="2311" max="2312" width="16.5" style="1" customWidth="1"/>
    <col min="2313" max="2314" width="14.625" style="1" customWidth="1"/>
    <col min="2315" max="2316" width="16.25" style="1" customWidth="1"/>
    <col min="2317" max="2317" width="17" style="1" customWidth="1"/>
    <col min="2318" max="2318" width="17.375" style="1" customWidth="1"/>
    <col min="2319" max="2319" width="10.25" style="1" customWidth="1"/>
    <col min="2320" max="2544" width="9" style="1"/>
    <col min="2545" max="2545" width="4.375" style="1" customWidth="1"/>
    <col min="2546" max="2546" width="11.25" style="1" customWidth="1"/>
    <col min="2547" max="2547" width="8.625" style="1" customWidth="1"/>
    <col min="2548" max="2548" width="8.875" style="1" customWidth="1"/>
    <col min="2549" max="2549" width="8.625" style="1" customWidth="1"/>
    <col min="2550" max="2550" width="4.25" style="1" customWidth="1"/>
    <col min="2551" max="2551" width="11" style="1" customWidth="1"/>
    <col min="2552" max="2552" width="11.5" style="1" customWidth="1"/>
    <col min="2553" max="2553" width="4.875" style="1" customWidth="1"/>
    <col min="2554" max="2554" width="9.125" style="1" customWidth="1"/>
    <col min="2555" max="2555" width="2.5" style="1" customWidth="1"/>
    <col min="2556" max="2558" width="4.25" style="1" customWidth="1"/>
    <col min="2559" max="2559" width="9.375" style="1" customWidth="1"/>
    <col min="2560" max="2560" width="10.25" style="1" customWidth="1"/>
    <col min="2561" max="2561" width="8.375" style="1" customWidth="1"/>
    <col min="2562" max="2562" width="10.375" style="1" customWidth="1"/>
    <col min="2563" max="2563" width="10" style="1" customWidth="1"/>
    <col min="2564" max="2564" width="16" style="1" customWidth="1"/>
    <col min="2565" max="2566" width="15.875" style="1" customWidth="1"/>
    <col min="2567" max="2568" width="16.5" style="1" customWidth="1"/>
    <col min="2569" max="2570" width="14.625" style="1" customWidth="1"/>
    <col min="2571" max="2572" width="16.25" style="1" customWidth="1"/>
    <col min="2573" max="2573" width="17" style="1" customWidth="1"/>
    <col min="2574" max="2574" width="17.375" style="1" customWidth="1"/>
    <col min="2575" max="2575" width="10.25" style="1" customWidth="1"/>
    <col min="2576" max="2800" width="9" style="1"/>
    <col min="2801" max="2801" width="4.375" style="1" customWidth="1"/>
    <col min="2802" max="2802" width="11.25" style="1" customWidth="1"/>
    <col min="2803" max="2803" width="8.625" style="1" customWidth="1"/>
    <col min="2804" max="2804" width="8.875" style="1" customWidth="1"/>
    <col min="2805" max="2805" width="8.625" style="1" customWidth="1"/>
    <col min="2806" max="2806" width="4.25" style="1" customWidth="1"/>
    <col min="2807" max="2807" width="11" style="1" customWidth="1"/>
    <col min="2808" max="2808" width="11.5" style="1" customWidth="1"/>
    <col min="2809" max="2809" width="4.875" style="1" customWidth="1"/>
    <col min="2810" max="2810" width="9.125" style="1" customWidth="1"/>
    <col min="2811" max="2811" width="2.5" style="1" customWidth="1"/>
    <col min="2812" max="2814" width="4.25" style="1" customWidth="1"/>
    <col min="2815" max="2815" width="9.375" style="1" customWidth="1"/>
    <col min="2816" max="2816" width="10.25" style="1" customWidth="1"/>
    <col min="2817" max="2817" width="8.375" style="1" customWidth="1"/>
    <col min="2818" max="2818" width="10.375" style="1" customWidth="1"/>
    <col min="2819" max="2819" width="10" style="1" customWidth="1"/>
    <col min="2820" max="2820" width="16" style="1" customWidth="1"/>
    <col min="2821" max="2822" width="15.875" style="1" customWidth="1"/>
    <col min="2823" max="2824" width="16.5" style="1" customWidth="1"/>
    <col min="2825" max="2826" width="14.625" style="1" customWidth="1"/>
    <col min="2827" max="2828" width="16.25" style="1" customWidth="1"/>
    <col min="2829" max="2829" width="17" style="1" customWidth="1"/>
    <col min="2830" max="2830" width="17.375" style="1" customWidth="1"/>
    <col min="2831" max="2831" width="10.25" style="1" customWidth="1"/>
    <col min="2832" max="3056" width="9" style="1"/>
    <col min="3057" max="3057" width="4.375" style="1" customWidth="1"/>
    <col min="3058" max="3058" width="11.25" style="1" customWidth="1"/>
    <col min="3059" max="3059" width="8.625" style="1" customWidth="1"/>
    <col min="3060" max="3060" width="8.875" style="1" customWidth="1"/>
    <col min="3061" max="3061" width="8.625" style="1" customWidth="1"/>
    <col min="3062" max="3062" width="4.25" style="1" customWidth="1"/>
    <col min="3063" max="3063" width="11" style="1" customWidth="1"/>
    <col min="3064" max="3064" width="11.5" style="1" customWidth="1"/>
    <col min="3065" max="3065" width="4.875" style="1" customWidth="1"/>
    <col min="3066" max="3066" width="9.125" style="1" customWidth="1"/>
    <col min="3067" max="3067" width="2.5" style="1" customWidth="1"/>
    <col min="3068" max="3070" width="4.25" style="1" customWidth="1"/>
    <col min="3071" max="3071" width="9.375" style="1" customWidth="1"/>
    <col min="3072" max="3072" width="10.25" style="1" customWidth="1"/>
    <col min="3073" max="3073" width="8.375" style="1" customWidth="1"/>
    <col min="3074" max="3074" width="10.375" style="1" customWidth="1"/>
    <col min="3075" max="3075" width="10" style="1" customWidth="1"/>
    <col min="3076" max="3076" width="16" style="1" customWidth="1"/>
    <col min="3077" max="3078" width="15.875" style="1" customWidth="1"/>
    <col min="3079" max="3080" width="16.5" style="1" customWidth="1"/>
    <col min="3081" max="3082" width="14.625" style="1" customWidth="1"/>
    <col min="3083" max="3084" width="16.25" style="1" customWidth="1"/>
    <col min="3085" max="3085" width="17" style="1" customWidth="1"/>
    <col min="3086" max="3086" width="17.375" style="1" customWidth="1"/>
    <col min="3087" max="3087" width="10.25" style="1" customWidth="1"/>
    <col min="3088" max="3312" width="9" style="1"/>
    <col min="3313" max="3313" width="4.375" style="1" customWidth="1"/>
    <col min="3314" max="3314" width="11.25" style="1" customWidth="1"/>
    <col min="3315" max="3315" width="8.625" style="1" customWidth="1"/>
    <col min="3316" max="3316" width="8.875" style="1" customWidth="1"/>
    <col min="3317" max="3317" width="8.625" style="1" customWidth="1"/>
    <col min="3318" max="3318" width="4.25" style="1" customWidth="1"/>
    <col min="3319" max="3319" width="11" style="1" customWidth="1"/>
    <col min="3320" max="3320" width="11.5" style="1" customWidth="1"/>
    <col min="3321" max="3321" width="4.875" style="1" customWidth="1"/>
    <col min="3322" max="3322" width="9.125" style="1" customWidth="1"/>
    <col min="3323" max="3323" width="2.5" style="1" customWidth="1"/>
    <col min="3324" max="3326" width="4.25" style="1" customWidth="1"/>
    <col min="3327" max="3327" width="9.375" style="1" customWidth="1"/>
    <col min="3328" max="3328" width="10.25" style="1" customWidth="1"/>
    <col min="3329" max="3329" width="8.375" style="1" customWidth="1"/>
    <col min="3330" max="3330" width="10.375" style="1" customWidth="1"/>
    <col min="3331" max="3331" width="10" style="1" customWidth="1"/>
    <col min="3332" max="3332" width="16" style="1" customWidth="1"/>
    <col min="3333" max="3334" width="15.875" style="1" customWidth="1"/>
    <col min="3335" max="3336" width="16.5" style="1" customWidth="1"/>
    <col min="3337" max="3338" width="14.625" style="1" customWidth="1"/>
    <col min="3339" max="3340" width="16.25" style="1" customWidth="1"/>
    <col min="3341" max="3341" width="17" style="1" customWidth="1"/>
    <col min="3342" max="3342" width="17.375" style="1" customWidth="1"/>
    <col min="3343" max="3343" width="10.25" style="1" customWidth="1"/>
    <col min="3344" max="3568" width="9" style="1"/>
    <col min="3569" max="3569" width="4.375" style="1" customWidth="1"/>
    <col min="3570" max="3570" width="11.25" style="1" customWidth="1"/>
    <col min="3571" max="3571" width="8.625" style="1" customWidth="1"/>
    <col min="3572" max="3572" width="8.875" style="1" customWidth="1"/>
    <col min="3573" max="3573" width="8.625" style="1" customWidth="1"/>
    <col min="3574" max="3574" width="4.25" style="1" customWidth="1"/>
    <col min="3575" max="3575" width="11" style="1" customWidth="1"/>
    <col min="3576" max="3576" width="11.5" style="1" customWidth="1"/>
    <col min="3577" max="3577" width="4.875" style="1" customWidth="1"/>
    <col min="3578" max="3578" width="9.125" style="1" customWidth="1"/>
    <col min="3579" max="3579" width="2.5" style="1" customWidth="1"/>
    <col min="3580" max="3582" width="4.25" style="1" customWidth="1"/>
    <col min="3583" max="3583" width="9.375" style="1" customWidth="1"/>
    <col min="3584" max="3584" width="10.25" style="1" customWidth="1"/>
    <col min="3585" max="3585" width="8.375" style="1" customWidth="1"/>
    <col min="3586" max="3586" width="10.375" style="1" customWidth="1"/>
    <col min="3587" max="3587" width="10" style="1" customWidth="1"/>
    <col min="3588" max="3588" width="16" style="1" customWidth="1"/>
    <col min="3589" max="3590" width="15.875" style="1" customWidth="1"/>
    <col min="3591" max="3592" width="16.5" style="1" customWidth="1"/>
    <col min="3593" max="3594" width="14.625" style="1" customWidth="1"/>
    <col min="3595" max="3596" width="16.25" style="1" customWidth="1"/>
    <col min="3597" max="3597" width="17" style="1" customWidth="1"/>
    <col min="3598" max="3598" width="17.375" style="1" customWidth="1"/>
    <col min="3599" max="3599" width="10.25" style="1" customWidth="1"/>
    <col min="3600" max="3824" width="9" style="1"/>
    <col min="3825" max="3825" width="4.375" style="1" customWidth="1"/>
    <col min="3826" max="3826" width="11.25" style="1" customWidth="1"/>
    <col min="3827" max="3827" width="8.625" style="1" customWidth="1"/>
    <col min="3828" max="3828" width="8.875" style="1" customWidth="1"/>
    <col min="3829" max="3829" width="8.625" style="1" customWidth="1"/>
    <col min="3830" max="3830" width="4.25" style="1" customWidth="1"/>
    <col min="3831" max="3831" width="11" style="1" customWidth="1"/>
    <col min="3832" max="3832" width="11.5" style="1" customWidth="1"/>
    <col min="3833" max="3833" width="4.875" style="1" customWidth="1"/>
    <col min="3834" max="3834" width="9.125" style="1" customWidth="1"/>
    <col min="3835" max="3835" width="2.5" style="1" customWidth="1"/>
    <col min="3836" max="3838" width="4.25" style="1" customWidth="1"/>
    <col min="3839" max="3839" width="9.375" style="1" customWidth="1"/>
    <col min="3840" max="3840" width="10.25" style="1" customWidth="1"/>
    <col min="3841" max="3841" width="8.375" style="1" customWidth="1"/>
    <col min="3842" max="3842" width="10.375" style="1" customWidth="1"/>
    <col min="3843" max="3843" width="10" style="1" customWidth="1"/>
    <col min="3844" max="3844" width="16" style="1" customWidth="1"/>
    <col min="3845" max="3846" width="15.875" style="1" customWidth="1"/>
    <col min="3847" max="3848" width="16.5" style="1" customWidth="1"/>
    <col min="3849" max="3850" width="14.625" style="1" customWidth="1"/>
    <col min="3851" max="3852" width="16.25" style="1" customWidth="1"/>
    <col min="3853" max="3853" width="17" style="1" customWidth="1"/>
    <col min="3854" max="3854" width="17.375" style="1" customWidth="1"/>
    <col min="3855" max="3855" width="10.25" style="1" customWidth="1"/>
    <col min="3856" max="4080" width="9" style="1"/>
    <col min="4081" max="4081" width="4.375" style="1" customWidth="1"/>
    <col min="4082" max="4082" width="11.25" style="1" customWidth="1"/>
    <col min="4083" max="4083" width="8.625" style="1" customWidth="1"/>
    <col min="4084" max="4084" width="8.875" style="1" customWidth="1"/>
    <col min="4085" max="4085" width="8.625" style="1" customWidth="1"/>
    <col min="4086" max="4086" width="4.25" style="1" customWidth="1"/>
    <col min="4087" max="4087" width="11" style="1" customWidth="1"/>
    <col min="4088" max="4088" width="11.5" style="1" customWidth="1"/>
    <col min="4089" max="4089" width="4.875" style="1" customWidth="1"/>
    <col min="4090" max="4090" width="9.125" style="1" customWidth="1"/>
    <col min="4091" max="4091" width="2.5" style="1" customWidth="1"/>
    <col min="4092" max="4094" width="4.25" style="1" customWidth="1"/>
    <col min="4095" max="4095" width="9.375" style="1" customWidth="1"/>
    <col min="4096" max="4096" width="10.25" style="1" customWidth="1"/>
    <col min="4097" max="4097" width="8.375" style="1" customWidth="1"/>
    <col min="4098" max="4098" width="10.375" style="1" customWidth="1"/>
    <col min="4099" max="4099" width="10" style="1" customWidth="1"/>
    <col min="4100" max="4100" width="16" style="1" customWidth="1"/>
    <col min="4101" max="4102" width="15.875" style="1" customWidth="1"/>
    <col min="4103" max="4104" width="16.5" style="1" customWidth="1"/>
    <col min="4105" max="4106" width="14.625" style="1" customWidth="1"/>
    <col min="4107" max="4108" width="16.25" style="1" customWidth="1"/>
    <col min="4109" max="4109" width="17" style="1" customWidth="1"/>
    <col min="4110" max="4110" width="17.375" style="1" customWidth="1"/>
    <col min="4111" max="4111" width="10.25" style="1" customWidth="1"/>
    <col min="4112" max="4336" width="9" style="1"/>
    <col min="4337" max="4337" width="4.375" style="1" customWidth="1"/>
    <col min="4338" max="4338" width="11.25" style="1" customWidth="1"/>
    <col min="4339" max="4339" width="8.625" style="1" customWidth="1"/>
    <col min="4340" max="4340" width="8.875" style="1" customWidth="1"/>
    <col min="4341" max="4341" width="8.625" style="1" customWidth="1"/>
    <col min="4342" max="4342" width="4.25" style="1" customWidth="1"/>
    <col min="4343" max="4343" width="11" style="1" customWidth="1"/>
    <col min="4344" max="4344" width="11.5" style="1" customWidth="1"/>
    <col min="4345" max="4345" width="4.875" style="1" customWidth="1"/>
    <col min="4346" max="4346" width="9.125" style="1" customWidth="1"/>
    <col min="4347" max="4347" width="2.5" style="1" customWidth="1"/>
    <col min="4348" max="4350" width="4.25" style="1" customWidth="1"/>
    <col min="4351" max="4351" width="9.375" style="1" customWidth="1"/>
    <col min="4352" max="4352" width="10.25" style="1" customWidth="1"/>
    <col min="4353" max="4353" width="8.375" style="1" customWidth="1"/>
    <col min="4354" max="4354" width="10.375" style="1" customWidth="1"/>
    <col min="4355" max="4355" width="10" style="1" customWidth="1"/>
    <col min="4356" max="4356" width="16" style="1" customWidth="1"/>
    <col min="4357" max="4358" width="15.875" style="1" customWidth="1"/>
    <col min="4359" max="4360" width="16.5" style="1" customWidth="1"/>
    <col min="4361" max="4362" width="14.625" style="1" customWidth="1"/>
    <col min="4363" max="4364" width="16.25" style="1" customWidth="1"/>
    <col min="4365" max="4365" width="17" style="1" customWidth="1"/>
    <col min="4366" max="4366" width="17.375" style="1" customWidth="1"/>
    <col min="4367" max="4367" width="10.25" style="1" customWidth="1"/>
    <col min="4368" max="4592" width="9" style="1"/>
    <col min="4593" max="4593" width="4.375" style="1" customWidth="1"/>
    <col min="4594" max="4594" width="11.25" style="1" customWidth="1"/>
    <col min="4595" max="4595" width="8.625" style="1" customWidth="1"/>
    <col min="4596" max="4596" width="8.875" style="1" customWidth="1"/>
    <col min="4597" max="4597" width="8.625" style="1" customWidth="1"/>
    <col min="4598" max="4598" width="4.25" style="1" customWidth="1"/>
    <col min="4599" max="4599" width="11" style="1" customWidth="1"/>
    <col min="4600" max="4600" width="11.5" style="1" customWidth="1"/>
    <col min="4601" max="4601" width="4.875" style="1" customWidth="1"/>
    <col min="4602" max="4602" width="9.125" style="1" customWidth="1"/>
    <col min="4603" max="4603" width="2.5" style="1" customWidth="1"/>
    <col min="4604" max="4606" width="4.25" style="1" customWidth="1"/>
    <col min="4607" max="4607" width="9.375" style="1" customWidth="1"/>
    <col min="4608" max="4608" width="10.25" style="1" customWidth="1"/>
    <col min="4609" max="4609" width="8.375" style="1" customWidth="1"/>
    <col min="4610" max="4610" width="10.375" style="1" customWidth="1"/>
    <col min="4611" max="4611" width="10" style="1" customWidth="1"/>
    <col min="4612" max="4612" width="16" style="1" customWidth="1"/>
    <col min="4613" max="4614" width="15.875" style="1" customWidth="1"/>
    <col min="4615" max="4616" width="16.5" style="1" customWidth="1"/>
    <col min="4617" max="4618" width="14.625" style="1" customWidth="1"/>
    <col min="4619" max="4620" width="16.25" style="1" customWidth="1"/>
    <col min="4621" max="4621" width="17" style="1" customWidth="1"/>
    <col min="4622" max="4622" width="17.375" style="1" customWidth="1"/>
    <col min="4623" max="4623" width="10.25" style="1" customWidth="1"/>
    <col min="4624" max="4848" width="9" style="1"/>
    <col min="4849" max="4849" width="4.375" style="1" customWidth="1"/>
    <col min="4850" max="4850" width="11.25" style="1" customWidth="1"/>
    <col min="4851" max="4851" width="8.625" style="1" customWidth="1"/>
    <col min="4852" max="4852" width="8.875" style="1" customWidth="1"/>
    <col min="4853" max="4853" width="8.625" style="1" customWidth="1"/>
    <col min="4854" max="4854" width="4.25" style="1" customWidth="1"/>
    <col min="4855" max="4855" width="11" style="1" customWidth="1"/>
    <col min="4856" max="4856" width="11.5" style="1" customWidth="1"/>
    <col min="4857" max="4857" width="4.875" style="1" customWidth="1"/>
    <col min="4858" max="4858" width="9.125" style="1" customWidth="1"/>
    <col min="4859" max="4859" width="2.5" style="1" customWidth="1"/>
    <col min="4860" max="4862" width="4.25" style="1" customWidth="1"/>
    <col min="4863" max="4863" width="9.375" style="1" customWidth="1"/>
    <col min="4864" max="4864" width="10.25" style="1" customWidth="1"/>
    <col min="4865" max="4865" width="8.375" style="1" customWidth="1"/>
    <col min="4866" max="4866" width="10.375" style="1" customWidth="1"/>
    <col min="4867" max="4867" width="10" style="1" customWidth="1"/>
    <col min="4868" max="4868" width="16" style="1" customWidth="1"/>
    <col min="4869" max="4870" width="15.875" style="1" customWidth="1"/>
    <col min="4871" max="4872" width="16.5" style="1" customWidth="1"/>
    <col min="4873" max="4874" width="14.625" style="1" customWidth="1"/>
    <col min="4875" max="4876" width="16.25" style="1" customWidth="1"/>
    <col min="4877" max="4877" width="17" style="1" customWidth="1"/>
    <col min="4878" max="4878" width="17.375" style="1" customWidth="1"/>
    <col min="4879" max="4879" width="10.25" style="1" customWidth="1"/>
    <col min="4880" max="5104" width="9" style="1"/>
    <col min="5105" max="5105" width="4.375" style="1" customWidth="1"/>
    <col min="5106" max="5106" width="11.25" style="1" customWidth="1"/>
    <col min="5107" max="5107" width="8.625" style="1" customWidth="1"/>
    <col min="5108" max="5108" width="8.875" style="1" customWidth="1"/>
    <col min="5109" max="5109" width="8.625" style="1" customWidth="1"/>
    <col min="5110" max="5110" width="4.25" style="1" customWidth="1"/>
    <col min="5111" max="5111" width="11" style="1" customWidth="1"/>
    <col min="5112" max="5112" width="11.5" style="1" customWidth="1"/>
    <col min="5113" max="5113" width="4.875" style="1" customWidth="1"/>
    <col min="5114" max="5114" width="9.125" style="1" customWidth="1"/>
    <col min="5115" max="5115" width="2.5" style="1" customWidth="1"/>
    <col min="5116" max="5118" width="4.25" style="1" customWidth="1"/>
    <col min="5119" max="5119" width="9.375" style="1" customWidth="1"/>
    <col min="5120" max="5120" width="10.25" style="1" customWidth="1"/>
    <col min="5121" max="5121" width="8.375" style="1" customWidth="1"/>
    <col min="5122" max="5122" width="10.375" style="1" customWidth="1"/>
    <col min="5123" max="5123" width="10" style="1" customWidth="1"/>
    <col min="5124" max="5124" width="16" style="1" customWidth="1"/>
    <col min="5125" max="5126" width="15.875" style="1" customWidth="1"/>
    <col min="5127" max="5128" width="16.5" style="1" customWidth="1"/>
    <col min="5129" max="5130" width="14.625" style="1" customWidth="1"/>
    <col min="5131" max="5132" width="16.25" style="1" customWidth="1"/>
    <col min="5133" max="5133" width="17" style="1" customWidth="1"/>
    <col min="5134" max="5134" width="17.375" style="1" customWidth="1"/>
    <col min="5135" max="5135" width="10.25" style="1" customWidth="1"/>
    <col min="5136" max="5360" width="9" style="1"/>
    <col min="5361" max="5361" width="4.375" style="1" customWidth="1"/>
    <col min="5362" max="5362" width="11.25" style="1" customWidth="1"/>
    <col min="5363" max="5363" width="8.625" style="1" customWidth="1"/>
    <col min="5364" max="5364" width="8.875" style="1" customWidth="1"/>
    <col min="5365" max="5365" width="8.625" style="1" customWidth="1"/>
    <col min="5366" max="5366" width="4.25" style="1" customWidth="1"/>
    <col min="5367" max="5367" width="11" style="1" customWidth="1"/>
    <col min="5368" max="5368" width="11.5" style="1" customWidth="1"/>
    <col min="5369" max="5369" width="4.875" style="1" customWidth="1"/>
    <col min="5370" max="5370" width="9.125" style="1" customWidth="1"/>
    <col min="5371" max="5371" width="2.5" style="1" customWidth="1"/>
    <col min="5372" max="5374" width="4.25" style="1" customWidth="1"/>
    <col min="5375" max="5375" width="9.375" style="1" customWidth="1"/>
    <col min="5376" max="5376" width="10.25" style="1" customWidth="1"/>
    <col min="5377" max="5377" width="8.375" style="1" customWidth="1"/>
    <col min="5378" max="5378" width="10.375" style="1" customWidth="1"/>
    <col min="5379" max="5379" width="10" style="1" customWidth="1"/>
    <col min="5380" max="5380" width="16" style="1" customWidth="1"/>
    <col min="5381" max="5382" width="15.875" style="1" customWidth="1"/>
    <col min="5383" max="5384" width="16.5" style="1" customWidth="1"/>
    <col min="5385" max="5386" width="14.625" style="1" customWidth="1"/>
    <col min="5387" max="5388" width="16.25" style="1" customWidth="1"/>
    <col min="5389" max="5389" width="17" style="1" customWidth="1"/>
    <col min="5390" max="5390" width="17.375" style="1" customWidth="1"/>
    <col min="5391" max="5391" width="10.25" style="1" customWidth="1"/>
    <col min="5392" max="5616" width="9" style="1"/>
    <col min="5617" max="5617" width="4.375" style="1" customWidth="1"/>
    <col min="5618" max="5618" width="11.25" style="1" customWidth="1"/>
    <col min="5619" max="5619" width="8.625" style="1" customWidth="1"/>
    <col min="5620" max="5620" width="8.875" style="1" customWidth="1"/>
    <col min="5621" max="5621" width="8.625" style="1" customWidth="1"/>
    <col min="5622" max="5622" width="4.25" style="1" customWidth="1"/>
    <col min="5623" max="5623" width="11" style="1" customWidth="1"/>
    <col min="5624" max="5624" width="11.5" style="1" customWidth="1"/>
    <col min="5625" max="5625" width="4.875" style="1" customWidth="1"/>
    <col min="5626" max="5626" width="9.125" style="1" customWidth="1"/>
    <col min="5627" max="5627" width="2.5" style="1" customWidth="1"/>
    <col min="5628" max="5630" width="4.25" style="1" customWidth="1"/>
    <col min="5631" max="5631" width="9.375" style="1" customWidth="1"/>
    <col min="5632" max="5632" width="10.25" style="1" customWidth="1"/>
    <col min="5633" max="5633" width="8.375" style="1" customWidth="1"/>
    <col min="5634" max="5634" width="10.375" style="1" customWidth="1"/>
    <col min="5635" max="5635" width="10" style="1" customWidth="1"/>
    <col min="5636" max="5636" width="16" style="1" customWidth="1"/>
    <col min="5637" max="5638" width="15.875" style="1" customWidth="1"/>
    <col min="5639" max="5640" width="16.5" style="1" customWidth="1"/>
    <col min="5641" max="5642" width="14.625" style="1" customWidth="1"/>
    <col min="5643" max="5644" width="16.25" style="1" customWidth="1"/>
    <col min="5645" max="5645" width="17" style="1" customWidth="1"/>
    <col min="5646" max="5646" width="17.375" style="1" customWidth="1"/>
    <col min="5647" max="5647" width="10.25" style="1" customWidth="1"/>
    <col min="5648" max="5872" width="9" style="1"/>
    <col min="5873" max="5873" width="4.375" style="1" customWidth="1"/>
    <col min="5874" max="5874" width="11.25" style="1" customWidth="1"/>
    <col min="5875" max="5875" width="8.625" style="1" customWidth="1"/>
    <col min="5876" max="5876" width="8.875" style="1" customWidth="1"/>
    <col min="5877" max="5877" width="8.625" style="1" customWidth="1"/>
    <col min="5878" max="5878" width="4.25" style="1" customWidth="1"/>
    <col min="5879" max="5879" width="11" style="1" customWidth="1"/>
    <col min="5880" max="5880" width="11.5" style="1" customWidth="1"/>
    <col min="5881" max="5881" width="4.875" style="1" customWidth="1"/>
    <col min="5882" max="5882" width="9.125" style="1" customWidth="1"/>
    <col min="5883" max="5883" width="2.5" style="1" customWidth="1"/>
    <col min="5884" max="5886" width="4.25" style="1" customWidth="1"/>
    <col min="5887" max="5887" width="9.375" style="1" customWidth="1"/>
    <col min="5888" max="5888" width="10.25" style="1" customWidth="1"/>
    <col min="5889" max="5889" width="8.375" style="1" customWidth="1"/>
    <col min="5890" max="5890" width="10.375" style="1" customWidth="1"/>
    <col min="5891" max="5891" width="10" style="1" customWidth="1"/>
    <col min="5892" max="5892" width="16" style="1" customWidth="1"/>
    <col min="5893" max="5894" width="15.875" style="1" customWidth="1"/>
    <col min="5895" max="5896" width="16.5" style="1" customWidth="1"/>
    <col min="5897" max="5898" width="14.625" style="1" customWidth="1"/>
    <col min="5899" max="5900" width="16.25" style="1" customWidth="1"/>
    <col min="5901" max="5901" width="17" style="1" customWidth="1"/>
    <col min="5902" max="5902" width="17.375" style="1" customWidth="1"/>
    <col min="5903" max="5903" width="10.25" style="1" customWidth="1"/>
    <col min="5904" max="6128" width="9" style="1"/>
    <col min="6129" max="6129" width="4.375" style="1" customWidth="1"/>
    <col min="6130" max="6130" width="11.25" style="1" customWidth="1"/>
    <col min="6131" max="6131" width="8.625" style="1" customWidth="1"/>
    <col min="6132" max="6132" width="8.875" style="1" customWidth="1"/>
    <col min="6133" max="6133" width="8.625" style="1" customWidth="1"/>
    <col min="6134" max="6134" width="4.25" style="1" customWidth="1"/>
    <col min="6135" max="6135" width="11" style="1" customWidth="1"/>
    <col min="6136" max="6136" width="11.5" style="1" customWidth="1"/>
    <col min="6137" max="6137" width="4.875" style="1" customWidth="1"/>
    <col min="6138" max="6138" width="9.125" style="1" customWidth="1"/>
    <col min="6139" max="6139" width="2.5" style="1" customWidth="1"/>
    <col min="6140" max="6142" width="4.25" style="1" customWidth="1"/>
    <col min="6143" max="6143" width="9.375" style="1" customWidth="1"/>
    <col min="6144" max="6144" width="10.25" style="1" customWidth="1"/>
    <col min="6145" max="6145" width="8.375" style="1" customWidth="1"/>
    <col min="6146" max="6146" width="10.375" style="1" customWidth="1"/>
    <col min="6147" max="6147" width="10" style="1" customWidth="1"/>
    <col min="6148" max="6148" width="16" style="1" customWidth="1"/>
    <col min="6149" max="6150" width="15.875" style="1" customWidth="1"/>
    <col min="6151" max="6152" width="16.5" style="1" customWidth="1"/>
    <col min="6153" max="6154" width="14.625" style="1" customWidth="1"/>
    <col min="6155" max="6156" width="16.25" style="1" customWidth="1"/>
    <col min="6157" max="6157" width="17" style="1" customWidth="1"/>
    <col min="6158" max="6158" width="17.375" style="1" customWidth="1"/>
    <col min="6159" max="6159" width="10.25" style="1" customWidth="1"/>
    <col min="6160" max="6384" width="9" style="1"/>
    <col min="6385" max="6385" width="4.375" style="1" customWidth="1"/>
    <col min="6386" max="6386" width="11.25" style="1" customWidth="1"/>
    <col min="6387" max="6387" width="8.625" style="1" customWidth="1"/>
    <col min="6388" max="6388" width="8.875" style="1" customWidth="1"/>
    <col min="6389" max="6389" width="8.625" style="1" customWidth="1"/>
    <col min="6390" max="6390" width="4.25" style="1" customWidth="1"/>
    <col min="6391" max="6391" width="11" style="1" customWidth="1"/>
    <col min="6392" max="6392" width="11.5" style="1" customWidth="1"/>
    <col min="6393" max="6393" width="4.875" style="1" customWidth="1"/>
    <col min="6394" max="6394" width="9.125" style="1" customWidth="1"/>
    <col min="6395" max="6395" width="2.5" style="1" customWidth="1"/>
    <col min="6396" max="6398" width="4.25" style="1" customWidth="1"/>
    <col min="6399" max="6399" width="9.375" style="1" customWidth="1"/>
    <col min="6400" max="6400" width="10.25" style="1" customWidth="1"/>
    <col min="6401" max="6401" width="8.375" style="1" customWidth="1"/>
    <col min="6402" max="6402" width="10.375" style="1" customWidth="1"/>
    <col min="6403" max="6403" width="10" style="1" customWidth="1"/>
    <col min="6404" max="6404" width="16" style="1" customWidth="1"/>
    <col min="6405" max="6406" width="15.875" style="1" customWidth="1"/>
    <col min="6407" max="6408" width="16.5" style="1" customWidth="1"/>
    <col min="6409" max="6410" width="14.625" style="1" customWidth="1"/>
    <col min="6411" max="6412" width="16.25" style="1" customWidth="1"/>
    <col min="6413" max="6413" width="17" style="1" customWidth="1"/>
    <col min="6414" max="6414" width="17.375" style="1" customWidth="1"/>
    <col min="6415" max="6415" width="10.25" style="1" customWidth="1"/>
    <col min="6416" max="6640" width="9" style="1"/>
    <col min="6641" max="6641" width="4.375" style="1" customWidth="1"/>
    <col min="6642" max="6642" width="11.25" style="1" customWidth="1"/>
    <col min="6643" max="6643" width="8.625" style="1" customWidth="1"/>
    <col min="6644" max="6644" width="8.875" style="1" customWidth="1"/>
    <col min="6645" max="6645" width="8.625" style="1" customWidth="1"/>
    <col min="6646" max="6646" width="4.25" style="1" customWidth="1"/>
    <col min="6647" max="6647" width="11" style="1" customWidth="1"/>
    <col min="6648" max="6648" width="11.5" style="1" customWidth="1"/>
    <col min="6649" max="6649" width="4.875" style="1" customWidth="1"/>
    <col min="6650" max="6650" width="9.125" style="1" customWidth="1"/>
    <col min="6651" max="6651" width="2.5" style="1" customWidth="1"/>
    <col min="6652" max="6654" width="4.25" style="1" customWidth="1"/>
    <col min="6655" max="6655" width="9.375" style="1" customWidth="1"/>
    <col min="6656" max="6656" width="10.25" style="1" customWidth="1"/>
    <col min="6657" max="6657" width="8.375" style="1" customWidth="1"/>
    <col min="6658" max="6658" width="10.375" style="1" customWidth="1"/>
    <col min="6659" max="6659" width="10" style="1" customWidth="1"/>
    <col min="6660" max="6660" width="16" style="1" customWidth="1"/>
    <col min="6661" max="6662" width="15.875" style="1" customWidth="1"/>
    <col min="6663" max="6664" width="16.5" style="1" customWidth="1"/>
    <col min="6665" max="6666" width="14.625" style="1" customWidth="1"/>
    <col min="6667" max="6668" width="16.25" style="1" customWidth="1"/>
    <col min="6669" max="6669" width="17" style="1" customWidth="1"/>
    <col min="6670" max="6670" width="17.375" style="1" customWidth="1"/>
    <col min="6671" max="6671" width="10.25" style="1" customWidth="1"/>
    <col min="6672" max="6896" width="9" style="1"/>
    <col min="6897" max="6897" width="4.375" style="1" customWidth="1"/>
    <col min="6898" max="6898" width="11.25" style="1" customWidth="1"/>
    <col min="6899" max="6899" width="8.625" style="1" customWidth="1"/>
    <col min="6900" max="6900" width="8.875" style="1" customWidth="1"/>
    <col min="6901" max="6901" width="8.625" style="1" customWidth="1"/>
    <col min="6902" max="6902" width="4.25" style="1" customWidth="1"/>
    <col min="6903" max="6903" width="11" style="1" customWidth="1"/>
    <col min="6904" max="6904" width="11.5" style="1" customWidth="1"/>
    <col min="6905" max="6905" width="4.875" style="1" customWidth="1"/>
    <col min="6906" max="6906" width="9.125" style="1" customWidth="1"/>
    <col min="6907" max="6907" width="2.5" style="1" customWidth="1"/>
    <col min="6908" max="6910" width="4.25" style="1" customWidth="1"/>
    <col min="6911" max="6911" width="9.375" style="1" customWidth="1"/>
    <col min="6912" max="6912" width="10.25" style="1" customWidth="1"/>
    <col min="6913" max="6913" width="8.375" style="1" customWidth="1"/>
    <col min="6914" max="6914" width="10.375" style="1" customWidth="1"/>
    <col min="6915" max="6915" width="10" style="1" customWidth="1"/>
    <col min="6916" max="6916" width="16" style="1" customWidth="1"/>
    <col min="6917" max="6918" width="15.875" style="1" customWidth="1"/>
    <col min="6919" max="6920" width="16.5" style="1" customWidth="1"/>
    <col min="6921" max="6922" width="14.625" style="1" customWidth="1"/>
    <col min="6923" max="6924" width="16.25" style="1" customWidth="1"/>
    <col min="6925" max="6925" width="17" style="1" customWidth="1"/>
    <col min="6926" max="6926" width="17.375" style="1" customWidth="1"/>
    <col min="6927" max="6927" width="10.25" style="1" customWidth="1"/>
    <col min="6928" max="7152" width="9" style="1"/>
    <col min="7153" max="7153" width="4.375" style="1" customWidth="1"/>
    <col min="7154" max="7154" width="11.25" style="1" customWidth="1"/>
    <col min="7155" max="7155" width="8.625" style="1" customWidth="1"/>
    <col min="7156" max="7156" width="8.875" style="1" customWidth="1"/>
    <col min="7157" max="7157" width="8.625" style="1" customWidth="1"/>
    <col min="7158" max="7158" width="4.25" style="1" customWidth="1"/>
    <col min="7159" max="7159" width="11" style="1" customWidth="1"/>
    <col min="7160" max="7160" width="11.5" style="1" customWidth="1"/>
    <col min="7161" max="7161" width="4.875" style="1" customWidth="1"/>
    <col min="7162" max="7162" width="9.125" style="1" customWidth="1"/>
    <col min="7163" max="7163" width="2.5" style="1" customWidth="1"/>
    <col min="7164" max="7166" width="4.25" style="1" customWidth="1"/>
    <col min="7167" max="7167" width="9.375" style="1" customWidth="1"/>
    <col min="7168" max="7168" width="10.25" style="1" customWidth="1"/>
    <col min="7169" max="7169" width="8.375" style="1" customWidth="1"/>
    <col min="7170" max="7170" width="10.375" style="1" customWidth="1"/>
    <col min="7171" max="7171" width="10" style="1" customWidth="1"/>
    <col min="7172" max="7172" width="16" style="1" customWidth="1"/>
    <col min="7173" max="7174" width="15.875" style="1" customWidth="1"/>
    <col min="7175" max="7176" width="16.5" style="1" customWidth="1"/>
    <col min="7177" max="7178" width="14.625" style="1" customWidth="1"/>
    <col min="7179" max="7180" width="16.25" style="1" customWidth="1"/>
    <col min="7181" max="7181" width="17" style="1" customWidth="1"/>
    <col min="7182" max="7182" width="17.375" style="1" customWidth="1"/>
    <col min="7183" max="7183" width="10.25" style="1" customWidth="1"/>
    <col min="7184" max="7408" width="9" style="1"/>
    <col min="7409" max="7409" width="4.375" style="1" customWidth="1"/>
    <col min="7410" max="7410" width="11.25" style="1" customWidth="1"/>
    <col min="7411" max="7411" width="8.625" style="1" customWidth="1"/>
    <col min="7412" max="7412" width="8.875" style="1" customWidth="1"/>
    <col min="7413" max="7413" width="8.625" style="1" customWidth="1"/>
    <col min="7414" max="7414" width="4.25" style="1" customWidth="1"/>
    <col min="7415" max="7415" width="11" style="1" customWidth="1"/>
    <col min="7416" max="7416" width="11.5" style="1" customWidth="1"/>
    <col min="7417" max="7417" width="4.875" style="1" customWidth="1"/>
    <col min="7418" max="7418" width="9.125" style="1" customWidth="1"/>
    <col min="7419" max="7419" width="2.5" style="1" customWidth="1"/>
    <col min="7420" max="7422" width="4.25" style="1" customWidth="1"/>
    <col min="7423" max="7423" width="9.375" style="1" customWidth="1"/>
    <col min="7424" max="7424" width="10.25" style="1" customWidth="1"/>
    <col min="7425" max="7425" width="8.375" style="1" customWidth="1"/>
    <col min="7426" max="7426" width="10.375" style="1" customWidth="1"/>
    <col min="7427" max="7427" width="10" style="1" customWidth="1"/>
    <col min="7428" max="7428" width="16" style="1" customWidth="1"/>
    <col min="7429" max="7430" width="15.875" style="1" customWidth="1"/>
    <col min="7431" max="7432" width="16.5" style="1" customWidth="1"/>
    <col min="7433" max="7434" width="14.625" style="1" customWidth="1"/>
    <col min="7435" max="7436" width="16.25" style="1" customWidth="1"/>
    <col min="7437" max="7437" width="17" style="1" customWidth="1"/>
    <col min="7438" max="7438" width="17.375" style="1" customWidth="1"/>
    <col min="7439" max="7439" width="10.25" style="1" customWidth="1"/>
    <col min="7440" max="7664" width="9" style="1"/>
    <col min="7665" max="7665" width="4.375" style="1" customWidth="1"/>
    <col min="7666" max="7666" width="11.25" style="1" customWidth="1"/>
    <col min="7667" max="7667" width="8.625" style="1" customWidth="1"/>
    <col min="7668" max="7668" width="8.875" style="1" customWidth="1"/>
    <col min="7669" max="7669" width="8.625" style="1" customWidth="1"/>
    <col min="7670" max="7670" width="4.25" style="1" customWidth="1"/>
    <col min="7671" max="7671" width="11" style="1" customWidth="1"/>
    <col min="7672" max="7672" width="11.5" style="1" customWidth="1"/>
    <col min="7673" max="7673" width="4.875" style="1" customWidth="1"/>
    <col min="7674" max="7674" width="9.125" style="1" customWidth="1"/>
    <col min="7675" max="7675" width="2.5" style="1" customWidth="1"/>
    <col min="7676" max="7678" width="4.25" style="1" customWidth="1"/>
    <col min="7679" max="7679" width="9.375" style="1" customWidth="1"/>
    <col min="7680" max="7680" width="10.25" style="1" customWidth="1"/>
    <col min="7681" max="7681" width="8.375" style="1" customWidth="1"/>
    <col min="7682" max="7682" width="10.375" style="1" customWidth="1"/>
    <col min="7683" max="7683" width="10" style="1" customWidth="1"/>
    <col min="7684" max="7684" width="16" style="1" customWidth="1"/>
    <col min="7685" max="7686" width="15.875" style="1" customWidth="1"/>
    <col min="7687" max="7688" width="16.5" style="1" customWidth="1"/>
    <col min="7689" max="7690" width="14.625" style="1" customWidth="1"/>
    <col min="7691" max="7692" width="16.25" style="1" customWidth="1"/>
    <col min="7693" max="7693" width="17" style="1" customWidth="1"/>
    <col min="7694" max="7694" width="17.375" style="1" customWidth="1"/>
    <col min="7695" max="7695" width="10.25" style="1" customWidth="1"/>
    <col min="7696" max="7920" width="9" style="1"/>
    <col min="7921" max="7921" width="4.375" style="1" customWidth="1"/>
    <col min="7922" max="7922" width="11.25" style="1" customWidth="1"/>
    <col min="7923" max="7923" width="8.625" style="1" customWidth="1"/>
    <col min="7924" max="7924" width="8.875" style="1" customWidth="1"/>
    <col min="7925" max="7925" width="8.625" style="1" customWidth="1"/>
    <col min="7926" max="7926" width="4.25" style="1" customWidth="1"/>
    <col min="7927" max="7927" width="11" style="1" customWidth="1"/>
    <col min="7928" max="7928" width="11.5" style="1" customWidth="1"/>
    <col min="7929" max="7929" width="4.875" style="1" customWidth="1"/>
    <col min="7930" max="7930" width="9.125" style="1" customWidth="1"/>
    <col min="7931" max="7931" width="2.5" style="1" customWidth="1"/>
    <col min="7932" max="7934" width="4.25" style="1" customWidth="1"/>
    <col min="7935" max="7935" width="9.375" style="1" customWidth="1"/>
    <col min="7936" max="7936" width="10.25" style="1" customWidth="1"/>
    <col min="7937" max="7937" width="8.375" style="1" customWidth="1"/>
    <col min="7938" max="7938" width="10.375" style="1" customWidth="1"/>
    <col min="7939" max="7939" width="10" style="1" customWidth="1"/>
    <col min="7940" max="7940" width="16" style="1" customWidth="1"/>
    <col min="7941" max="7942" width="15.875" style="1" customWidth="1"/>
    <col min="7943" max="7944" width="16.5" style="1" customWidth="1"/>
    <col min="7945" max="7946" width="14.625" style="1" customWidth="1"/>
    <col min="7947" max="7948" width="16.25" style="1" customWidth="1"/>
    <col min="7949" max="7949" width="17" style="1" customWidth="1"/>
    <col min="7950" max="7950" width="17.375" style="1" customWidth="1"/>
    <col min="7951" max="7951" width="10.25" style="1" customWidth="1"/>
    <col min="7952" max="8176" width="9" style="1"/>
    <col min="8177" max="8177" width="4.375" style="1" customWidth="1"/>
    <col min="8178" max="8178" width="11.25" style="1" customWidth="1"/>
    <col min="8179" max="8179" width="8.625" style="1" customWidth="1"/>
    <col min="8180" max="8180" width="8.875" style="1" customWidth="1"/>
    <col min="8181" max="8181" width="8.625" style="1" customWidth="1"/>
    <col min="8182" max="8182" width="4.25" style="1" customWidth="1"/>
    <col min="8183" max="8183" width="11" style="1" customWidth="1"/>
    <col min="8184" max="8184" width="11.5" style="1" customWidth="1"/>
    <col min="8185" max="8185" width="4.875" style="1" customWidth="1"/>
    <col min="8186" max="8186" width="9.125" style="1" customWidth="1"/>
    <col min="8187" max="8187" width="2.5" style="1" customWidth="1"/>
    <col min="8188" max="8190" width="4.25" style="1" customWidth="1"/>
    <col min="8191" max="8191" width="9.375" style="1" customWidth="1"/>
    <col min="8192" max="8192" width="10.25" style="1" customWidth="1"/>
    <col min="8193" max="8193" width="8.375" style="1" customWidth="1"/>
    <col min="8194" max="8194" width="10.375" style="1" customWidth="1"/>
    <col min="8195" max="8195" width="10" style="1" customWidth="1"/>
    <col min="8196" max="8196" width="16" style="1" customWidth="1"/>
    <col min="8197" max="8198" width="15.875" style="1" customWidth="1"/>
    <col min="8199" max="8200" width="16.5" style="1" customWidth="1"/>
    <col min="8201" max="8202" width="14.625" style="1" customWidth="1"/>
    <col min="8203" max="8204" width="16.25" style="1" customWidth="1"/>
    <col min="8205" max="8205" width="17" style="1" customWidth="1"/>
    <col min="8206" max="8206" width="17.375" style="1" customWidth="1"/>
    <col min="8207" max="8207" width="10.25" style="1" customWidth="1"/>
    <col min="8208" max="8432" width="9" style="1"/>
    <col min="8433" max="8433" width="4.375" style="1" customWidth="1"/>
    <col min="8434" max="8434" width="11.25" style="1" customWidth="1"/>
    <col min="8435" max="8435" width="8.625" style="1" customWidth="1"/>
    <col min="8436" max="8436" width="8.875" style="1" customWidth="1"/>
    <col min="8437" max="8437" width="8.625" style="1" customWidth="1"/>
    <col min="8438" max="8438" width="4.25" style="1" customWidth="1"/>
    <col min="8439" max="8439" width="11" style="1" customWidth="1"/>
    <col min="8440" max="8440" width="11.5" style="1" customWidth="1"/>
    <col min="8441" max="8441" width="4.875" style="1" customWidth="1"/>
    <col min="8442" max="8442" width="9.125" style="1" customWidth="1"/>
    <col min="8443" max="8443" width="2.5" style="1" customWidth="1"/>
    <col min="8444" max="8446" width="4.25" style="1" customWidth="1"/>
    <col min="8447" max="8447" width="9.375" style="1" customWidth="1"/>
    <col min="8448" max="8448" width="10.25" style="1" customWidth="1"/>
    <col min="8449" max="8449" width="8.375" style="1" customWidth="1"/>
    <col min="8450" max="8450" width="10.375" style="1" customWidth="1"/>
    <col min="8451" max="8451" width="10" style="1" customWidth="1"/>
    <col min="8452" max="8452" width="16" style="1" customWidth="1"/>
    <col min="8453" max="8454" width="15.875" style="1" customWidth="1"/>
    <col min="8455" max="8456" width="16.5" style="1" customWidth="1"/>
    <col min="8457" max="8458" width="14.625" style="1" customWidth="1"/>
    <col min="8459" max="8460" width="16.25" style="1" customWidth="1"/>
    <col min="8461" max="8461" width="17" style="1" customWidth="1"/>
    <col min="8462" max="8462" width="17.375" style="1" customWidth="1"/>
    <col min="8463" max="8463" width="10.25" style="1" customWidth="1"/>
    <col min="8464" max="8688" width="9" style="1"/>
    <col min="8689" max="8689" width="4.375" style="1" customWidth="1"/>
    <col min="8690" max="8690" width="11.25" style="1" customWidth="1"/>
    <col min="8691" max="8691" width="8.625" style="1" customWidth="1"/>
    <col min="8692" max="8692" width="8.875" style="1" customWidth="1"/>
    <col min="8693" max="8693" width="8.625" style="1" customWidth="1"/>
    <col min="8694" max="8694" width="4.25" style="1" customWidth="1"/>
    <col min="8695" max="8695" width="11" style="1" customWidth="1"/>
    <col min="8696" max="8696" width="11.5" style="1" customWidth="1"/>
    <col min="8697" max="8697" width="4.875" style="1" customWidth="1"/>
    <col min="8698" max="8698" width="9.125" style="1" customWidth="1"/>
    <col min="8699" max="8699" width="2.5" style="1" customWidth="1"/>
    <col min="8700" max="8702" width="4.25" style="1" customWidth="1"/>
    <col min="8703" max="8703" width="9.375" style="1" customWidth="1"/>
    <col min="8704" max="8704" width="10.25" style="1" customWidth="1"/>
    <col min="8705" max="8705" width="8.375" style="1" customWidth="1"/>
    <col min="8706" max="8706" width="10.375" style="1" customWidth="1"/>
    <col min="8707" max="8707" width="10" style="1" customWidth="1"/>
    <col min="8708" max="8708" width="16" style="1" customWidth="1"/>
    <col min="8709" max="8710" width="15.875" style="1" customWidth="1"/>
    <col min="8711" max="8712" width="16.5" style="1" customWidth="1"/>
    <col min="8713" max="8714" width="14.625" style="1" customWidth="1"/>
    <col min="8715" max="8716" width="16.25" style="1" customWidth="1"/>
    <col min="8717" max="8717" width="17" style="1" customWidth="1"/>
    <col min="8718" max="8718" width="17.375" style="1" customWidth="1"/>
    <col min="8719" max="8719" width="10.25" style="1" customWidth="1"/>
    <col min="8720" max="8944" width="9" style="1"/>
    <col min="8945" max="8945" width="4.375" style="1" customWidth="1"/>
    <col min="8946" max="8946" width="11.25" style="1" customWidth="1"/>
    <col min="8947" max="8947" width="8.625" style="1" customWidth="1"/>
    <col min="8948" max="8948" width="8.875" style="1" customWidth="1"/>
    <col min="8949" max="8949" width="8.625" style="1" customWidth="1"/>
    <col min="8950" max="8950" width="4.25" style="1" customWidth="1"/>
    <col min="8951" max="8951" width="11" style="1" customWidth="1"/>
    <col min="8952" max="8952" width="11.5" style="1" customWidth="1"/>
    <col min="8953" max="8953" width="4.875" style="1" customWidth="1"/>
    <col min="8954" max="8954" width="9.125" style="1" customWidth="1"/>
    <col min="8955" max="8955" width="2.5" style="1" customWidth="1"/>
    <col min="8956" max="8958" width="4.25" style="1" customWidth="1"/>
    <col min="8959" max="8959" width="9.375" style="1" customWidth="1"/>
    <col min="8960" max="8960" width="10.25" style="1" customWidth="1"/>
    <col min="8961" max="8961" width="8.375" style="1" customWidth="1"/>
    <col min="8962" max="8962" width="10.375" style="1" customWidth="1"/>
    <col min="8963" max="8963" width="10" style="1" customWidth="1"/>
    <col min="8964" max="8964" width="16" style="1" customWidth="1"/>
    <col min="8965" max="8966" width="15.875" style="1" customWidth="1"/>
    <col min="8967" max="8968" width="16.5" style="1" customWidth="1"/>
    <col min="8969" max="8970" width="14.625" style="1" customWidth="1"/>
    <col min="8971" max="8972" width="16.25" style="1" customWidth="1"/>
    <col min="8973" max="8973" width="17" style="1" customWidth="1"/>
    <col min="8974" max="8974" width="17.375" style="1" customWidth="1"/>
    <col min="8975" max="8975" width="10.25" style="1" customWidth="1"/>
    <col min="8976" max="9200" width="9" style="1"/>
    <col min="9201" max="9201" width="4.375" style="1" customWidth="1"/>
    <col min="9202" max="9202" width="11.25" style="1" customWidth="1"/>
    <col min="9203" max="9203" width="8.625" style="1" customWidth="1"/>
    <col min="9204" max="9204" width="8.875" style="1" customWidth="1"/>
    <col min="9205" max="9205" width="8.625" style="1" customWidth="1"/>
    <col min="9206" max="9206" width="4.25" style="1" customWidth="1"/>
    <col min="9207" max="9207" width="11" style="1" customWidth="1"/>
    <col min="9208" max="9208" width="11.5" style="1" customWidth="1"/>
    <col min="9209" max="9209" width="4.875" style="1" customWidth="1"/>
    <col min="9210" max="9210" width="9.125" style="1" customWidth="1"/>
    <col min="9211" max="9211" width="2.5" style="1" customWidth="1"/>
    <col min="9212" max="9214" width="4.25" style="1" customWidth="1"/>
    <col min="9215" max="9215" width="9.375" style="1" customWidth="1"/>
    <col min="9216" max="9216" width="10.25" style="1" customWidth="1"/>
    <col min="9217" max="9217" width="8.375" style="1" customWidth="1"/>
    <col min="9218" max="9218" width="10.375" style="1" customWidth="1"/>
    <col min="9219" max="9219" width="10" style="1" customWidth="1"/>
    <col min="9220" max="9220" width="16" style="1" customWidth="1"/>
    <col min="9221" max="9222" width="15.875" style="1" customWidth="1"/>
    <col min="9223" max="9224" width="16.5" style="1" customWidth="1"/>
    <col min="9225" max="9226" width="14.625" style="1" customWidth="1"/>
    <col min="9227" max="9228" width="16.25" style="1" customWidth="1"/>
    <col min="9229" max="9229" width="17" style="1" customWidth="1"/>
    <col min="9230" max="9230" width="17.375" style="1" customWidth="1"/>
    <col min="9231" max="9231" width="10.25" style="1" customWidth="1"/>
    <col min="9232" max="9456" width="9" style="1"/>
    <col min="9457" max="9457" width="4.375" style="1" customWidth="1"/>
    <col min="9458" max="9458" width="11.25" style="1" customWidth="1"/>
    <col min="9459" max="9459" width="8.625" style="1" customWidth="1"/>
    <col min="9460" max="9460" width="8.875" style="1" customWidth="1"/>
    <col min="9461" max="9461" width="8.625" style="1" customWidth="1"/>
    <col min="9462" max="9462" width="4.25" style="1" customWidth="1"/>
    <col min="9463" max="9463" width="11" style="1" customWidth="1"/>
    <col min="9464" max="9464" width="11.5" style="1" customWidth="1"/>
    <col min="9465" max="9465" width="4.875" style="1" customWidth="1"/>
    <col min="9466" max="9466" width="9.125" style="1" customWidth="1"/>
    <col min="9467" max="9467" width="2.5" style="1" customWidth="1"/>
    <col min="9468" max="9470" width="4.25" style="1" customWidth="1"/>
    <col min="9471" max="9471" width="9.375" style="1" customWidth="1"/>
    <col min="9472" max="9472" width="10.25" style="1" customWidth="1"/>
    <col min="9473" max="9473" width="8.375" style="1" customWidth="1"/>
    <col min="9474" max="9474" width="10.375" style="1" customWidth="1"/>
    <col min="9475" max="9475" width="10" style="1" customWidth="1"/>
    <col min="9476" max="9476" width="16" style="1" customWidth="1"/>
    <col min="9477" max="9478" width="15.875" style="1" customWidth="1"/>
    <col min="9479" max="9480" width="16.5" style="1" customWidth="1"/>
    <col min="9481" max="9482" width="14.625" style="1" customWidth="1"/>
    <col min="9483" max="9484" width="16.25" style="1" customWidth="1"/>
    <col min="9485" max="9485" width="17" style="1" customWidth="1"/>
    <col min="9486" max="9486" width="17.375" style="1" customWidth="1"/>
    <col min="9487" max="9487" width="10.25" style="1" customWidth="1"/>
    <col min="9488" max="9712" width="9" style="1"/>
    <col min="9713" max="9713" width="4.375" style="1" customWidth="1"/>
    <col min="9714" max="9714" width="11.25" style="1" customWidth="1"/>
    <col min="9715" max="9715" width="8.625" style="1" customWidth="1"/>
    <col min="9716" max="9716" width="8.875" style="1" customWidth="1"/>
    <col min="9717" max="9717" width="8.625" style="1" customWidth="1"/>
    <col min="9718" max="9718" width="4.25" style="1" customWidth="1"/>
    <col min="9719" max="9719" width="11" style="1" customWidth="1"/>
    <col min="9720" max="9720" width="11.5" style="1" customWidth="1"/>
    <col min="9721" max="9721" width="4.875" style="1" customWidth="1"/>
    <col min="9722" max="9722" width="9.125" style="1" customWidth="1"/>
    <col min="9723" max="9723" width="2.5" style="1" customWidth="1"/>
    <col min="9724" max="9726" width="4.25" style="1" customWidth="1"/>
    <col min="9727" max="9727" width="9.375" style="1" customWidth="1"/>
    <col min="9728" max="9728" width="10.25" style="1" customWidth="1"/>
    <col min="9729" max="9729" width="8.375" style="1" customWidth="1"/>
    <col min="9730" max="9730" width="10.375" style="1" customWidth="1"/>
    <col min="9731" max="9731" width="10" style="1" customWidth="1"/>
    <col min="9732" max="9732" width="16" style="1" customWidth="1"/>
    <col min="9733" max="9734" width="15.875" style="1" customWidth="1"/>
    <col min="9735" max="9736" width="16.5" style="1" customWidth="1"/>
    <col min="9737" max="9738" width="14.625" style="1" customWidth="1"/>
    <col min="9739" max="9740" width="16.25" style="1" customWidth="1"/>
    <col min="9741" max="9741" width="17" style="1" customWidth="1"/>
    <col min="9742" max="9742" width="17.375" style="1" customWidth="1"/>
    <col min="9743" max="9743" width="10.25" style="1" customWidth="1"/>
    <col min="9744" max="9968" width="9" style="1"/>
    <col min="9969" max="9969" width="4.375" style="1" customWidth="1"/>
    <col min="9970" max="9970" width="11.25" style="1" customWidth="1"/>
    <col min="9971" max="9971" width="8.625" style="1" customWidth="1"/>
    <col min="9972" max="9972" width="8.875" style="1" customWidth="1"/>
    <col min="9973" max="9973" width="8.625" style="1" customWidth="1"/>
    <col min="9974" max="9974" width="4.25" style="1" customWidth="1"/>
    <col min="9975" max="9975" width="11" style="1" customWidth="1"/>
    <col min="9976" max="9976" width="11.5" style="1" customWidth="1"/>
    <col min="9977" max="9977" width="4.875" style="1" customWidth="1"/>
    <col min="9978" max="9978" width="9.125" style="1" customWidth="1"/>
    <col min="9979" max="9979" width="2.5" style="1" customWidth="1"/>
    <col min="9980" max="9982" width="4.25" style="1" customWidth="1"/>
    <col min="9983" max="9983" width="9.375" style="1" customWidth="1"/>
    <col min="9984" max="9984" width="10.25" style="1" customWidth="1"/>
    <col min="9985" max="9985" width="8.375" style="1" customWidth="1"/>
    <col min="9986" max="9986" width="10.375" style="1" customWidth="1"/>
    <col min="9987" max="9987" width="10" style="1" customWidth="1"/>
    <col min="9988" max="9988" width="16" style="1" customWidth="1"/>
    <col min="9989" max="9990" width="15.875" style="1" customWidth="1"/>
    <col min="9991" max="9992" width="16.5" style="1" customWidth="1"/>
    <col min="9993" max="9994" width="14.625" style="1" customWidth="1"/>
    <col min="9995" max="9996" width="16.25" style="1" customWidth="1"/>
    <col min="9997" max="9997" width="17" style="1" customWidth="1"/>
    <col min="9998" max="9998" width="17.375" style="1" customWidth="1"/>
    <col min="9999" max="9999" width="10.25" style="1" customWidth="1"/>
    <col min="10000" max="10224" width="9" style="1"/>
    <col min="10225" max="10225" width="4.375" style="1" customWidth="1"/>
    <col min="10226" max="10226" width="11.25" style="1" customWidth="1"/>
    <col min="10227" max="10227" width="8.625" style="1" customWidth="1"/>
    <col min="10228" max="10228" width="8.875" style="1" customWidth="1"/>
    <col min="10229" max="10229" width="8.625" style="1" customWidth="1"/>
    <col min="10230" max="10230" width="4.25" style="1" customWidth="1"/>
    <col min="10231" max="10231" width="11" style="1" customWidth="1"/>
    <col min="10232" max="10232" width="11.5" style="1" customWidth="1"/>
    <col min="10233" max="10233" width="4.875" style="1" customWidth="1"/>
    <col min="10234" max="10234" width="9.125" style="1" customWidth="1"/>
    <col min="10235" max="10235" width="2.5" style="1" customWidth="1"/>
    <col min="10236" max="10238" width="4.25" style="1" customWidth="1"/>
    <col min="10239" max="10239" width="9.375" style="1" customWidth="1"/>
    <col min="10240" max="10240" width="10.25" style="1" customWidth="1"/>
    <col min="10241" max="10241" width="8.375" style="1" customWidth="1"/>
    <col min="10242" max="10242" width="10.375" style="1" customWidth="1"/>
    <col min="10243" max="10243" width="10" style="1" customWidth="1"/>
    <col min="10244" max="10244" width="16" style="1" customWidth="1"/>
    <col min="10245" max="10246" width="15.875" style="1" customWidth="1"/>
    <col min="10247" max="10248" width="16.5" style="1" customWidth="1"/>
    <col min="10249" max="10250" width="14.625" style="1" customWidth="1"/>
    <col min="10251" max="10252" width="16.25" style="1" customWidth="1"/>
    <col min="10253" max="10253" width="17" style="1" customWidth="1"/>
    <col min="10254" max="10254" width="17.375" style="1" customWidth="1"/>
    <col min="10255" max="10255" width="10.25" style="1" customWidth="1"/>
    <col min="10256" max="10480" width="9" style="1"/>
    <col min="10481" max="10481" width="4.375" style="1" customWidth="1"/>
    <col min="10482" max="10482" width="11.25" style="1" customWidth="1"/>
    <col min="10483" max="10483" width="8.625" style="1" customWidth="1"/>
    <col min="10484" max="10484" width="8.875" style="1" customWidth="1"/>
    <col min="10485" max="10485" width="8.625" style="1" customWidth="1"/>
    <col min="10486" max="10486" width="4.25" style="1" customWidth="1"/>
    <col min="10487" max="10487" width="11" style="1" customWidth="1"/>
    <col min="10488" max="10488" width="11.5" style="1" customWidth="1"/>
    <col min="10489" max="10489" width="4.875" style="1" customWidth="1"/>
    <col min="10490" max="10490" width="9.125" style="1" customWidth="1"/>
    <col min="10491" max="10491" width="2.5" style="1" customWidth="1"/>
    <col min="10492" max="10494" width="4.25" style="1" customWidth="1"/>
    <col min="10495" max="10495" width="9.375" style="1" customWidth="1"/>
    <col min="10496" max="10496" width="10.25" style="1" customWidth="1"/>
    <col min="10497" max="10497" width="8.375" style="1" customWidth="1"/>
    <col min="10498" max="10498" width="10.375" style="1" customWidth="1"/>
    <col min="10499" max="10499" width="10" style="1" customWidth="1"/>
    <col min="10500" max="10500" width="16" style="1" customWidth="1"/>
    <col min="10501" max="10502" width="15.875" style="1" customWidth="1"/>
    <col min="10503" max="10504" width="16.5" style="1" customWidth="1"/>
    <col min="10505" max="10506" width="14.625" style="1" customWidth="1"/>
    <col min="10507" max="10508" width="16.25" style="1" customWidth="1"/>
    <col min="10509" max="10509" width="17" style="1" customWidth="1"/>
    <col min="10510" max="10510" width="17.375" style="1" customWidth="1"/>
    <col min="10511" max="10511" width="10.25" style="1" customWidth="1"/>
    <col min="10512" max="10736" width="9" style="1"/>
    <col min="10737" max="10737" width="4.375" style="1" customWidth="1"/>
    <col min="10738" max="10738" width="11.25" style="1" customWidth="1"/>
    <col min="10739" max="10739" width="8.625" style="1" customWidth="1"/>
    <col min="10740" max="10740" width="8.875" style="1" customWidth="1"/>
    <col min="10741" max="10741" width="8.625" style="1" customWidth="1"/>
    <col min="10742" max="10742" width="4.25" style="1" customWidth="1"/>
    <col min="10743" max="10743" width="11" style="1" customWidth="1"/>
    <col min="10744" max="10744" width="11.5" style="1" customWidth="1"/>
    <col min="10745" max="10745" width="4.875" style="1" customWidth="1"/>
    <col min="10746" max="10746" width="9.125" style="1" customWidth="1"/>
    <col min="10747" max="10747" width="2.5" style="1" customWidth="1"/>
    <col min="10748" max="10750" width="4.25" style="1" customWidth="1"/>
    <col min="10751" max="10751" width="9.375" style="1" customWidth="1"/>
    <col min="10752" max="10752" width="10.25" style="1" customWidth="1"/>
    <col min="10753" max="10753" width="8.375" style="1" customWidth="1"/>
    <col min="10754" max="10754" width="10.375" style="1" customWidth="1"/>
    <col min="10755" max="10755" width="10" style="1" customWidth="1"/>
    <col min="10756" max="10756" width="16" style="1" customWidth="1"/>
    <col min="10757" max="10758" width="15.875" style="1" customWidth="1"/>
    <col min="10759" max="10760" width="16.5" style="1" customWidth="1"/>
    <col min="10761" max="10762" width="14.625" style="1" customWidth="1"/>
    <col min="10763" max="10764" width="16.25" style="1" customWidth="1"/>
    <col min="10765" max="10765" width="17" style="1" customWidth="1"/>
    <col min="10766" max="10766" width="17.375" style="1" customWidth="1"/>
    <col min="10767" max="10767" width="10.25" style="1" customWidth="1"/>
    <col min="10768" max="10992" width="9" style="1"/>
    <col min="10993" max="10993" width="4.375" style="1" customWidth="1"/>
    <col min="10994" max="10994" width="11.25" style="1" customWidth="1"/>
    <col min="10995" max="10995" width="8.625" style="1" customWidth="1"/>
    <col min="10996" max="10996" width="8.875" style="1" customWidth="1"/>
    <col min="10997" max="10997" width="8.625" style="1" customWidth="1"/>
    <col min="10998" max="10998" width="4.25" style="1" customWidth="1"/>
    <col min="10999" max="10999" width="11" style="1" customWidth="1"/>
    <col min="11000" max="11000" width="11.5" style="1" customWidth="1"/>
    <col min="11001" max="11001" width="4.875" style="1" customWidth="1"/>
    <col min="11002" max="11002" width="9.125" style="1" customWidth="1"/>
    <col min="11003" max="11003" width="2.5" style="1" customWidth="1"/>
    <col min="11004" max="11006" width="4.25" style="1" customWidth="1"/>
    <col min="11007" max="11007" width="9.375" style="1" customWidth="1"/>
    <col min="11008" max="11008" width="10.25" style="1" customWidth="1"/>
    <col min="11009" max="11009" width="8.375" style="1" customWidth="1"/>
    <col min="11010" max="11010" width="10.375" style="1" customWidth="1"/>
    <col min="11011" max="11011" width="10" style="1" customWidth="1"/>
    <col min="11012" max="11012" width="16" style="1" customWidth="1"/>
    <col min="11013" max="11014" width="15.875" style="1" customWidth="1"/>
    <col min="11015" max="11016" width="16.5" style="1" customWidth="1"/>
    <col min="11017" max="11018" width="14.625" style="1" customWidth="1"/>
    <col min="11019" max="11020" width="16.25" style="1" customWidth="1"/>
    <col min="11021" max="11021" width="17" style="1" customWidth="1"/>
    <col min="11022" max="11022" width="17.375" style="1" customWidth="1"/>
    <col min="11023" max="11023" width="10.25" style="1" customWidth="1"/>
    <col min="11024" max="11248" width="9" style="1"/>
    <col min="11249" max="11249" width="4.375" style="1" customWidth="1"/>
    <col min="11250" max="11250" width="11.25" style="1" customWidth="1"/>
    <col min="11251" max="11251" width="8.625" style="1" customWidth="1"/>
    <col min="11252" max="11252" width="8.875" style="1" customWidth="1"/>
    <col min="11253" max="11253" width="8.625" style="1" customWidth="1"/>
    <col min="11254" max="11254" width="4.25" style="1" customWidth="1"/>
    <col min="11255" max="11255" width="11" style="1" customWidth="1"/>
    <col min="11256" max="11256" width="11.5" style="1" customWidth="1"/>
    <col min="11257" max="11257" width="4.875" style="1" customWidth="1"/>
    <col min="11258" max="11258" width="9.125" style="1" customWidth="1"/>
    <col min="11259" max="11259" width="2.5" style="1" customWidth="1"/>
    <col min="11260" max="11262" width="4.25" style="1" customWidth="1"/>
    <col min="11263" max="11263" width="9.375" style="1" customWidth="1"/>
    <col min="11264" max="11264" width="10.25" style="1" customWidth="1"/>
    <col min="11265" max="11265" width="8.375" style="1" customWidth="1"/>
    <col min="11266" max="11266" width="10.375" style="1" customWidth="1"/>
    <col min="11267" max="11267" width="10" style="1" customWidth="1"/>
    <col min="11268" max="11268" width="16" style="1" customWidth="1"/>
    <col min="11269" max="11270" width="15.875" style="1" customWidth="1"/>
    <col min="11271" max="11272" width="16.5" style="1" customWidth="1"/>
    <col min="11273" max="11274" width="14.625" style="1" customWidth="1"/>
    <col min="11275" max="11276" width="16.25" style="1" customWidth="1"/>
    <col min="11277" max="11277" width="17" style="1" customWidth="1"/>
    <col min="11278" max="11278" width="17.375" style="1" customWidth="1"/>
    <col min="11279" max="11279" width="10.25" style="1" customWidth="1"/>
    <col min="11280" max="11504" width="9" style="1"/>
    <col min="11505" max="11505" width="4.375" style="1" customWidth="1"/>
    <col min="11506" max="11506" width="11.25" style="1" customWidth="1"/>
    <col min="11507" max="11507" width="8.625" style="1" customWidth="1"/>
    <col min="11508" max="11508" width="8.875" style="1" customWidth="1"/>
    <col min="11509" max="11509" width="8.625" style="1" customWidth="1"/>
    <col min="11510" max="11510" width="4.25" style="1" customWidth="1"/>
    <col min="11511" max="11511" width="11" style="1" customWidth="1"/>
    <col min="11512" max="11512" width="11.5" style="1" customWidth="1"/>
    <col min="11513" max="11513" width="4.875" style="1" customWidth="1"/>
    <col min="11514" max="11514" width="9.125" style="1" customWidth="1"/>
    <col min="11515" max="11515" width="2.5" style="1" customWidth="1"/>
    <col min="11516" max="11518" width="4.25" style="1" customWidth="1"/>
    <col min="11519" max="11519" width="9.375" style="1" customWidth="1"/>
    <col min="11520" max="11520" width="10.25" style="1" customWidth="1"/>
    <col min="11521" max="11521" width="8.375" style="1" customWidth="1"/>
    <col min="11522" max="11522" width="10.375" style="1" customWidth="1"/>
    <col min="11523" max="11523" width="10" style="1" customWidth="1"/>
    <col min="11524" max="11524" width="16" style="1" customWidth="1"/>
    <col min="11525" max="11526" width="15.875" style="1" customWidth="1"/>
    <col min="11527" max="11528" width="16.5" style="1" customWidth="1"/>
    <col min="11529" max="11530" width="14.625" style="1" customWidth="1"/>
    <col min="11531" max="11532" width="16.25" style="1" customWidth="1"/>
    <col min="11533" max="11533" width="17" style="1" customWidth="1"/>
    <col min="11534" max="11534" width="17.375" style="1" customWidth="1"/>
    <col min="11535" max="11535" width="10.25" style="1" customWidth="1"/>
    <col min="11536" max="11760" width="9" style="1"/>
    <col min="11761" max="11761" width="4.375" style="1" customWidth="1"/>
    <col min="11762" max="11762" width="11.25" style="1" customWidth="1"/>
    <col min="11763" max="11763" width="8.625" style="1" customWidth="1"/>
    <col min="11764" max="11764" width="8.875" style="1" customWidth="1"/>
    <col min="11765" max="11765" width="8.625" style="1" customWidth="1"/>
    <col min="11766" max="11766" width="4.25" style="1" customWidth="1"/>
    <col min="11767" max="11767" width="11" style="1" customWidth="1"/>
    <col min="11768" max="11768" width="11.5" style="1" customWidth="1"/>
    <col min="11769" max="11769" width="4.875" style="1" customWidth="1"/>
    <col min="11770" max="11770" width="9.125" style="1" customWidth="1"/>
    <col min="11771" max="11771" width="2.5" style="1" customWidth="1"/>
    <col min="11772" max="11774" width="4.25" style="1" customWidth="1"/>
    <col min="11775" max="11775" width="9.375" style="1" customWidth="1"/>
    <col min="11776" max="11776" width="10.25" style="1" customWidth="1"/>
    <col min="11777" max="11777" width="8.375" style="1" customWidth="1"/>
    <col min="11778" max="11778" width="10.375" style="1" customWidth="1"/>
    <col min="11779" max="11779" width="10" style="1" customWidth="1"/>
    <col min="11780" max="11780" width="16" style="1" customWidth="1"/>
    <col min="11781" max="11782" width="15.875" style="1" customWidth="1"/>
    <col min="11783" max="11784" width="16.5" style="1" customWidth="1"/>
    <col min="11785" max="11786" width="14.625" style="1" customWidth="1"/>
    <col min="11787" max="11788" width="16.25" style="1" customWidth="1"/>
    <col min="11789" max="11789" width="17" style="1" customWidth="1"/>
    <col min="11790" max="11790" width="17.375" style="1" customWidth="1"/>
    <col min="11791" max="11791" width="10.25" style="1" customWidth="1"/>
    <col min="11792" max="12016" width="9" style="1"/>
    <col min="12017" max="12017" width="4.375" style="1" customWidth="1"/>
    <col min="12018" max="12018" width="11.25" style="1" customWidth="1"/>
    <col min="12019" max="12019" width="8.625" style="1" customWidth="1"/>
    <col min="12020" max="12020" width="8.875" style="1" customWidth="1"/>
    <col min="12021" max="12021" width="8.625" style="1" customWidth="1"/>
    <col min="12022" max="12022" width="4.25" style="1" customWidth="1"/>
    <col min="12023" max="12023" width="11" style="1" customWidth="1"/>
    <col min="12024" max="12024" width="11.5" style="1" customWidth="1"/>
    <col min="12025" max="12025" width="4.875" style="1" customWidth="1"/>
    <col min="12026" max="12026" width="9.125" style="1" customWidth="1"/>
    <col min="12027" max="12027" width="2.5" style="1" customWidth="1"/>
    <col min="12028" max="12030" width="4.25" style="1" customWidth="1"/>
    <col min="12031" max="12031" width="9.375" style="1" customWidth="1"/>
    <col min="12032" max="12032" width="10.25" style="1" customWidth="1"/>
    <col min="12033" max="12033" width="8.375" style="1" customWidth="1"/>
    <col min="12034" max="12034" width="10.375" style="1" customWidth="1"/>
    <col min="12035" max="12035" width="10" style="1" customWidth="1"/>
    <col min="12036" max="12036" width="16" style="1" customWidth="1"/>
    <col min="12037" max="12038" width="15.875" style="1" customWidth="1"/>
    <col min="12039" max="12040" width="16.5" style="1" customWidth="1"/>
    <col min="12041" max="12042" width="14.625" style="1" customWidth="1"/>
    <col min="12043" max="12044" width="16.25" style="1" customWidth="1"/>
    <col min="12045" max="12045" width="17" style="1" customWidth="1"/>
    <col min="12046" max="12046" width="17.375" style="1" customWidth="1"/>
    <col min="12047" max="12047" width="10.25" style="1" customWidth="1"/>
    <col min="12048" max="12272" width="9" style="1"/>
    <col min="12273" max="12273" width="4.375" style="1" customWidth="1"/>
    <col min="12274" max="12274" width="11.25" style="1" customWidth="1"/>
    <col min="12275" max="12275" width="8.625" style="1" customWidth="1"/>
    <col min="12276" max="12276" width="8.875" style="1" customWidth="1"/>
    <col min="12277" max="12277" width="8.625" style="1" customWidth="1"/>
    <col min="12278" max="12278" width="4.25" style="1" customWidth="1"/>
    <col min="12279" max="12279" width="11" style="1" customWidth="1"/>
    <col min="12280" max="12280" width="11.5" style="1" customWidth="1"/>
    <col min="12281" max="12281" width="4.875" style="1" customWidth="1"/>
    <col min="12282" max="12282" width="9.125" style="1" customWidth="1"/>
    <col min="12283" max="12283" width="2.5" style="1" customWidth="1"/>
    <col min="12284" max="12286" width="4.25" style="1" customWidth="1"/>
    <col min="12287" max="12287" width="9.375" style="1" customWidth="1"/>
    <col min="12288" max="12288" width="10.25" style="1" customWidth="1"/>
    <col min="12289" max="12289" width="8.375" style="1" customWidth="1"/>
    <col min="12290" max="12290" width="10.375" style="1" customWidth="1"/>
    <col min="12291" max="12291" width="10" style="1" customWidth="1"/>
    <col min="12292" max="12292" width="16" style="1" customWidth="1"/>
    <col min="12293" max="12294" width="15.875" style="1" customWidth="1"/>
    <col min="12295" max="12296" width="16.5" style="1" customWidth="1"/>
    <col min="12297" max="12298" width="14.625" style="1" customWidth="1"/>
    <col min="12299" max="12300" width="16.25" style="1" customWidth="1"/>
    <col min="12301" max="12301" width="17" style="1" customWidth="1"/>
    <col min="12302" max="12302" width="17.375" style="1" customWidth="1"/>
    <col min="12303" max="12303" width="10.25" style="1" customWidth="1"/>
    <col min="12304" max="12528" width="9" style="1"/>
    <col min="12529" max="12529" width="4.375" style="1" customWidth="1"/>
    <col min="12530" max="12530" width="11.25" style="1" customWidth="1"/>
    <col min="12531" max="12531" width="8.625" style="1" customWidth="1"/>
    <col min="12532" max="12532" width="8.875" style="1" customWidth="1"/>
    <col min="12533" max="12533" width="8.625" style="1" customWidth="1"/>
    <col min="12534" max="12534" width="4.25" style="1" customWidth="1"/>
    <col min="12535" max="12535" width="11" style="1" customWidth="1"/>
    <col min="12536" max="12536" width="11.5" style="1" customWidth="1"/>
    <col min="12537" max="12537" width="4.875" style="1" customWidth="1"/>
    <col min="12538" max="12538" width="9.125" style="1" customWidth="1"/>
    <col min="12539" max="12539" width="2.5" style="1" customWidth="1"/>
    <col min="12540" max="12542" width="4.25" style="1" customWidth="1"/>
    <col min="12543" max="12543" width="9.375" style="1" customWidth="1"/>
    <col min="12544" max="12544" width="10.25" style="1" customWidth="1"/>
    <col min="12545" max="12545" width="8.375" style="1" customWidth="1"/>
    <col min="12546" max="12546" width="10.375" style="1" customWidth="1"/>
    <col min="12547" max="12547" width="10" style="1" customWidth="1"/>
    <col min="12548" max="12548" width="16" style="1" customWidth="1"/>
    <col min="12549" max="12550" width="15.875" style="1" customWidth="1"/>
    <col min="12551" max="12552" width="16.5" style="1" customWidth="1"/>
    <col min="12553" max="12554" width="14.625" style="1" customWidth="1"/>
    <col min="12555" max="12556" width="16.25" style="1" customWidth="1"/>
    <col min="12557" max="12557" width="17" style="1" customWidth="1"/>
    <col min="12558" max="12558" width="17.375" style="1" customWidth="1"/>
    <col min="12559" max="12559" width="10.25" style="1" customWidth="1"/>
    <col min="12560" max="12784" width="9" style="1"/>
    <col min="12785" max="12785" width="4.375" style="1" customWidth="1"/>
    <col min="12786" max="12786" width="11.25" style="1" customWidth="1"/>
    <col min="12787" max="12787" width="8.625" style="1" customWidth="1"/>
    <col min="12788" max="12788" width="8.875" style="1" customWidth="1"/>
    <col min="12789" max="12789" width="8.625" style="1" customWidth="1"/>
    <col min="12790" max="12790" width="4.25" style="1" customWidth="1"/>
    <col min="12791" max="12791" width="11" style="1" customWidth="1"/>
    <col min="12792" max="12792" width="11.5" style="1" customWidth="1"/>
    <col min="12793" max="12793" width="4.875" style="1" customWidth="1"/>
    <col min="12794" max="12794" width="9.125" style="1" customWidth="1"/>
    <col min="12795" max="12795" width="2.5" style="1" customWidth="1"/>
    <col min="12796" max="12798" width="4.25" style="1" customWidth="1"/>
    <col min="12799" max="12799" width="9.375" style="1" customWidth="1"/>
    <col min="12800" max="12800" width="10.25" style="1" customWidth="1"/>
    <col min="12801" max="12801" width="8.375" style="1" customWidth="1"/>
    <col min="12802" max="12802" width="10.375" style="1" customWidth="1"/>
    <col min="12803" max="12803" width="10" style="1" customWidth="1"/>
    <col min="12804" max="12804" width="16" style="1" customWidth="1"/>
    <col min="12805" max="12806" width="15.875" style="1" customWidth="1"/>
    <col min="12807" max="12808" width="16.5" style="1" customWidth="1"/>
    <col min="12809" max="12810" width="14.625" style="1" customWidth="1"/>
    <col min="12811" max="12812" width="16.25" style="1" customWidth="1"/>
    <col min="12813" max="12813" width="17" style="1" customWidth="1"/>
    <col min="12814" max="12814" width="17.375" style="1" customWidth="1"/>
    <col min="12815" max="12815" width="10.25" style="1" customWidth="1"/>
    <col min="12816" max="13040" width="9" style="1"/>
    <col min="13041" max="13041" width="4.375" style="1" customWidth="1"/>
    <col min="13042" max="13042" width="11.25" style="1" customWidth="1"/>
    <col min="13043" max="13043" width="8.625" style="1" customWidth="1"/>
    <col min="13044" max="13044" width="8.875" style="1" customWidth="1"/>
    <col min="13045" max="13045" width="8.625" style="1" customWidth="1"/>
    <col min="13046" max="13046" width="4.25" style="1" customWidth="1"/>
    <col min="13047" max="13047" width="11" style="1" customWidth="1"/>
    <col min="13048" max="13048" width="11.5" style="1" customWidth="1"/>
    <col min="13049" max="13049" width="4.875" style="1" customWidth="1"/>
    <col min="13050" max="13050" width="9.125" style="1" customWidth="1"/>
    <col min="13051" max="13051" width="2.5" style="1" customWidth="1"/>
    <col min="13052" max="13054" width="4.25" style="1" customWidth="1"/>
    <col min="13055" max="13055" width="9.375" style="1" customWidth="1"/>
    <col min="13056" max="13056" width="10.25" style="1" customWidth="1"/>
    <col min="13057" max="13057" width="8.375" style="1" customWidth="1"/>
    <col min="13058" max="13058" width="10.375" style="1" customWidth="1"/>
    <col min="13059" max="13059" width="10" style="1" customWidth="1"/>
    <col min="13060" max="13060" width="16" style="1" customWidth="1"/>
    <col min="13061" max="13062" width="15.875" style="1" customWidth="1"/>
    <col min="13063" max="13064" width="16.5" style="1" customWidth="1"/>
    <col min="13065" max="13066" width="14.625" style="1" customWidth="1"/>
    <col min="13067" max="13068" width="16.25" style="1" customWidth="1"/>
    <col min="13069" max="13069" width="17" style="1" customWidth="1"/>
    <col min="13070" max="13070" width="17.375" style="1" customWidth="1"/>
    <col min="13071" max="13071" width="10.25" style="1" customWidth="1"/>
    <col min="13072" max="13296" width="9" style="1"/>
    <col min="13297" max="13297" width="4.375" style="1" customWidth="1"/>
    <col min="13298" max="13298" width="11.25" style="1" customWidth="1"/>
    <col min="13299" max="13299" width="8.625" style="1" customWidth="1"/>
    <col min="13300" max="13300" width="8.875" style="1" customWidth="1"/>
    <col min="13301" max="13301" width="8.625" style="1" customWidth="1"/>
    <col min="13302" max="13302" width="4.25" style="1" customWidth="1"/>
    <col min="13303" max="13303" width="11" style="1" customWidth="1"/>
    <col min="13304" max="13304" width="11.5" style="1" customWidth="1"/>
    <col min="13305" max="13305" width="4.875" style="1" customWidth="1"/>
    <col min="13306" max="13306" width="9.125" style="1" customWidth="1"/>
    <col min="13307" max="13307" width="2.5" style="1" customWidth="1"/>
    <col min="13308" max="13310" width="4.25" style="1" customWidth="1"/>
    <col min="13311" max="13311" width="9.375" style="1" customWidth="1"/>
    <col min="13312" max="13312" width="10.25" style="1" customWidth="1"/>
    <col min="13313" max="13313" width="8.375" style="1" customWidth="1"/>
    <col min="13314" max="13314" width="10.375" style="1" customWidth="1"/>
    <col min="13315" max="13315" width="10" style="1" customWidth="1"/>
    <col min="13316" max="13316" width="16" style="1" customWidth="1"/>
    <col min="13317" max="13318" width="15.875" style="1" customWidth="1"/>
    <col min="13319" max="13320" width="16.5" style="1" customWidth="1"/>
    <col min="13321" max="13322" width="14.625" style="1" customWidth="1"/>
    <col min="13323" max="13324" width="16.25" style="1" customWidth="1"/>
    <col min="13325" max="13325" width="17" style="1" customWidth="1"/>
    <col min="13326" max="13326" width="17.375" style="1" customWidth="1"/>
    <col min="13327" max="13327" width="10.25" style="1" customWidth="1"/>
    <col min="13328" max="13552" width="9" style="1"/>
    <col min="13553" max="13553" width="4.375" style="1" customWidth="1"/>
    <col min="13554" max="13554" width="11.25" style="1" customWidth="1"/>
    <col min="13555" max="13555" width="8.625" style="1" customWidth="1"/>
    <col min="13556" max="13556" width="8.875" style="1" customWidth="1"/>
    <col min="13557" max="13557" width="8.625" style="1" customWidth="1"/>
    <col min="13558" max="13558" width="4.25" style="1" customWidth="1"/>
    <col min="13559" max="13559" width="11" style="1" customWidth="1"/>
    <col min="13560" max="13560" width="11.5" style="1" customWidth="1"/>
    <col min="13561" max="13561" width="4.875" style="1" customWidth="1"/>
    <col min="13562" max="13562" width="9.125" style="1" customWidth="1"/>
    <col min="13563" max="13563" width="2.5" style="1" customWidth="1"/>
    <col min="13564" max="13566" width="4.25" style="1" customWidth="1"/>
    <col min="13567" max="13567" width="9.375" style="1" customWidth="1"/>
    <col min="13568" max="13568" width="10.25" style="1" customWidth="1"/>
    <col min="13569" max="13569" width="8.375" style="1" customWidth="1"/>
    <col min="13570" max="13570" width="10.375" style="1" customWidth="1"/>
    <col min="13571" max="13571" width="10" style="1" customWidth="1"/>
    <col min="13572" max="13572" width="16" style="1" customWidth="1"/>
    <col min="13573" max="13574" width="15.875" style="1" customWidth="1"/>
    <col min="13575" max="13576" width="16.5" style="1" customWidth="1"/>
    <col min="13577" max="13578" width="14.625" style="1" customWidth="1"/>
    <col min="13579" max="13580" width="16.25" style="1" customWidth="1"/>
    <col min="13581" max="13581" width="17" style="1" customWidth="1"/>
    <col min="13582" max="13582" width="17.375" style="1" customWidth="1"/>
    <col min="13583" max="13583" width="10.25" style="1" customWidth="1"/>
    <col min="13584" max="13808" width="9" style="1"/>
    <col min="13809" max="13809" width="4.375" style="1" customWidth="1"/>
    <col min="13810" max="13810" width="11.25" style="1" customWidth="1"/>
    <col min="13811" max="13811" width="8.625" style="1" customWidth="1"/>
    <col min="13812" max="13812" width="8.875" style="1" customWidth="1"/>
    <col min="13813" max="13813" width="8.625" style="1" customWidth="1"/>
    <col min="13814" max="13814" width="4.25" style="1" customWidth="1"/>
    <col min="13815" max="13815" width="11" style="1" customWidth="1"/>
    <col min="13816" max="13816" width="11.5" style="1" customWidth="1"/>
    <col min="13817" max="13817" width="4.875" style="1" customWidth="1"/>
    <col min="13818" max="13818" width="9.125" style="1" customWidth="1"/>
    <col min="13819" max="13819" width="2.5" style="1" customWidth="1"/>
    <col min="13820" max="13822" width="4.25" style="1" customWidth="1"/>
    <col min="13823" max="13823" width="9.375" style="1" customWidth="1"/>
    <col min="13824" max="13824" width="10.25" style="1" customWidth="1"/>
    <col min="13825" max="13825" width="8.375" style="1" customWidth="1"/>
    <col min="13826" max="13826" width="10.375" style="1" customWidth="1"/>
    <col min="13827" max="13827" width="10" style="1" customWidth="1"/>
    <col min="13828" max="13828" width="16" style="1" customWidth="1"/>
    <col min="13829" max="13830" width="15.875" style="1" customWidth="1"/>
    <col min="13831" max="13832" width="16.5" style="1" customWidth="1"/>
    <col min="13833" max="13834" width="14.625" style="1" customWidth="1"/>
    <col min="13835" max="13836" width="16.25" style="1" customWidth="1"/>
    <col min="13837" max="13837" width="17" style="1" customWidth="1"/>
    <col min="13838" max="13838" width="17.375" style="1" customWidth="1"/>
    <col min="13839" max="13839" width="10.25" style="1" customWidth="1"/>
    <col min="13840" max="14064" width="9" style="1"/>
    <col min="14065" max="14065" width="4.375" style="1" customWidth="1"/>
    <col min="14066" max="14066" width="11.25" style="1" customWidth="1"/>
    <col min="14067" max="14067" width="8.625" style="1" customWidth="1"/>
    <col min="14068" max="14068" width="8.875" style="1" customWidth="1"/>
    <col min="14069" max="14069" width="8.625" style="1" customWidth="1"/>
    <col min="14070" max="14070" width="4.25" style="1" customWidth="1"/>
    <col min="14071" max="14071" width="11" style="1" customWidth="1"/>
    <col min="14072" max="14072" width="11.5" style="1" customWidth="1"/>
    <col min="14073" max="14073" width="4.875" style="1" customWidth="1"/>
    <col min="14074" max="14074" width="9.125" style="1" customWidth="1"/>
    <col min="14075" max="14075" width="2.5" style="1" customWidth="1"/>
    <col min="14076" max="14078" width="4.25" style="1" customWidth="1"/>
    <col min="14079" max="14079" width="9.375" style="1" customWidth="1"/>
    <col min="14080" max="14080" width="10.25" style="1" customWidth="1"/>
    <col min="14081" max="14081" width="8.375" style="1" customWidth="1"/>
    <col min="14082" max="14082" width="10.375" style="1" customWidth="1"/>
    <col min="14083" max="14083" width="10" style="1" customWidth="1"/>
    <col min="14084" max="14084" width="16" style="1" customWidth="1"/>
    <col min="14085" max="14086" width="15.875" style="1" customWidth="1"/>
    <col min="14087" max="14088" width="16.5" style="1" customWidth="1"/>
    <col min="14089" max="14090" width="14.625" style="1" customWidth="1"/>
    <col min="14091" max="14092" width="16.25" style="1" customWidth="1"/>
    <col min="14093" max="14093" width="17" style="1" customWidth="1"/>
    <col min="14094" max="14094" width="17.375" style="1" customWidth="1"/>
    <col min="14095" max="14095" width="10.25" style="1" customWidth="1"/>
    <col min="14096" max="14320" width="9" style="1"/>
    <col min="14321" max="14321" width="4.375" style="1" customWidth="1"/>
    <col min="14322" max="14322" width="11.25" style="1" customWidth="1"/>
    <col min="14323" max="14323" width="8.625" style="1" customWidth="1"/>
    <col min="14324" max="14324" width="8.875" style="1" customWidth="1"/>
    <col min="14325" max="14325" width="8.625" style="1" customWidth="1"/>
    <col min="14326" max="14326" width="4.25" style="1" customWidth="1"/>
    <col min="14327" max="14327" width="11" style="1" customWidth="1"/>
    <col min="14328" max="14328" width="11.5" style="1" customWidth="1"/>
    <col min="14329" max="14329" width="4.875" style="1" customWidth="1"/>
    <col min="14330" max="14330" width="9.125" style="1" customWidth="1"/>
    <col min="14331" max="14331" width="2.5" style="1" customWidth="1"/>
    <col min="14332" max="14334" width="4.25" style="1" customWidth="1"/>
    <col min="14335" max="14335" width="9.375" style="1" customWidth="1"/>
    <col min="14336" max="14336" width="10.25" style="1" customWidth="1"/>
    <col min="14337" max="14337" width="8.375" style="1" customWidth="1"/>
    <col min="14338" max="14338" width="10.375" style="1" customWidth="1"/>
    <col min="14339" max="14339" width="10" style="1" customWidth="1"/>
    <col min="14340" max="14340" width="16" style="1" customWidth="1"/>
    <col min="14341" max="14342" width="15.875" style="1" customWidth="1"/>
    <col min="14343" max="14344" width="16.5" style="1" customWidth="1"/>
    <col min="14345" max="14346" width="14.625" style="1" customWidth="1"/>
    <col min="14347" max="14348" width="16.25" style="1" customWidth="1"/>
    <col min="14349" max="14349" width="17" style="1" customWidth="1"/>
    <col min="14350" max="14350" width="17.375" style="1" customWidth="1"/>
    <col min="14351" max="14351" width="10.25" style="1" customWidth="1"/>
    <col min="14352" max="14576" width="9" style="1"/>
    <col min="14577" max="14577" width="4.375" style="1" customWidth="1"/>
    <col min="14578" max="14578" width="11.25" style="1" customWidth="1"/>
    <col min="14579" max="14579" width="8.625" style="1" customWidth="1"/>
    <col min="14580" max="14580" width="8.875" style="1" customWidth="1"/>
    <col min="14581" max="14581" width="8.625" style="1" customWidth="1"/>
    <col min="14582" max="14582" width="4.25" style="1" customWidth="1"/>
    <col min="14583" max="14583" width="11" style="1" customWidth="1"/>
    <col min="14584" max="14584" width="11.5" style="1" customWidth="1"/>
    <col min="14585" max="14585" width="4.875" style="1" customWidth="1"/>
    <col min="14586" max="14586" width="9.125" style="1" customWidth="1"/>
    <col min="14587" max="14587" width="2.5" style="1" customWidth="1"/>
    <col min="14588" max="14590" width="4.25" style="1" customWidth="1"/>
    <col min="14591" max="14591" width="9.375" style="1" customWidth="1"/>
    <col min="14592" max="14592" width="10.25" style="1" customWidth="1"/>
    <col min="14593" max="14593" width="8.375" style="1" customWidth="1"/>
    <col min="14594" max="14594" width="10.375" style="1" customWidth="1"/>
    <col min="14595" max="14595" width="10" style="1" customWidth="1"/>
    <col min="14596" max="14596" width="16" style="1" customWidth="1"/>
    <col min="14597" max="14598" width="15.875" style="1" customWidth="1"/>
    <col min="14599" max="14600" width="16.5" style="1" customWidth="1"/>
    <col min="14601" max="14602" width="14.625" style="1" customWidth="1"/>
    <col min="14603" max="14604" width="16.25" style="1" customWidth="1"/>
    <col min="14605" max="14605" width="17" style="1" customWidth="1"/>
    <col min="14606" max="14606" width="17.375" style="1" customWidth="1"/>
    <col min="14607" max="14607" width="10.25" style="1" customWidth="1"/>
    <col min="14608" max="14832" width="9" style="1"/>
    <col min="14833" max="14833" width="4.375" style="1" customWidth="1"/>
    <col min="14834" max="14834" width="11.25" style="1" customWidth="1"/>
    <col min="14835" max="14835" width="8.625" style="1" customWidth="1"/>
    <col min="14836" max="14836" width="8.875" style="1" customWidth="1"/>
    <col min="14837" max="14837" width="8.625" style="1" customWidth="1"/>
    <col min="14838" max="14838" width="4.25" style="1" customWidth="1"/>
    <col min="14839" max="14839" width="11" style="1" customWidth="1"/>
    <col min="14840" max="14840" width="11.5" style="1" customWidth="1"/>
    <col min="14841" max="14841" width="4.875" style="1" customWidth="1"/>
    <col min="14842" max="14842" width="9.125" style="1" customWidth="1"/>
    <col min="14843" max="14843" width="2.5" style="1" customWidth="1"/>
    <col min="14844" max="14846" width="4.25" style="1" customWidth="1"/>
    <col min="14847" max="14847" width="9.375" style="1" customWidth="1"/>
    <col min="14848" max="14848" width="10.25" style="1" customWidth="1"/>
    <col min="14849" max="14849" width="8.375" style="1" customWidth="1"/>
    <col min="14850" max="14850" width="10.375" style="1" customWidth="1"/>
    <col min="14851" max="14851" width="10" style="1" customWidth="1"/>
    <col min="14852" max="14852" width="16" style="1" customWidth="1"/>
    <col min="14853" max="14854" width="15.875" style="1" customWidth="1"/>
    <col min="14855" max="14856" width="16.5" style="1" customWidth="1"/>
    <col min="14857" max="14858" width="14.625" style="1" customWidth="1"/>
    <col min="14859" max="14860" width="16.25" style="1" customWidth="1"/>
    <col min="14861" max="14861" width="17" style="1" customWidth="1"/>
    <col min="14862" max="14862" width="17.375" style="1" customWidth="1"/>
    <col min="14863" max="14863" width="10.25" style="1" customWidth="1"/>
    <col min="14864" max="15088" width="9" style="1"/>
    <col min="15089" max="15089" width="4.375" style="1" customWidth="1"/>
    <col min="15090" max="15090" width="11.25" style="1" customWidth="1"/>
    <col min="15091" max="15091" width="8.625" style="1" customWidth="1"/>
    <col min="15092" max="15092" width="8.875" style="1" customWidth="1"/>
    <col min="15093" max="15093" width="8.625" style="1" customWidth="1"/>
    <col min="15094" max="15094" width="4.25" style="1" customWidth="1"/>
    <col min="15095" max="15095" width="11" style="1" customWidth="1"/>
    <col min="15096" max="15096" width="11.5" style="1" customWidth="1"/>
    <col min="15097" max="15097" width="4.875" style="1" customWidth="1"/>
    <col min="15098" max="15098" width="9.125" style="1" customWidth="1"/>
    <col min="15099" max="15099" width="2.5" style="1" customWidth="1"/>
    <col min="15100" max="15102" width="4.25" style="1" customWidth="1"/>
    <col min="15103" max="15103" width="9.375" style="1" customWidth="1"/>
    <col min="15104" max="15104" width="10.25" style="1" customWidth="1"/>
    <col min="15105" max="15105" width="8.375" style="1" customWidth="1"/>
    <col min="15106" max="15106" width="10.375" style="1" customWidth="1"/>
    <col min="15107" max="15107" width="10" style="1" customWidth="1"/>
    <col min="15108" max="15108" width="16" style="1" customWidth="1"/>
    <col min="15109" max="15110" width="15.875" style="1" customWidth="1"/>
    <col min="15111" max="15112" width="16.5" style="1" customWidth="1"/>
    <col min="15113" max="15114" width="14.625" style="1" customWidth="1"/>
    <col min="15115" max="15116" width="16.25" style="1" customWidth="1"/>
    <col min="15117" max="15117" width="17" style="1" customWidth="1"/>
    <col min="15118" max="15118" width="17.375" style="1" customWidth="1"/>
    <col min="15119" max="15119" width="10.25" style="1" customWidth="1"/>
    <col min="15120" max="15344" width="9" style="1"/>
    <col min="15345" max="15345" width="4.375" style="1" customWidth="1"/>
    <col min="15346" max="15346" width="11.25" style="1" customWidth="1"/>
    <col min="15347" max="15347" width="8.625" style="1" customWidth="1"/>
    <col min="15348" max="15348" width="8.875" style="1" customWidth="1"/>
    <col min="15349" max="15349" width="8.625" style="1" customWidth="1"/>
    <col min="15350" max="15350" width="4.25" style="1" customWidth="1"/>
    <col min="15351" max="15351" width="11" style="1" customWidth="1"/>
    <col min="15352" max="15352" width="11.5" style="1" customWidth="1"/>
    <col min="15353" max="15353" width="4.875" style="1" customWidth="1"/>
    <col min="15354" max="15354" width="9.125" style="1" customWidth="1"/>
    <col min="15355" max="15355" width="2.5" style="1" customWidth="1"/>
    <col min="15356" max="15358" width="4.25" style="1" customWidth="1"/>
    <col min="15359" max="15359" width="9.375" style="1" customWidth="1"/>
    <col min="15360" max="15360" width="10.25" style="1" customWidth="1"/>
    <col min="15361" max="15361" width="8.375" style="1" customWidth="1"/>
    <col min="15362" max="15362" width="10.375" style="1" customWidth="1"/>
    <col min="15363" max="15363" width="10" style="1" customWidth="1"/>
    <col min="15364" max="15364" width="16" style="1" customWidth="1"/>
    <col min="15365" max="15366" width="15.875" style="1" customWidth="1"/>
    <col min="15367" max="15368" width="16.5" style="1" customWidth="1"/>
    <col min="15369" max="15370" width="14.625" style="1" customWidth="1"/>
    <col min="15371" max="15372" width="16.25" style="1" customWidth="1"/>
    <col min="15373" max="15373" width="17" style="1" customWidth="1"/>
    <col min="15374" max="15374" width="17.375" style="1" customWidth="1"/>
    <col min="15375" max="15375" width="10.25" style="1" customWidth="1"/>
    <col min="15376" max="15600" width="9" style="1"/>
    <col min="15601" max="15601" width="4.375" style="1" customWidth="1"/>
    <col min="15602" max="15602" width="11.25" style="1" customWidth="1"/>
    <col min="15603" max="15603" width="8.625" style="1" customWidth="1"/>
    <col min="15604" max="15604" width="8.875" style="1" customWidth="1"/>
    <col min="15605" max="15605" width="8.625" style="1" customWidth="1"/>
    <col min="15606" max="15606" width="4.25" style="1" customWidth="1"/>
    <col min="15607" max="15607" width="11" style="1" customWidth="1"/>
    <col min="15608" max="15608" width="11.5" style="1" customWidth="1"/>
    <col min="15609" max="15609" width="4.875" style="1" customWidth="1"/>
    <col min="15610" max="15610" width="9.125" style="1" customWidth="1"/>
    <col min="15611" max="15611" width="2.5" style="1" customWidth="1"/>
    <col min="15612" max="15614" width="4.25" style="1" customWidth="1"/>
    <col min="15615" max="15615" width="9.375" style="1" customWidth="1"/>
    <col min="15616" max="15616" width="10.25" style="1" customWidth="1"/>
    <col min="15617" max="15617" width="8.375" style="1" customWidth="1"/>
    <col min="15618" max="15618" width="10.375" style="1" customWidth="1"/>
    <col min="15619" max="15619" width="10" style="1" customWidth="1"/>
    <col min="15620" max="15620" width="16" style="1" customWidth="1"/>
    <col min="15621" max="15622" width="15.875" style="1" customWidth="1"/>
    <col min="15623" max="15624" width="16.5" style="1" customWidth="1"/>
    <col min="15625" max="15626" width="14.625" style="1" customWidth="1"/>
    <col min="15627" max="15628" width="16.25" style="1" customWidth="1"/>
    <col min="15629" max="15629" width="17" style="1" customWidth="1"/>
    <col min="15630" max="15630" width="17.375" style="1" customWidth="1"/>
    <col min="15631" max="15631" width="10.25" style="1" customWidth="1"/>
    <col min="15632" max="15856" width="9" style="1"/>
    <col min="15857" max="15857" width="4.375" style="1" customWidth="1"/>
    <col min="15858" max="15858" width="11.25" style="1" customWidth="1"/>
    <col min="15859" max="15859" width="8.625" style="1" customWidth="1"/>
    <col min="15860" max="15860" width="8.875" style="1" customWidth="1"/>
    <col min="15861" max="15861" width="8.625" style="1" customWidth="1"/>
    <col min="15862" max="15862" width="4.25" style="1" customWidth="1"/>
    <col min="15863" max="15863" width="11" style="1" customWidth="1"/>
    <col min="15864" max="15864" width="11.5" style="1" customWidth="1"/>
    <col min="15865" max="15865" width="4.875" style="1" customWidth="1"/>
    <col min="15866" max="15866" width="9.125" style="1" customWidth="1"/>
    <col min="15867" max="15867" width="2.5" style="1" customWidth="1"/>
    <col min="15868" max="15870" width="4.25" style="1" customWidth="1"/>
    <col min="15871" max="15871" width="9.375" style="1" customWidth="1"/>
    <col min="15872" max="15872" width="10.25" style="1" customWidth="1"/>
    <col min="15873" max="15873" width="8.375" style="1" customWidth="1"/>
    <col min="15874" max="15874" width="10.375" style="1" customWidth="1"/>
    <col min="15875" max="15875" width="10" style="1" customWidth="1"/>
    <col min="15876" max="15876" width="16" style="1" customWidth="1"/>
    <col min="15877" max="15878" width="15.875" style="1" customWidth="1"/>
    <col min="15879" max="15880" width="16.5" style="1" customWidth="1"/>
    <col min="15881" max="15882" width="14.625" style="1" customWidth="1"/>
    <col min="15883" max="15884" width="16.25" style="1" customWidth="1"/>
    <col min="15885" max="15885" width="17" style="1" customWidth="1"/>
    <col min="15886" max="15886" width="17.375" style="1" customWidth="1"/>
    <col min="15887" max="15887" width="10.25" style="1" customWidth="1"/>
    <col min="15888" max="16112" width="9" style="1"/>
    <col min="16113" max="16113" width="4.375" style="1" customWidth="1"/>
    <col min="16114" max="16114" width="11.25" style="1" customWidth="1"/>
    <col min="16115" max="16115" width="8.625" style="1" customWidth="1"/>
    <col min="16116" max="16116" width="8.875" style="1" customWidth="1"/>
    <col min="16117" max="16117" width="8.625" style="1" customWidth="1"/>
    <col min="16118" max="16118" width="4.25" style="1" customWidth="1"/>
    <col min="16119" max="16119" width="11" style="1" customWidth="1"/>
    <col min="16120" max="16120" width="11.5" style="1" customWidth="1"/>
    <col min="16121" max="16121" width="4.875" style="1" customWidth="1"/>
    <col min="16122" max="16122" width="9.125" style="1" customWidth="1"/>
    <col min="16123" max="16123" width="2.5" style="1" customWidth="1"/>
    <col min="16124" max="16126" width="4.25" style="1" customWidth="1"/>
    <col min="16127" max="16127" width="9.375" style="1" customWidth="1"/>
    <col min="16128" max="16128" width="10.25" style="1" customWidth="1"/>
    <col min="16129" max="16129" width="8.375" style="1" customWidth="1"/>
    <col min="16130" max="16130" width="10.375" style="1" customWidth="1"/>
    <col min="16131" max="16131" width="10" style="1" customWidth="1"/>
    <col min="16132" max="16132" width="16" style="1" customWidth="1"/>
    <col min="16133" max="16134" width="15.875" style="1" customWidth="1"/>
    <col min="16135" max="16136" width="16.5" style="1" customWidth="1"/>
    <col min="16137" max="16138" width="14.625" style="1" customWidth="1"/>
    <col min="16139" max="16140" width="16.25" style="1" customWidth="1"/>
    <col min="16141" max="16141" width="17" style="1" customWidth="1"/>
    <col min="16142" max="16142" width="17.375" style="1" customWidth="1"/>
    <col min="16143" max="16143" width="10.25" style="1" customWidth="1"/>
    <col min="16144" max="16384" width="9" style="1"/>
  </cols>
  <sheetData>
    <row r="1" spans="1:140" ht="18.75" customHeight="1">
      <c r="A1" s="411" t="s">
        <v>341</v>
      </c>
      <c r="B1" s="246"/>
      <c r="C1" s="411"/>
      <c r="D1" s="420"/>
      <c r="E1" s="420"/>
      <c r="F1" s="420"/>
      <c r="G1" s="420"/>
      <c r="H1" s="420"/>
      <c r="I1" s="420"/>
      <c r="J1" s="420"/>
      <c r="K1" s="244"/>
      <c r="L1" s="244"/>
      <c r="M1" s="244"/>
      <c r="N1" s="244"/>
    </row>
    <row r="2" spans="1:140" ht="15" customHeight="1">
      <c r="C2" s="244"/>
      <c r="D2" s="244"/>
      <c r="E2" s="244"/>
      <c r="F2" s="244"/>
      <c r="G2" s="244"/>
      <c r="H2" s="244"/>
      <c r="I2" s="244"/>
      <c r="J2" s="244"/>
      <c r="K2" s="244"/>
      <c r="L2" s="244"/>
      <c r="M2" s="244"/>
      <c r="N2" s="244"/>
    </row>
    <row r="3" spans="1:140" ht="12.6" customHeight="1">
      <c r="A3" s="421"/>
      <c r="B3" s="422"/>
      <c r="C3" s="423" t="s">
        <v>342</v>
      </c>
      <c r="D3" s="424"/>
      <c r="E3" s="424"/>
      <c r="F3" s="422" t="s">
        <v>343</v>
      </c>
      <c r="G3" s="421" t="s">
        <v>344</v>
      </c>
      <c r="H3" s="422" t="s">
        <v>345</v>
      </c>
      <c r="I3" s="422" t="s">
        <v>343</v>
      </c>
      <c r="J3" s="425"/>
      <c r="K3" s="426"/>
      <c r="L3" s="244"/>
      <c r="M3" s="244"/>
      <c r="N3" s="244"/>
    </row>
    <row r="4" spans="1:140" ht="12.6" customHeight="1">
      <c r="A4" s="426" t="s">
        <v>14</v>
      </c>
      <c r="B4" s="427" t="s">
        <v>15</v>
      </c>
      <c r="C4" s="426"/>
      <c r="D4" s="244"/>
      <c r="E4" s="428" t="s">
        <v>41</v>
      </c>
      <c r="F4" s="426"/>
      <c r="G4" s="427" t="s">
        <v>346</v>
      </c>
      <c r="H4" s="427" t="s">
        <v>347</v>
      </c>
      <c r="I4" s="427"/>
      <c r="J4" s="429" t="s">
        <v>348</v>
      </c>
      <c r="K4" s="426"/>
    </row>
    <row r="5" spans="1:140" ht="12.6" customHeight="1">
      <c r="A5" s="426"/>
      <c r="B5" s="426"/>
      <c r="C5" s="430" t="s">
        <v>349</v>
      </c>
      <c r="D5" s="430" t="s">
        <v>350</v>
      </c>
      <c r="E5" s="430" t="s">
        <v>351</v>
      </c>
      <c r="F5" s="431" t="s">
        <v>352</v>
      </c>
      <c r="G5" s="432" t="s">
        <v>41</v>
      </c>
      <c r="H5" s="432" t="s">
        <v>353</v>
      </c>
      <c r="I5" s="431" t="s">
        <v>352</v>
      </c>
      <c r="J5" s="433" t="s">
        <v>40</v>
      </c>
      <c r="K5" s="426"/>
      <c r="L5" s="244"/>
      <c r="M5" s="244"/>
      <c r="N5" s="244"/>
    </row>
    <row r="6" spans="1:140">
      <c r="A6" s="421"/>
      <c r="B6" s="434" t="s">
        <v>1156</v>
      </c>
      <c r="C6" s="79">
        <v>93808</v>
      </c>
      <c r="D6" s="79">
        <v>114129</v>
      </c>
      <c r="E6" s="79">
        <v>94446</v>
      </c>
      <c r="F6" s="79"/>
      <c r="G6" s="79">
        <v>158221</v>
      </c>
      <c r="H6" s="79">
        <v>252641</v>
      </c>
      <c r="I6" s="79"/>
      <c r="J6" s="52">
        <v>37.130000000000003</v>
      </c>
      <c r="K6" s="79"/>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row>
    <row r="7" spans="1:140">
      <c r="A7" s="426"/>
      <c r="B7" s="265" t="s">
        <v>44</v>
      </c>
      <c r="C7" s="79">
        <v>97339</v>
      </c>
      <c r="D7" s="79">
        <v>111495</v>
      </c>
      <c r="E7" s="79">
        <v>97631</v>
      </c>
      <c r="F7" s="435"/>
      <c r="G7" s="94">
        <v>161131</v>
      </c>
      <c r="H7" s="94">
        <v>252045</v>
      </c>
      <c r="I7" s="94"/>
      <c r="J7" s="52">
        <v>38.619999999999997</v>
      </c>
      <c r="K7" s="79"/>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0"/>
      <c r="DU7" s="110"/>
      <c r="DV7" s="110"/>
      <c r="DW7" s="110"/>
      <c r="DX7" s="110"/>
      <c r="DY7" s="110"/>
      <c r="DZ7" s="110"/>
      <c r="EA7" s="110"/>
      <c r="EB7" s="110"/>
      <c r="EC7" s="110"/>
      <c r="ED7" s="110"/>
      <c r="EE7" s="110"/>
      <c r="EF7" s="110"/>
      <c r="EG7" s="110"/>
      <c r="EH7" s="110"/>
      <c r="EI7" s="110"/>
      <c r="EJ7" s="110"/>
    </row>
    <row r="8" spans="1:140">
      <c r="A8" s="426"/>
      <c r="B8" s="265" t="s">
        <v>45</v>
      </c>
      <c r="C8" s="79">
        <v>97243</v>
      </c>
      <c r="D8" s="79">
        <v>104211</v>
      </c>
      <c r="E8" s="94">
        <v>97320</v>
      </c>
      <c r="F8" s="436"/>
      <c r="G8" s="79">
        <v>157885</v>
      </c>
      <c r="H8" s="79">
        <v>248915</v>
      </c>
      <c r="I8" s="79"/>
      <c r="J8" s="52">
        <v>39.07</v>
      </c>
      <c r="K8" s="79"/>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0"/>
      <c r="CN8" s="110"/>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0"/>
      <c r="EG8" s="110"/>
      <c r="EH8" s="110"/>
      <c r="EI8" s="110"/>
      <c r="EJ8" s="110"/>
    </row>
    <row r="9" spans="1:140">
      <c r="A9" s="426"/>
      <c r="B9" s="265" t="s">
        <v>1093</v>
      </c>
      <c r="C9" s="79">
        <v>95771</v>
      </c>
      <c r="D9" s="79">
        <v>91958</v>
      </c>
      <c r="E9" s="266">
        <v>95755</v>
      </c>
      <c r="F9" s="436"/>
      <c r="G9" s="268">
        <v>153222</v>
      </c>
      <c r="H9" s="268">
        <v>430955</v>
      </c>
      <c r="I9" s="268"/>
      <c r="J9" s="437">
        <v>22.22</v>
      </c>
      <c r="K9" s="79"/>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0"/>
      <c r="DU9" s="110"/>
      <c r="DV9" s="110"/>
      <c r="DW9" s="110"/>
      <c r="DX9" s="110"/>
      <c r="DY9" s="110"/>
      <c r="DZ9" s="110"/>
      <c r="EA9" s="110"/>
      <c r="EB9" s="110"/>
      <c r="EC9" s="110"/>
      <c r="ED9" s="110"/>
      <c r="EE9" s="110"/>
      <c r="EF9" s="110"/>
      <c r="EG9" s="110"/>
      <c r="EH9" s="110"/>
      <c r="EI9" s="110"/>
      <c r="EJ9" s="110"/>
    </row>
    <row r="10" spans="1:140">
      <c r="A10" s="426"/>
      <c r="B10" s="1441" t="s">
        <v>1157</v>
      </c>
      <c r="C10" s="438">
        <v>98835</v>
      </c>
      <c r="D10" s="438">
        <v>69443</v>
      </c>
      <c r="E10" s="438">
        <v>98814</v>
      </c>
      <c r="F10" s="438"/>
      <c r="G10" s="272">
        <v>156126</v>
      </c>
      <c r="H10" s="272">
        <v>448741</v>
      </c>
      <c r="I10" s="272"/>
      <c r="J10" s="439">
        <v>22.02</v>
      </c>
      <c r="K10" s="79"/>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0"/>
      <c r="EG10" s="110"/>
      <c r="EH10" s="110"/>
      <c r="EI10" s="110"/>
      <c r="EJ10" s="110"/>
    </row>
    <row r="11" spans="1:140">
      <c r="A11" s="426"/>
      <c r="B11" s="427" t="s">
        <v>238</v>
      </c>
      <c r="C11" s="79">
        <v>92717</v>
      </c>
      <c r="D11" s="79">
        <v>69964</v>
      </c>
      <c r="E11" s="79">
        <v>92700</v>
      </c>
      <c r="F11" s="79"/>
      <c r="G11" s="79">
        <v>143256</v>
      </c>
      <c r="H11" s="79">
        <v>476460</v>
      </c>
      <c r="I11" s="79"/>
      <c r="J11" s="52">
        <v>19.46</v>
      </c>
      <c r="K11" s="79"/>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c r="DA11" s="110"/>
      <c r="DB11" s="110"/>
      <c r="DC11" s="110"/>
      <c r="DD11" s="110"/>
      <c r="DE11" s="110"/>
      <c r="DF11" s="110"/>
      <c r="DG11" s="110"/>
      <c r="DH11" s="110"/>
      <c r="DI11" s="110"/>
      <c r="DJ11" s="110"/>
      <c r="DK11" s="110"/>
      <c r="DL11" s="110"/>
      <c r="DM11" s="110"/>
      <c r="DN11" s="110"/>
      <c r="DO11" s="110"/>
      <c r="DP11" s="110"/>
      <c r="DQ11" s="110"/>
      <c r="DR11" s="110"/>
      <c r="DS11" s="110"/>
      <c r="DT11" s="110"/>
      <c r="DU11" s="110"/>
      <c r="DV11" s="110"/>
      <c r="DW11" s="110"/>
      <c r="DX11" s="110"/>
      <c r="DY11" s="110"/>
      <c r="DZ11" s="110"/>
      <c r="EA11" s="110"/>
      <c r="EB11" s="110"/>
      <c r="EC11" s="110"/>
      <c r="ED11" s="110"/>
      <c r="EE11" s="110"/>
      <c r="EF11" s="110"/>
      <c r="EG11" s="110"/>
      <c r="EH11" s="110"/>
      <c r="EI11" s="110"/>
      <c r="EJ11" s="110"/>
    </row>
    <row r="12" spans="1:140">
      <c r="A12" s="426"/>
      <c r="B12" s="427" t="s">
        <v>239</v>
      </c>
      <c r="C12" s="79">
        <v>86475</v>
      </c>
      <c r="D12" s="79">
        <v>64261</v>
      </c>
      <c r="E12" s="79">
        <v>86443</v>
      </c>
      <c r="F12" s="79"/>
      <c r="G12" s="79">
        <v>139831</v>
      </c>
      <c r="H12" s="79">
        <v>488189</v>
      </c>
      <c r="I12" s="79"/>
      <c r="J12" s="52">
        <v>17.71</v>
      </c>
      <c r="K12" s="79"/>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row>
    <row r="13" spans="1:140">
      <c r="A13" s="426"/>
      <c r="B13" s="427" t="s">
        <v>48</v>
      </c>
      <c r="C13" s="79">
        <v>92410</v>
      </c>
      <c r="D13" s="79">
        <v>69443</v>
      </c>
      <c r="E13" s="79">
        <v>92391</v>
      </c>
      <c r="F13" s="79"/>
      <c r="G13" s="79">
        <v>143094</v>
      </c>
      <c r="H13" s="79">
        <v>477038</v>
      </c>
      <c r="I13" s="79"/>
      <c r="J13" s="52">
        <v>19.37</v>
      </c>
      <c r="K13" s="79"/>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row>
    <row r="14" spans="1:140">
      <c r="A14" s="426"/>
      <c r="B14" s="427" t="s">
        <v>50</v>
      </c>
      <c r="C14" s="79">
        <v>163498</v>
      </c>
      <c r="D14" s="79"/>
      <c r="E14" s="79">
        <v>163498</v>
      </c>
      <c r="F14" s="79"/>
      <c r="G14" s="79">
        <v>324137</v>
      </c>
      <c r="H14" s="79">
        <v>163976</v>
      </c>
      <c r="I14" s="79"/>
      <c r="J14" s="52">
        <v>99.71</v>
      </c>
      <c r="K14" s="79"/>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row>
    <row r="15" spans="1:140" ht="12" customHeight="1">
      <c r="A15" s="426"/>
      <c r="B15" s="426"/>
      <c r="C15" s="79"/>
      <c r="D15" s="79"/>
      <c r="E15" s="79"/>
      <c r="F15" s="79"/>
      <c r="G15" s="79"/>
      <c r="H15" s="79"/>
      <c r="I15" s="79"/>
      <c r="J15" s="52"/>
      <c r="K15" s="79"/>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row>
    <row r="16" spans="1:140">
      <c r="A16" s="426">
        <v>1</v>
      </c>
      <c r="B16" s="440" t="s">
        <v>52</v>
      </c>
      <c r="C16" s="79">
        <v>92240</v>
      </c>
      <c r="D16" s="79">
        <v>82518</v>
      </c>
      <c r="E16" s="79">
        <v>92234</v>
      </c>
      <c r="F16" s="79">
        <v>18</v>
      </c>
      <c r="G16" s="79">
        <v>138231</v>
      </c>
      <c r="H16" s="79">
        <v>470860</v>
      </c>
      <c r="I16" s="79">
        <v>32</v>
      </c>
      <c r="J16" s="52">
        <v>19.59</v>
      </c>
      <c r="K16" s="79"/>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row>
    <row r="17" spans="1:140">
      <c r="A17" s="426">
        <v>2</v>
      </c>
      <c r="B17" s="440" t="s">
        <v>54</v>
      </c>
      <c r="C17" s="79">
        <v>83761</v>
      </c>
      <c r="D17" s="79">
        <v>57154</v>
      </c>
      <c r="E17" s="79">
        <v>83744</v>
      </c>
      <c r="F17" s="79">
        <v>35</v>
      </c>
      <c r="G17" s="79">
        <v>132975</v>
      </c>
      <c r="H17" s="79">
        <v>462255</v>
      </c>
      <c r="I17" s="79">
        <v>37</v>
      </c>
      <c r="J17" s="52">
        <v>18.12</v>
      </c>
      <c r="K17" s="79"/>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0"/>
      <c r="DV17" s="110"/>
      <c r="DW17" s="110"/>
      <c r="DX17" s="110"/>
      <c r="DY17" s="110"/>
      <c r="DZ17" s="110"/>
      <c r="EA17" s="110"/>
      <c r="EB17" s="110"/>
      <c r="EC17" s="110"/>
      <c r="ED17" s="110"/>
      <c r="EE17" s="110"/>
      <c r="EF17" s="110"/>
      <c r="EG17" s="110"/>
      <c r="EH17" s="110"/>
      <c r="EI17" s="110"/>
      <c r="EJ17" s="110"/>
    </row>
    <row r="18" spans="1:140">
      <c r="A18" s="426">
        <v>3</v>
      </c>
      <c r="B18" s="440" t="s">
        <v>55</v>
      </c>
      <c r="C18" s="79">
        <v>86494</v>
      </c>
      <c r="D18" s="79">
        <v>74110</v>
      </c>
      <c r="E18" s="79">
        <v>86486</v>
      </c>
      <c r="F18" s="79">
        <v>31</v>
      </c>
      <c r="G18" s="79">
        <v>128434</v>
      </c>
      <c r="H18" s="79">
        <v>472544</v>
      </c>
      <c r="I18" s="79">
        <v>29</v>
      </c>
      <c r="J18" s="52">
        <v>18.3</v>
      </c>
      <c r="K18" s="79"/>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0"/>
      <c r="DV18" s="110"/>
      <c r="DW18" s="110"/>
      <c r="DX18" s="110"/>
      <c r="DY18" s="110"/>
      <c r="DZ18" s="110"/>
      <c r="EA18" s="110"/>
      <c r="EB18" s="110"/>
      <c r="EC18" s="110"/>
      <c r="ED18" s="110"/>
      <c r="EE18" s="110"/>
      <c r="EF18" s="110"/>
      <c r="EG18" s="110"/>
      <c r="EH18" s="110"/>
      <c r="EI18" s="110"/>
      <c r="EJ18" s="110"/>
    </row>
    <row r="19" spans="1:140">
      <c r="A19" s="426">
        <v>4</v>
      </c>
      <c r="B19" s="440" t="s">
        <v>57</v>
      </c>
      <c r="C19" s="79">
        <v>89643</v>
      </c>
      <c r="D19" s="79">
        <v>65627</v>
      </c>
      <c r="E19" s="79">
        <v>89622</v>
      </c>
      <c r="F19" s="79">
        <v>23</v>
      </c>
      <c r="G19" s="79">
        <v>138990</v>
      </c>
      <c r="H19" s="79">
        <v>487056</v>
      </c>
      <c r="I19" s="79">
        <v>19</v>
      </c>
      <c r="J19" s="52">
        <v>18.41</v>
      </c>
      <c r="K19" s="79"/>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row>
    <row r="20" spans="1:140">
      <c r="A20" s="426">
        <v>5</v>
      </c>
      <c r="B20" s="440" t="s">
        <v>59</v>
      </c>
      <c r="C20" s="79">
        <v>98664</v>
      </c>
      <c r="D20" s="79">
        <v>66084</v>
      </c>
      <c r="E20" s="79">
        <v>98642</v>
      </c>
      <c r="F20" s="79">
        <v>9</v>
      </c>
      <c r="G20" s="79">
        <v>150402</v>
      </c>
      <c r="H20" s="79">
        <v>486563</v>
      </c>
      <c r="I20" s="79">
        <v>20</v>
      </c>
      <c r="J20" s="52">
        <v>20.28</v>
      </c>
      <c r="K20" s="79"/>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0"/>
      <c r="DV20" s="110"/>
      <c r="DW20" s="110"/>
      <c r="DX20" s="110"/>
      <c r="DY20" s="110"/>
      <c r="DZ20" s="110"/>
      <c r="EA20" s="110"/>
      <c r="EB20" s="110"/>
      <c r="EC20" s="110"/>
      <c r="ED20" s="110"/>
      <c r="EE20" s="110"/>
      <c r="EF20" s="110"/>
      <c r="EG20" s="110"/>
      <c r="EH20" s="110"/>
      <c r="EI20" s="110"/>
      <c r="EJ20" s="110"/>
    </row>
    <row r="21" spans="1:140">
      <c r="A21" s="426">
        <v>6</v>
      </c>
      <c r="B21" s="440" t="s">
        <v>60</v>
      </c>
      <c r="C21" s="79">
        <v>87922</v>
      </c>
      <c r="D21" s="79">
        <v>91357</v>
      </c>
      <c r="E21" s="79">
        <v>87925</v>
      </c>
      <c r="F21" s="79">
        <v>26</v>
      </c>
      <c r="G21" s="79">
        <v>141841</v>
      </c>
      <c r="H21" s="79">
        <v>470082</v>
      </c>
      <c r="I21" s="79">
        <v>33</v>
      </c>
      <c r="J21" s="52">
        <v>18.7</v>
      </c>
      <c r="K21" s="79"/>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0"/>
      <c r="DV21" s="110"/>
      <c r="DW21" s="110"/>
      <c r="DX21" s="110"/>
      <c r="DY21" s="110"/>
      <c r="DZ21" s="110"/>
      <c r="EA21" s="110"/>
      <c r="EB21" s="110"/>
      <c r="EC21" s="110"/>
      <c r="ED21" s="110"/>
      <c r="EE21" s="110"/>
      <c r="EF21" s="110"/>
      <c r="EG21" s="110"/>
      <c r="EH21" s="110"/>
      <c r="EI21" s="110"/>
      <c r="EJ21" s="110"/>
    </row>
    <row r="22" spans="1:140">
      <c r="A22" s="426">
        <v>7</v>
      </c>
      <c r="B22" s="440" t="s">
        <v>61</v>
      </c>
      <c r="C22" s="79">
        <v>116130</v>
      </c>
      <c r="D22" s="79">
        <v>107691</v>
      </c>
      <c r="E22" s="79">
        <v>116123</v>
      </c>
      <c r="F22" s="79">
        <v>1</v>
      </c>
      <c r="G22" s="79">
        <v>177913</v>
      </c>
      <c r="H22" s="79">
        <v>490790</v>
      </c>
      <c r="I22" s="79">
        <v>17</v>
      </c>
      <c r="J22" s="52">
        <v>23.66</v>
      </c>
      <c r="K22" s="79"/>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0"/>
      <c r="DV22" s="110"/>
      <c r="DW22" s="110"/>
      <c r="DX22" s="110"/>
      <c r="DY22" s="110"/>
      <c r="DZ22" s="110"/>
      <c r="EA22" s="110"/>
      <c r="EB22" s="110"/>
      <c r="EC22" s="110"/>
      <c r="ED22" s="110"/>
      <c r="EE22" s="110"/>
      <c r="EF22" s="110"/>
      <c r="EG22" s="110"/>
      <c r="EH22" s="110"/>
      <c r="EI22" s="110"/>
      <c r="EJ22" s="110"/>
    </row>
    <row r="23" spans="1:140">
      <c r="A23" s="426">
        <v>8</v>
      </c>
      <c r="B23" s="440" t="s">
        <v>62</v>
      </c>
      <c r="C23" s="79">
        <v>94129</v>
      </c>
      <c r="D23" s="79">
        <v>60416</v>
      </c>
      <c r="E23" s="79">
        <v>94107</v>
      </c>
      <c r="F23" s="79">
        <v>14</v>
      </c>
      <c r="G23" s="79">
        <v>146256</v>
      </c>
      <c r="H23" s="79">
        <v>464406</v>
      </c>
      <c r="I23" s="79">
        <v>36</v>
      </c>
      <c r="J23" s="52">
        <v>20.27</v>
      </c>
      <c r="K23" s="79"/>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10"/>
      <c r="EI23" s="110"/>
      <c r="EJ23" s="110"/>
    </row>
    <row r="24" spans="1:140">
      <c r="A24" s="426">
        <v>9</v>
      </c>
      <c r="B24" s="440" t="s">
        <v>63</v>
      </c>
      <c r="C24" s="79">
        <v>82825</v>
      </c>
      <c r="D24" s="79">
        <v>43181</v>
      </c>
      <c r="E24" s="79">
        <v>82801</v>
      </c>
      <c r="F24" s="79">
        <v>37</v>
      </c>
      <c r="G24" s="79">
        <v>128823</v>
      </c>
      <c r="H24" s="79">
        <v>525825</v>
      </c>
      <c r="I24" s="79">
        <v>2</v>
      </c>
      <c r="J24" s="52">
        <v>15.75</v>
      </c>
      <c r="K24" s="79"/>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110"/>
      <c r="EI24" s="110"/>
      <c r="EJ24" s="110"/>
    </row>
    <row r="25" spans="1:140" ht="12" customHeight="1">
      <c r="A25" s="426">
        <v>11</v>
      </c>
      <c r="B25" s="440" t="s">
        <v>64</v>
      </c>
      <c r="C25" s="79">
        <v>87063</v>
      </c>
      <c r="D25" s="79">
        <v>70366</v>
      </c>
      <c r="E25" s="79">
        <v>87052</v>
      </c>
      <c r="F25" s="79">
        <v>29</v>
      </c>
      <c r="G25" s="79">
        <v>138175</v>
      </c>
      <c r="H25" s="79">
        <v>477445</v>
      </c>
      <c r="I25" s="79">
        <v>26</v>
      </c>
      <c r="J25" s="52">
        <v>18.239999999999998</v>
      </c>
      <c r="K25" s="79"/>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10"/>
      <c r="EI25" s="110"/>
      <c r="EJ25" s="110"/>
    </row>
    <row r="26" spans="1:140" ht="12.75" customHeight="1">
      <c r="A26" s="426">
        <v>13</v>
      </c>
      <c r="B26" s="440" t="s">
        <v>65</v>
      </c>
      <c r="C26" s="79">
        <v>86706</v>
      </c>
      <c r="D26" s="79">
        <v>59164</v>
      </c>
      <c r="E26" s="79">
        <v>86686</v>
      </c>
      <c r="F26" s="79">
        <v>30</v>
      </c>
      <c r="G26" s="79">
        <v>135982</v>
      </c>
      <c r="H26" s="79">
        <v>513677</v>
      </c>
      <c r="I26" s="79">
        <v>6</v>
      </c>
      <c r="J26" s="52">
        <v>16.88</v>
      </c>
      <c r="K26" s="79"/>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10"/>
      <c r="EI26" s="110"/>
      <c r="EJ26" s="110"/>
    </row>
    <row r="27" spans="1:140">
      <c r="A27" s="426">
        <v>14</v>
      </c>
      <c r="B27" s="440" t="s">
        <v>66</v>
      </c>
      <c r="C27" s="79">
        <v>91083</v>
      </c>
      <c r="D27" s="79">
        <v>86226</v>
      </c>
      <c r="E27" s="79">
        <v>91077</v>
      </c>
      <c r="F27" s="79">
        <v>21</v>
      </c>
      <c r="G27" s="79">
        <v>143716</v>
      </c>
      <c r="H27" s="79">
        <v>513531</v>
      </c>
      <c r="I27" s="79">
        <v>7</v>
      </c>
      <c r="J27" s="52">
        <v>17.739999999999998</v>
      </c>
      <c r="K27" s="79"/>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10"/>
      <c r="EI27" s="110"/>
      <c r="EJ27" s="110"/>
    </row>
    <row r="28" spans="1:140">
      <c r="A28" s="426">
        <v>15</v>
      </c>
      <c r="B28" s="440" t="s">
        <v>240</v>
      </c>
      <c r="C28" s="79">
        <v>107170</v>
      </c>
      <c r="D28" s="79">
        <v>76851</v>
      </c>
      <c r="E28" s="79">
        <v>107145</v>
      </c>
      <c r="F28" s="79">
        <v>3</v>
      </c>
      <c r="G28" s="79">
        <v>165079</v>
      </c>
      <c r="H28" s="79">
        <v>473477</v>
      </c>
      <c r="I28" s="79">
        <v>28</v>
      </c>
      <c r="J28" s="52">
        <v>22.63</v>
      </c>
      <c r="K28" s="79"/>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10"/>
      <c r="EI28" s="110"/>
      <c r="EJ28" s="110"/>
    </row>
    <row r="29" spans="1:140">
      <c r="A29" s="426">
        <v>16</v>
      </c>
      <c r="B29" s="440" t="s">
        <v>68</v>
      </c>
      <c r="C29" s="79">
        <v>87800</v>
      </c>
      <c r="D29" s="79">
        <v>72145</v>
      </c>
      <c r="E29" s="79">
        <v>87793</v>
      </c>
      <c r="F29" s="79">
        <v>27</v>
      </c>
      <c r="G29" s="79">
        <v>141247</v>
      </c>
      <c r="H29" s="79">
        <v>503118</v>
      </c>
      <c r="I29" s="79">
        <v>12</v>
      </c>
      <c r="J29" s="52">
        <v>17.45</v>
      </c>
      <c r="K29" s="79"/>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10"/>
      <c r="EI29" s="110"/>
      <c r="EJ29" s="110"/>
    </row>
    <row r="30" spans="1:140">
      <c r="A30" s="426">
        <v>17</v>
      </c>
      <c r="B30" s="427" t="s">
        <v>69</v>
      </c>
      <c r="C30" s="79">
        <v>93717</v>
      </c>
      <c r="D30" s="79">
        <v>68784</v>
      </c>
      <c r="E30" s="79">
        <v>93696</v>
      </c>
      <c r="F30" s="79">
        <v>15</v>
      </c>
      <c r="G30" s="79">
        <v>149716</v>
      </c>
      <c r="H30" s="79">
        <v>477543</v>
      </c>
      <c r="I30" s="79">
        <v>25</v>
      </c>
      <c r="J30" s="52">
        <v>19.62</v>
      </c>
      <c r="K30" s="79"/>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10"/>
      <c r="EI30" s="110"/>
      <c r="EJ30" s="110"/>
    </row>
    <row r="31" spans="1:140">
      <c r="A31" s="426">
        <v>18</v>
      </c>
      <c r="B31" s="427" t="s">
        <v>70</v>
      </c>
      <c r="C31" s="79">
        <v>96481</v>
      </c>
      <c r="D31" s="79">
        <v>72322</v>
      </c>
      <c r="E31" s="79">
        <v>96466</v>
      </c>
      <c r="F31" s="79">
        <v>11</v>
      </c>
      <c r="G31" s="79">
        <v>149119</v>
      </c>
      <c r="H31" s="79">
        <v>479706</v>
      </c>
      <c r="I31" s="79">
        <v>22</v>
      </c>
      <c r="J31" s="52">
        <v>20.11</v>
      </c>
      <c r="K31" s="79"/>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10"/>
      <c r="EI31" s="110"/>
      <c r="EJ31" s="110"/>
    </row>
    <row r="32" spans="1:140">
      <c r="A32" s="426">
        <v>19</v>
      </c>
      <c r="B32" s="427" t="s">
        <v>71</v>
      </c>
      <c r="C32" s="79">
        <v>103266</v>
      </c>
      <c r="D32" s="79">
        <v>51298</v>
      </c>
      <c r="E32" s="79">
        <v>103187</v>
      </c>
      <c r="F32" s="79">
        <v>6</v>
      </c>
      <c r="G32" s="79">
        <v>167010</v>
      </c>
      <c r="H32" s="79">
        <v>510920</v>
      </c>
      <c r="I32" s="79">
        <v>9</v>
      </c>
      <c r="J32" s="52">
        <v>20.21</v>
      </c>
      <c r="K32" s="79"/>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10"/>
      <c r="EI32" s="110"/>
      <c r="EJ32" s="110"/>
    </row>
    <row r="33" spans="1:140">
      <c r="A33" s="426">
        <v>20</v>
      </c>
      <c r="B33" s="427" t="s">
        <v>72</v>
      </c>
      <c r="C33" s="79">
        <v>100448</v>
      </c>
      <c r="D33" s="79">
        <v>56960</v>
      </c>
      <c r="E33" s="79">
        <v>100411</v>
      </c>
      <c r="F33" s="79">
        <v>8</v>
      </c>
      <c r="G33" s="79">
        <v>160406</v>
      </c>
      <c r="H33" s="79">
        <v>472504</v>
      </c>
      <c r="I33" s="79">
        <v>30</v>
      </c>
      <c r="J33" s="52">
        <v>21.26</v>
      </c>
      <c r="K33" s="79"/>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10"/>
      <c r="EI33" s="110"/>
      <c r="EJ33" s="110"/>
    </row>
    <row r="34" spans="1:140" ht="12" customHeight="1">
      <c r="A34" s="426">
        <v>21</v>
      </c>
      <c r="B34" s="427" t="s">
        <v>73</v>
      </c>
      <c r="C34" s="79">
        <v>104928</v>
      </c>
      <c r="D34" s="79">
        <v>47926</v>
      </c>
      <c r="E34" s="79">
        <v>104838</v>
      </c>
      <c r="F34" s="79">
        <v>4</v>
      </c>
      <c r="G34" s="79">
        <v>169487</v>
      </c>
      <c r="H34" s="79">
        <v>499799</v>
      </c>
      <c r="I34" s="79">
        <v>14</v>
      </c>
      <c r="J34" s="52">
        <v>20.99</v>
      </c>
      <c r="K34" s="79"/>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10"/>
      <c r="EI34" s="110"/>
      <c r="EJ34" s="110"/>
    </row>
    <row r="35" spans="1:140">
      <c r="A35" s="426">
        <v>22</v>
      </c>
      <c r="B35" s="427" t="s">
        <v>241</v>
      </c>
      <c r="C35" s="79">
        <v>83352</v>
      </c>
      <c r="D35" s="79">
        <v>65774</v>
      </c>
      <c r="E35" s="79">
        <v>83347</v>
      </c>
      <c r="F35" s="79">
        <v>36</v>
      </c>
      <c r="G35" s="79">
        <v>137718</v>
      </c>
      <c r="H35" s="79">
        <v>454903</v>
      </c>
      <c r="I35" s="79">
        <v>38</v>
      </c>
      <c r="J35" s="52">
        <v>18.32</v>
      </c>
      <c r="K35" s="79"/>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c r="DW35" s="110"/>
      <c r="DX35" s="110"/>
      <c r="DY35" s="110"/>
      <c r="DZ35" s="110"/>
      <c r="EA35" s="110"/>
      <c r="EB35" s="110"/>
      <c r="EC35" s="110"/>
      <c r="ED35" s="110"/>
      <c r="EE35" s="110"/>
      <c r="EF35" s="110"/>
      <c r="EG35" s="110"/>
      <c r="EH35" s="110"/>
      <c r="EI35" s="110"/>
      <c r="EJ35" s="110"/>
    </row>
    <row r="36" spans="1:140" ht="12" customHeight="1">
      <c r="A36" s="426">
        <v>24</v>
      </c>
      <c r="B36" s="427" t="s">
        <v>1158</v>
      </c>
      <c r="C36" s="79">
        <v>96853</v>
      </c>
      <c r="D36" s="79">
        <v>40999</v>
      </c>
      <c r="E36" s="79">
        <v>96773</v>
      </c>
      <c r="F36" s="79">
        <v>10</v>
      </c>
      <c r="G36" s="79">
        <v>156825</v>
      </c>
      <c r="H36" s="79">
        <v>503727</v>
      </c>
      <c r="I36" s="79">
        <v>11</v>
      </c>
      <c r="J36" s="52">
        <v>19.23</v>
      </c>
      <c r="K36" s="79"/>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0"/>
      <c r="CT36" s="110"/>
      <c r="CU36" s="110"/>
      <c r="CV36" s="110"/>
      <c r="CW36" s="110"/>
      <c r="CX36" s="110"/>
      <c r="CY36" s="110"/>
      <c r="CZ36" s="110"/>
      <c r="DA36" s="110"/>
      <c r="DB36" s="110"/>
      <c r="DC36" s="110"/>
      <c r="DD36" s="110"/>
      <c r="DE36" s="110"/>
      <c r="DF36" s="110"/>
      <c r="DG36" s="110"/>
      <c r="DH36" s="110"/>
      <c r="DI36" s="110"/>
      <c r="DJ36" s="110"/>
      <c r="DK36" s="110"/>
      <c r="DL36" s="110"/>
      <c r="DM36" s="110"/>
      <c r="DN36" s="110"/>
      <c r="DO36" s="110"/>
      <c r="DP36" s="110"/>
      <c r="DQ36" s="110"/>
      <c r="DR36" s="110"/>
      <c r="DS36" s="110"/>
      <c r="DT36" s="110"/>
      <c r="DU36" s="110"/>
      <c r="DV36" s="110"/>
      <c r="DW36" s="110"/>
      <c r="DX36" s="110"/>
      <c r="DY36" s="110"/>
      <c r="DZ36" s="110"/>
      <c r="EA36" s="110"/>
      <c r="EB36" s="110"/>
      <c r="EC36" s="110"/>
      <c r="ED36" s="110"/>
      <c r="EE36" s="110"/>
      <c r="EF36" s="110"/>
      <c r="EG36" s="110"/>
      <c r="EH36" s="110"/>
      <c r="EI36" s="110"/>
      <c r="EJ36" s="110"/>
    </row>
    <row r="37" spans="1:140">
      <c r="A37" s="426">
        <v>27</v>
      </c>
      <c r="B37" s="427" t="s">
        <v>1159</v>
      </c>
      <c r="C37" s="79">
        <v>89971</v>
      </c>
      <c r="D37" s="79">
        <v>51852</v>
      </c>
      <c r="E37" s="79">
        <v>89936</v>
      </c>
      <c r="F37" s="79">
        <v>22</v>
      </c>
      <c r="G37" s="79">
        <v>143398</v>
      </c>
      <c r="H37" s="79">
        <v>501252</v>
      </c>
      <c r="I37" s="79">
        <v>13</v>
      </c>
      <c r="J37" s="52">
        <v>17.95</v>
      </c>
      <c r="K37" s="79"/>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110"/>
      <c r="DF37" s="110"/>
      <c r="DG37" s="110"/>
      <c r="DH37" s="110"/>
      <c r="DI37" s="110"/>
      <c r="DJ37" s="110"/>
      <c r="DK37" s="110"/>
      <c r="DL37" s="110"/>
      <c r="DM37" s="110"/>
      <c r="DN37" s="110"/>
      <c r="DO37" s="110"/>
      <c r="DP37" s="110"/>
      <c r="DQ37" s="110"/>
      <c r="DR37" s="110"/>
      <c r="DS37" s="110"/>
      <c r="DT37" s="110"/>
      <c r="DU37" s="110"/>
      <c r="DV37" s="110"/>
      <c r="DW37" s="110"/>
      <c r="DX37" s="110"/>
      <c r="DY37" s="110"/>
      <c r="DZ37" s="110"/>
      <c r="EA37" s="110"/>
      <c r="EB37" s="110"/>
      <c r="EC37" s="110"/>
      <c r="ED37" s="110"/>
      <c r="EE37" s="110"/>
      <c r="EF37" s="110"/>
      <c r="EG37" s="110"/>
      <c r="EH37" s="110"/>
      <c r="EI37" s="110"/>
      <c r="EJ37" s="110"/>
    </row>
    <row r="38" spans="1:140" ht="12" customHeight="1">
      <c r="A38" s="426">
        <v>31</v>
      </c>
      <c r="B38" s="427" t="s">
        <v>77</v>
      </c>
      <c r="C38" s="79">
        <v>92289</v>
      </c>
      <c r="D38" s="79">
        <v>60507</v>
      </c>
      <c r="E38" s="79">
        <v>92254</v>
      </c>
      <c r="F38" s="79">
        <v>17</v>
      </c>
      <c r="G38" s="79">
        <v>149216</v>
      </c>
      <c r="H38" s="79">
        <v>514762</v>
      </c>
      <c r="I38" s="79">
        <v>5</v>
      </c>
      <c r="J38" s="52">
        <v>17.93</v>
      </c>
      <c r="K38" s="79"/>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110"/>
      <c r="DF38" s="110"/>
      <c r="DG38" s="110"/>
      <c r="DH38" s="110"/>
      <c r="DI38" s="110"/>
      <c r="DJ38" s="110"/>
      <c r="DK38" s="110"/>
      <c r="DL38" s="110"/>
      <c r="DM38" s="110"/>
      <c r="DN38" s="110"/>
      <c r="DO38" s="110"/>
      <c r="DP38" s="110"/>
      <c r="DQ38" s="110"/>
      <c r="DR38" s="110"/>
      <c r="DS38" s="110"/>
      <c r="DT38" s="110"/>
      <c r="DU38" s="110"/>
      <c r="DV38" s="110"/>
      <c r="DW38" s="110"/>
      <c r="DX38" s="110"/>
      <c r="DY38" s="110"/>
      <c r="DZ38" s="110"/>
      <c r="EA38" s="110"/>
      <c r="EB38" s="110"/>
      <c r="EC38" s="110"/>
      <c r="ED38" s="110"/>
      <c r="EE38" s="110"/>
      <c r="EF38" s="110"/>
      <c r="EG38" s="110"/>
      <c r="EH38" s="110"/>
      <c r="EI38" s="110"/>
      <c r="EJ38" s="110"/>
    </row>
    <row r="39" spans="1:140">
      <c r="A39" s="426">
        <v>32</v>
      </c>
      <c r="B39" s="427" t="s">
        <v>78</v>
      </c>
      <c r="C39" s="79">
        <v>87340</v>
      </c>
      <c r="D39" s="79">
        <v>45726</v>
      </c>
      <c r="E39" s="79">
        <v>87311</v>
      </c>
      <c r="F39" s="79">
        <v>28</v>
      </c>
      <c r="G39" s="79">
        <v>138651</v>
      </c>
      <c r="H39" s="79">
        <v>478826</v>
      </c>
      <c r="I39" s="79">
        <v>24</v>
      </c>
      <c r="J39" s="52">
        <v>18.239999999999998</v>
      </c>
      <c r="K39" s="79"/>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J39" s="110"/>
    </row>
    <row r="40" spans="1:140">
      <c r="A40" s="426">
        <v>37</v>
      </c>
      <c r="B40" s="427" t="s">
        <v>79</v>
      </c>
      <c r="C40" s="79">
        <v>82088</v>
      </c>
      <c r="D40" s="79">
        <v>54551</v>
      </c>
      <c r="E40" s="79">
        <v>82023</v>
      </c>
      <c r="F40" s="79">
        <v>38</v>
      </c>
      <c r="G40" s="79">
        <v>132835</v>
      </c>
      <c r="H40" s="79">
        <v>478966</v>
      </c>
      <c r="I40" s="79">
        <v>23</v>
      </c>
      <c r="J40" s="52">
        <v>17.14</v>
      </c>
      <c r="K40" s="79"/>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110"/>
      <c r="DF40" s="110"/>
      <c r="DG40" s="110"/>
      <c r="DH40" s="110"/>
      <c r="DI40" s="110"/>
      <c r="DJ40" s="110"/>
      <c r="DK40" s="110"/>
      <c r="DL40" s="110"/>
      <c r="DM40" s="110"/>
      <c r="DN40" s="110"/>
      <c r="DO40" s="110"/>
      <c r="DP40" s="110"/>
      <c r="DQ40" s="110"/>
      <c r="DR40" s="110"/>
      <c r="DS40" s="110"/>
      <c r="DT40" s="110"/>
      <c r="DU40" s="110"/>
      <c r="DV40" s="110"/>
      <c r="DW40" s="110"/>
      <c r="DX40" s="110"/>
      <c r="DY40" s="110"/>
      <c r="DZ40" s="110"/>
      <c r="EA40" s="110"/>
      <c r="EB40" s="110"/>
      <c r="EC40" s="110"/>
      <c r="ED40" s="110"/>
      <c r="EE40" s="110"/>
      <c r="EF40" s="110"/>
      <c r="EG40" s="110"/>
      <c r="EH40" s="110"/>
      <c r="EI40" s="110"/>
      <c r="EJ40" s="110"/>
    </row>
    <row r="41" spans="1:140">
      <c r="A41" s="426">
        <v>39</v>
      </c>
      <c r="B41" s="427" t="s">
        <v>80</v>
      </c>
      <c r="C41" s="79">
        <v>91241</v>
      </c>
      <c r="D41" s="79">
        <v>38346</v>
      </c>
      <c r="E41" s="79">
        <v>91158</v>
      </c>
      <c r="F41" s="79">
        <v>20</v>
      </c>
      <c r="G41" s="79">
        <v>146945</v>
      </c>
      <c r="H41" s="79">
        <v>495602</v>
      </c>
      <c r="I41" s="79">
        <v>16</v>
      </c>
      <c r="J41" s="52">
        <v>18.41</v>
      </c>
      <c r="K41" s="79"/>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0"/>
      <c r="DV41" s="110"/>
      <c r="DW41" s="110"/>
      <c r="DX41" s="110"/>
      <c r="DY41" s="110"/>
      <c r="DZ41" s="110"/>
      <c r="EA41" s="110"/>
      <c r="EB41" s="110"/>
      <c r="EC41" s="110"/>
      <c r="ED41" s="110"/>
      <c r="EE41" s="110"/>
      <c r="EF41" s="110"/>
      <c r="EG41" s="110"/>
      <c r="EH41" s="110"/>
      <c r="EI41" s="110"/>
      <c r="EJ41" s="110"/>
    </row>
    <row r="42" spans="1:140">
      <c r="A42" s="426">
        <v>40</v>
      </c>
      <c r="B42" s="427" t="s">
        <v>1160</v>
      </c>
      <c r="C42" s="79">
        <v>85605</v>
      </c>
      <c r="D42" s="79">
        <v>33633</v>
      </c>
      <c r="E42" s="79">
        <v>85521</v>
      </c>
      <c r="F42" s="79">
        <v>32</v>
      </c>
      <c r="G42" s="79">
        <v>139218</v>
      </c>
      <c r="H42" s="79">
        <v>518264</v>
      </c>
      <c r="I42" s="79">
        <v>4</v>
      </c>
      <c r="J42" s="52">
        <v>16.52</v>
      </c>
      <c r="K42" s="79"/>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0"/>
      <c r="DV42" s="110"/>
      <c r="DW42" s="110"/>
      <c r="DX42" s="110"/>
      <c r="DY42" s="110"/>
      <c r="DZ42" s="110"/>
      <c r="EA42" s="110"/>
      <c r="EB42" s="110"/>
      <c r="EC42" s="110"/>
      <c r="ED42" s="110"/>
      <c r="EE42" s="110"/>
      <c r="EF42" s="110"/>
      <c r="EG42" s="110"/>
      <c r="EH42" s="110"/>
      <c r="EI42" s="110"/>
      <c r="EJ42" s="110"/>
    </row>
    <row r="43" spans="1:140">
      <c r="A43" s="426">
        <v>42</v>
      </c>
      <c r="B43" s="427" t="s">
        <v>81</v>
      </c>
      <c r="C43" s="79">
        <v>89369</v>
      </c>
      <c r="D43" s="79">
        <v>71043</v>
      </c>
      <c r="E43" s="79">
        <v>89344</v>
      </c>
      <c r="F43" s="79">
        <v>24</v>
      </c>
      <c r="G43" s="79">
        <v>145430</v>
      </c>
      <c r="H43" s="79">
        <v>468907</v>
      </c>
      <c r="I43" s="79">
        <v>34</v>
      </c>
      <c r="J43" s="52">
        <v>19.059999999999999</v>
      </c>
      <c r="K43" s="79"/>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0"/>
      <c r="DV43" s="110"/>
      <c r="DW43" s="110"/>
      <c r="DX43" s="110"/>
      <c r="DY43" s="110"/>
      <c r="DZ43" s="110"/>
      <c r="EA43" s="110"/>
      <c r="EB43" s="110"/>
      <c r="EC43" s="110"/>
      <c r="ED43" s="110"/>
      <c r="EE43" s="110"/>
      <c r="EF43" s="110"/>
      <c r="EG43" s="110"/>
      <c r="EH43" s="110"/>
      <c r="EI43" s="110"/>
      <c r="EJ43" s="110"/>
    </row>
    <row r="44" spans="1:140">
      <c r="A44" s="426">
        <v>43</v>
      </c>
      <c r="B44" s="427" t="s">
        <v>1161</v>
      </c>
      <c r="C44" s="79">
        <v>94904</v>
      </c>
      <c r="D44" s="79">
        <v>111136</v>
      </c>
      <c r="E44" s="79">
        <v>94920</v>
      </c>
      <c r="F44" s="79">
        <v>13</v>
      </c>
      <c r="G44" s="79">
        <v>157872</v>
      </c>
      <c r="H44" s="79">
        <v>472045</v>
      </c>
      <c r="I44" s="79">
        <v>31</v>
      </c>
      <c r="J44" s="52">
        <v>20.100000000000001</v>
      </c>
      <c r="K44" s="79"/>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0"/>
      <c r="DV44" s="110"/>
      <c r="DW44" s="110"/>
      <c r="DX44" s="110"/>
      <c r="DY44" s="110"/>
      <c r="DZ44" s="110"/>
      <c r="EA44" s="110"/>
      <c r="EB44" s="110"/>
      <c r="EC44" s="110"/>
      <c r="ED44" s="110"/>
      <c r="EE44" s="110"/>
      <c r="EF44" s="110"/>
      <c r="EG44" s="110"/>
      <c r="EH44" s="110"/>
      <c r="EI44" s="110"/>
      <c r="EJ44" s="110"/>
    </row>
    <row r="45" spans="1:140">
      <c r="A45" s="426">
        <v>45</v>
      </c>
      <c r="B45" s="427" t="s">
        <v>83</v>
      </c>
      <c r="C45" s="79">
        <v>84000</v>
      </c>
      <c r="D45" s="79">
        <v>82891</v>
      </c>
      <c r="E45" s="79">
        <v>83998</v>
      </c>
      <c r="F45" s="79">
        <v>34</v>
      </c>
      <c r="G45" s="79">
        <v>131029</v>
      </c>
      <c r="H45" s="79">
        <v>571623</v>
      </c>
      <c r="I45" s="79">
        <v>1</v>
      </c>
      <c r="J45" s="52">
        <v>14.7</v>
      </c>
      <c r="K45" s="79"/>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0"/>
      <c r="DV45" s="110"/>
      <c r="DW45" s="110"/>
      <c r="DX45" s="110"/>
      <c r="DY45" s="110"/>
      <c r="DZ45" s="110"/>
      <c r="EA45" s="110"/>
      <c r="EB45" s="110"/>
      <c r="EC45" s="110"/>
      <c r="ED45" s="110"/>
      <c r="EE45" s="110"/>
      <c r="EF45" s="110"/>
      <c r="EG45" s="110"/>
      <c r="EH45" s="110"/>
      <c r="EI45" s="110"/>
      <c r="EJ45" s="110"/>
    </row>
    <row r="46" spans="1:140" ht="12" customHeight="1">
      <c r="A46" s="426">
        <v>46</v>
      </c>
      <c r="B46" s="427" t="s">
        <v>84</v>
      </c>
      <c r="C46" s="79">
        <v>88422</v>
      </c>
      <c r="D46" s="79">
        <v>80680</v>
      </c>
      <c r="E46" s="79">
        <v>88412</v>
      </c>
      <c r="F46" s="79">
        <v>25</v>
      </c>
      <c r="G46" s="79">
        <v>141778</v>
      </c>
      <c r="H46" s="79">
        <v>512711</v>
      </c>
      <c r="I46" s="79">
        <v>8</v>
      </c>
      <c r="J46" s="52">
        <v>17.25</v>
      </c>
      <c r="K46" s="79"/>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0"/>
      <c r="DV46" s="110"/>
      <c r="DW46" s="110"/>
      <c r="DX46" s="110"/>
      <c r="DY46" s="110"/>
      <c r="DZ46" s="110"/>
      <c r="EA46" s="110"/>
      <c r="EB46" s="110"/>
      <c r="EC46" s="110"/>
      <c r="ED46" s="110"/>
      <c r="EE46" s="110"/>
      <c r="EF46" s="110"/>
      <c r="EG46" s="110"/>
      <c r="EH46" s="110"/>
      <c r="EI46" s="110"/>
      <c r="EJ46" s="110"/>
    </row>
    <row r="47" spans="1:140">
      <c r="A47" s="441">
        <v>50</v>
      </c>
      <c r="B47" s="429" t="s">
        <v>1162</v>
      </c>
      <c r="C47" s="94">
        <v>102017</v>
      </c>
      <c r="D47" s="94">
        <v>54961</v>
      </c>
      <c r="E47" s="94">
        <v>101964</v>
      </c>
      <c r="F47" s="79">
        <v>7</v>
      </c>
      <c r="G47" s="94">
        <v>173603</v>
      </c>
      <c r="H47" s="94">
        <v>473602</v>
      </c>
      <c r="I47" s="94">
        <v>27</v>
      </c>
      <c r="J47" s="52">
        <v>21.54</v>
      </c>
      <c r="K47" s="79"/>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0"/>
      <c r="DJ47" s="110"/>
      <c r="DK47" s="110"/>
      <c r="DL47" s="110"/>
      <c r="DM47" s="110"/>
      <c r="DN47" s="110"/>
      <c r="DO47" s="110"/>
      <c r="DP47" s="110"/>
      <c r="DQ47" s="110"/>
      <c r="DR47" s="110"/>
      <c r="DS47" s="110"/>
      <c r="DT47" s="110"/>
      <c r="DU47" s="110"/>
      <c r="DV47" s="110"/>
      <c r="DW47" s="110"/>
      <c r="DX47" s="110"/>
      <c r="DY47" s="110"/>
      <c r="DZ47" s="110"/>
      <c r="EA47" s="110"/>
      <c r="EB47" s="110"/>
      <c r="EC47" s="110"/>
      <c r="ED47" s="110"/>
      <c r="EE47" s="110"/>
      <c r="EF47" s="110"/>
      <c r="EG47" s="110"/>
      <c r="EH47" s="110"/>
      <c r="EI47" s="110"/>
      <c r="EJ47" s="110"/>
    </row>
    <row r="48" spans="1:140">
      <c r="A48" s="426">
        <v>57</v>
      </c>
      <c r="B48" s="427" t="s">
        <v>1163</v>
      </c>
      <c r="C48" s="79">
        <v>78817</v>
      </c>
      <c r="D48" s="79">
        <v>89490</v>
      </c>
      <c r="E48" s="79">
        <v>78840</v>
      </c>
      <c r="F48" s="79">
        <v>40</v>
      </c>
      <c r="G48" s="79">
        <v>132673</v>
      </c>
      <c r="H48" s="79">
        <v>452658</v>
      </c>
      <c r="I48" s="79">
        <v>39</v>
      </c>
      <c r="J48" s="52">
        <v>17.41</v>
      </c>
      <c r="K48" s="79"/>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0"/>
      <c r="DJ48" s="110"/>
      <c r="DK48" s="110"/>
      <c r="DL48" s="110"/>
      <c r="DM48" s="110"/>
      <c r="DN48" s="110"/>
      <c r="DO48" s="110"/>
      <c r="DP48" s="110"/>
      <c r="DQ48" s="110"/>
      <c r="DR48" s="110"/>
      <c r="DS48" s="110"/>
      <c r="DT48" s="110"/>
      <c r="DU48" s="110"/>
      <c r="DV48" s="110"/>
      <c r="DW48" s="110"/>
      <c r="DX48" s="110"/>
      <c r="DY48" s="110"/>
      <c r="DZ48" s="110"/>
      <c r="EA48" s="110"/>
      <c r="EB48" s="110"/>
      <c r="EC48" s="110"/>
      <c r="ED48" s="110"/>
      <c r="EE48" s="110"/>
      <c r="EF48" s="110"/>
      <c r="EG48" s="110"/>
      <c r="EH48" s="110"/>
      <c r="EI48" s="110"/>
      <c r="EJ48" s="110"/>
    </row>
    <row r="49" spans="1:140">
      <c r="A49" s="426">
        <v>62</v>
      </c>
      <c r="B49" s="427" t="s">
        <v>1164</v>
      </c>
      <c r="C49" s="79">
        <v>77045</v>
      </c>
      <c r="D49" s="79">
        <v>65127</v>
      </c>
      <c r="E49" s="79">
        <v>76985</v>
      </c>
      <c r="F49" s="79">
        <v>41</v>
      </c>
      <c r="G49" s="79">
        <v>125012</v>
      </c>
      <c r="H49" s="79">
        <v>444211</v>
      </c>
      <c r="I49" s="79">
        <v>41</v>
      </c>
      <c r="J49" s="52">
        <v>17.34</v>
      </c>
      <c r="K49" s="79"/>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0"/>
      <c r="DV49" s="110"/>
      <c r="DW49" s="110"/>
      <c r="DX49" s="110"/>
      <c r="DY49" s="110"/>
      <c r="DZ49" s="110"/>
      <c r="EA49" s="110"/>
      <c r="EB49" s="110"/>
      <c r="EC49" s="110"/>
      <c r="ED49" s="110"/>
      <c r="EE49" s="110"/>
      <c r="EF49" s="110"/>
      <c r="EG49" s="110"/>
      <c r="EH49" s="110"/>
      <c r="EI49" s="110"/>
      <c r="EJ49" s="110"/>
    </row>
    <row r="50" spans="1:140">
      <c r="A50" s="426">
        <v>65</v>
      </c>
      <c r="B50" s="427" t="s">
        <v>1165</v>
      </c>
      <c r="C50" s="79">
        <v>84388</v>
      </c>
      <c r="D50" s="79">
        <v>39827</v>
      </c>
      <c r="E50" s="79">
        <v>84288</v>
      </c>
      <c r="F50" s="79">
        <v>33</v>
      </c>
      <c r="G50" s="79">
        <v>134977</v>
      </c>
      <c r="H50" s="79">
        <v>522023</v>
      </c>
      <c r="I50" s="79">
        <v>3</v>
      </c>
      <c r="J50" s="52">
        <v>16.170000000000002</v>
      </c>
      <c r="K50" s="79"/>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0"/>
      <c r="DV50" s="110"/>
      <c r="DW50" s="110"/>
      <c r="DX50" s="110"/>
      <c r="DY50" s="110"/>
      <c r="DZ50" s="110"/>
      <c r="EA50" s="110"/>
      <c r="EB50" s="110"/>
      <c r="EC50" s="110"/>
      <c r="ED50" s="110"/>
      <c r="EE50" s="110"/>
      <c r="EF50" s="110"/>
      <c r="EG50" s="110"/>
      <c r="EH50" s="110"/>
      <c r="EI50" s="110"/>
      <c r="EJ50" s="110"/>
    </row>
    <row r="51" spans="1:140">
      <c r="A51" s="426">
        <v>70</v>
      </c>
      <c r="B51" s="427" t="s">
        <v>1166</v>
      </c>
      <c r="C51" s="79">
        <v>92813</v>
      </c>
      <c r="D51" s="79">
        <v>39336</v>
      </c>
      <c r="E51" s="79">
        <v>92732</v>
      </c>
      <c r="F51" s="79">
        <v>16</v>
      </c>
      <c r="G51" s="79">
        <v>146824</v>
      </c>
      <c r="H51" s="79">
        <v>490735</v>
      </c>
      <c r="I51" s="79">
        <v>18</v>
      </c>
      <c r="J51" s="52">
        <v>18.91</v>
      </c>
      <c r="K51" s="79"/>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0"/>
      <c r="DV51" s="110"/>
      <c r="DW51" s="110"/>
      <c r="DX51" s="110"/>
      <c r="DY51" s="110"/>
      <c r="DZ51" s="110"/>
      <c r="EA51" s="110"/>
      <c r="EB51" s="110"/>
      <c r="EC51" s="110"/>
      <c r="ED51" s="110"/>
      <c r="EE51" s="110"/>
      <c r="EF51" s="110"/>
      <c r="EG51" s="110"/>
      <c r="EH51" s="110"/>
      <c r="EI51" s="110"/>
      <c r="EJ51" s="110"/>
    </row>
    <row r="52" spans="1:140">
      <c r="A52" s="426">
        <v>73</v>
      </c>
      <c r="B52" s="427" t="s">
        <v>1167</v>
      </c>
      <c r="C52" s="79">
        <v>96316</v>
      </c>
      <c r="D52" s="79">
        <v>51252</v>
      </c>
      <c r="E52" s="79">
        <v>96248</v>
      </c>
      <c r="F52" s="79">
        <v>12</v>
      </c>
      <c r="G52" s="79">
        <v>152375</v>
      </c>
      <c r="H52" s="79">
        <v>504428</v>
      </c>
      <c r="I52" s="79">
        <v>10</v>
      </c>
      <c r="J52" s="52">
        <v>19.09</v>
      </c>
      <c r="K52" s="79"/>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110"/>
      <c r="BX52" s="110"/>
      <c r="BY52" s="110"/>
      <c r="BZ52" s="110"/>
      <c r="CA52" s="110"/>
      <c r="CB52" s="110"/>
      <c r="CC52" s="110"/>
      <c r="CD52" s="110"/>
      <c r="CE52" s="110"/>
      <c r="CF52" s="110"/>
      <c r="CG52" s="110"/>
      <c r="CH52" s="110"/>
      <c r="CI52" s="110"/>
      <c r="CJ52" s="110"/>
      <c r="CK52" s="110"/>
      <c r="CL52" s="110"/>
      <c r="CM52" s="110"/>
      <c r="CN52" s="110"/>
      <c r="CO52" s="110"/>
      <c r="CP52" s="110"/>
      <c r="CQ52" s="110"/>
      <c r="CR52" s="110"/>
      <c r="CS52" s="110"/>
      <c r="CT52" s="110"/>
      <c r="CU52" s="110"/>
      <c r="CV52" s="110"/>
      <c r="CW52" s="110"/>
      <c r="CX52" s="110"/>
      <c r="CY52" s="110"/>
      <c r="CZ52" s="110"/>
      <c r="DA52" s="110"/>
      <c r="DB52" s="110"/>
      <c r="DC52" s="110"/>
      <c r="DD52" s="110"/>
      <c r="DE52" s="110"/>
      <c r="DF52" s="110"/>
      <c r="DG52" s="110"/>
      <c r="DH52" s="110"/>
      <c r="DI52" s="110"/>
      <c r="DJ52" s="110"/>
      <c r="DK52" s="110"/>
      <c r="DL52" s="110"/>
      <c r="DM52" s="110"/>
      <c r="DN52" s="110"/>
      <c r="DO52" s="110"/>
      <c r="DP52" s="110"/>
      <c r="DQ52" s="110"/>
      <c r="DR52" s="110"/>
      <c r="DS52" s="110"/>
      <c r="DT52" s="110"/>
      <c r="DU52" s="110"/>
      <c r="DV52" s="110"/>
      <c r="DW52" s="110"/>
      <c r="DX52" s="110"/>
      <c r="DY52" s="110"/>
      <c r="DZ52" s="110"/>
      <c r="EA52" s="110"/>
      <c r="EB52" s="110"/>
      <c r="EC52" s="110"/>
      <c r="ED52" s="110"/>
      <c r="EE52" s="110"/>
      <c r="EF52" s="110"/>
      <c r="EG52" s="110"/>
      <c r="EH52" s="110"/>
      <c r="EI52" s="110"/>
      <c r="EJ52" s="110"/>
    </row>
    <row r="53" spans="1:140" ht="12" customHeight="1">
      <c r="A53" s="426">
        <v>79</v>
      </c>
      <c r="B53" s="427" t="s">
        <v>1169</v>
      </c>
      <c r="C53" s="79">
        <v>91847</v>
      </c>
      <c r="D53" s="79">
        <v>33762</v>
      </c>
      <c r="E53" s="79">
        <v>91785</v>
      </c>
      <c r="F53" s="79">
        <v>19</v>
      </c>
      <c r="G53" s="79">
        <v>146805</v>
      </c>
      <c r="H53" s="79">
        <v>465892</v>
      </c>
      <c r="I53" s="79">
        <v>35</v>
      </c>
      <c r="J53" s="52">
        <v>19.71</v>
      </c>
      <c r="K53" s="79"/>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0"/>
      <c r="BR53" s="110"/>
      <c r="BS53" s="110"/>
      <c r="BT53" s="110"/>
      <c r="BU53" s="110"/>
      <c r="BV53" s="110"/>
      <c r="BW53" s="110"/>
      <c r="BX53" s="110"/>
      <c r="BY53" s="110"/>
      <c r="BZ53" s="110"/>
      <c r="CA53" s="110"/>
      <c r="CB53" s="110"/>
      <c r="CC53" s="110"/>
      <c r="CD53" s="110"/>
      <c r="CE53" s="110"/>
      <c r="CF53" s="110"/>
      <c r="CG53" s="110"/>
      <c r="CH53" s="110"/>
      <c r="CI53" s="110"/>
      <c r="CJ53" s="110"/>
      <c r="CK53" s="110"/>
      <c r="CL53" s="110"/>
      <c r="CM53" s="110"/>
      <c r="CN53" s="110"/>
      <c r="CO53" s="110"/>
      <c r="CP53" s="110"/>
      <c r="CQ53" s="110"/>
      <c r="CR53" s="110"/>
      <c r="CS53" s="110"/>
      <c r="CT53" s="110"/>
      <c r="CU53" s="110"/>
      <c r="CV53" s="110"/>
      <c r="CW53" s="110"/>
      <c r="CX53" s="110"/>
      <c r="CY53" s="110"/>
      <c r="CZ53" s="110"/>
      <c r="DA53" s="110"/>
      <c r="DB53" s="110"/>
      <c r="DC53" s="110"/>
      <c r="DD53" s="110"/>
      <c r="DE53" s="110"/>
      <c r="DF53" s="110"/>
      <c r="DG53" s="110"/>
      <c r="DH53" s="110"/>
      <c r="DI53" s="110"/>
      <c r="DJ53" s="110"/>
      <c r="DK53" s="110"/>
      <c r="DL53" s="110"/>
      <c r="DM53" s="110"/>
      <c r="DN53" s="110"/>
      <c r="DO53" s="110"/>
      <c r="DP53" s="110"/>
      <c r="DQ53" s="110"/>
      <c r="DR53" s="110"/>
      <c r="DS53" s="110"/>
      <c r="DT53" s="110"/>
      <c r="DU53" s="110"/>
      <c r="DV53" s="110"/>
      <c r="DW53" s="110"/>
      <c r="DX53" s="110"/>
      <c r="DY53" s="110"/>
      <c r="DZ53" s="110"/>
      <c r="EA53" s="110"/>
      <c r="EB53" s="110"/>
      <c r="EC53" s="110"/>
      <c r="ED53" s="110"/>
      <c r="EE53" s="110"/>
      <c r="EF53" s="110"/>
      <c r="EG53" s="110"/>
      <c r="EH53" s="110"/>
      <c r="EI53" s="110"/>
      <c r="EJ53" s="110"/>
    </row>
    <row r="54" spans="1:140">
      <c r="A54" s="426">
        <v>86</v>
      </c>
      <c r="B54" s="427" t="s">
        <v>1170</v>
      </c>
      <c r="C54" s="79">
        <v>104838</v>
      </c>
      <c r="D54" s="79">
        <v>87127</v>
      </c>
      <c r="E54" s="79">
        <v>104822</v>
      </c>
      <c r="F54" s="79">
        <v>5</v>
      </c>
      <c r="G54" s="79">
        <v>174616</v>
      </c>
      <c r="H54" s="79">
        <v>485138</v>
      </c>
      <c r="I54" s="79">
        <v>21</v>
      </c>
      <c r="J54" s="52">
        <v>21.61</v>
      </c>
      <c r="K54" s="79"/>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BS54" s="110"/>
      <c r="BT54" s="110"/>
      <c r="BU54" s="110"/>
      <c r="BV54" s="110"/>
      <c r="BW54" s="110"/>
      <c r="BX54" s="110"/>
      <c r="BY54" s="110"/>
      <c r="BZ54" s="110"/>
      <c r="CA54" s="110"/>
      <c r="CB54" s="110"/>
      <c r="CC54" s="110"/>
      <c r="CD54" s="110"/>
      <c r="CE54" s="110"/>
      <c r="CF54" s="110"/>
      <c r="CG54" s="110"/>
      <c r="CH54" s="110"/>
      <c r="CI54" s="110"/>
      <c r="CJ54" s="110"/>
      <c r="CK54" s="110"/>
      <c r="CL54" s="110"/>
      <c r="CM54" s="110"/>
      <c r="CN54" s="110"/>
      <c r="CO54" s="110"/>
      <c r="CP54" s="110"/>
      <c r="CQ54" s="110"/>
      <c r="CR54" s="110"/>
      <c r="CS54" s="110"/>
      <c r="CT54" s="110"/>
      <c r="CU54" s="110"/>
      <c r="CV54" s="110"/>
      <c r="CW54" s="110"/>
      <c r="CX54" s="110"/>
      <c r="CY54" s="110"/>
      <c r="CZ54" s="110"/>
      <c r="DA54" s="110"/>
      <c r="DB54" s="110"/>
      <c r="DC54" s="110"/>
      <c r="DD54" s="110"/>
      <c r="DE54" s="110"/>
      <c r="DF54" s="110"/>
      <c r="DG54" s="110"/>
      <c r="DH54" s="110"/>
      <c r="DI54" s="110"/>
      <c r="DJ54" s="110"/>
      <c r="DK54" s="110"/>
      <c r="DL54" s="110"/>
      <c r="DM54" s="110"/>
      <c r="DN54" s="110"/>
      <c r="DO54" s="110"/>
      <c r="DP54" s="110"/>
      <c r="DQ54" s="110"/>
      <c r="DR54" s="110"/>
      <c r="DS54" s="110"/>
      <c r="DT54" s="110"/>
      <c r="DU54" s="110"/>
      <c r="DV54" s="110"/>
      <c r="DW54" s="110"/>
      <c r="DX54" s="110"/>
      <c r="DY54" s="110"/>
      <c r="DZ54" s="110"/>
      <c r="EA54" s="110"/>
      <c r="EB54" s="110"/>
      <c r="EC54" s="110"/>
      <c r="ED54" s="110"/>
      <c r="EE54" s="110"/>
      <c r="EF54" s="110"/>
      <c r="EG54" s="110"/>
      <c r="EH54" s="110"/>
      <c r="EI54" s="110"/>
      <c r="EJ54" s="110"/>
    </row>
    <row r="55" spans="1:140">
      <c r="A55" s="426">
        <v>93</v>
      </c>
      <c r="B55" s="427" t="s">
        <v>1172</v>
      </c>
      <c r="C55" s="79">
        <v>113036</v>
      </c>
      <c r="D55" s="79">
        <v>61673</v>
      </c>
      <c r="E55" s="79">
        <v>112982</v>
      </c>
      <c r="F55" s="79">
        <v>2</v>
      </c>
      <c r="G55" s="79">
        <v>196784</v>
      </c>
      <c r="H55" s="79">
        <v>495691</v>
      </c>
      <c r="I55" s="79">
        <v>15</v>
      </c>
      <c r="J55" s="52">
        <v>22.8</v>
      </c>
      <c r="K55" s="79"/>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110"/>
      <c r="BX55" s="110"/>
      <c r="BY55" s="110"/>
      <c r="BZ55" s="110"/>
      <c r="CA55" s="110"/>
      <c r="CB55" s="110"/>
      <c r="CC55" s="110"/>
      <c r="CD55" s="110"/>
      <c r="CE55" s="110"/>
      <c r="CF55" s="110"/>
      <c r="CG55" s="110"/>
      <c r="CH55" s="110"/>
      <c r="CI55" s="110"/>
      <c r="CJ55" s="110"/>
      <c r="CK55" s="110"/>
      <c r="CL55" s="110"/>
      <c r="CM55" s="110"/>
      <c r="CN55" s="110"/>
      <c r="CO55" s="110"/>
      <c r="CP55" s="110"/>
      <c r="CQ55" s="110"/>
      <c r="CR55" s="110"/>
      <c r="CS55" s="110"/>
      <c r="CT55" s="110"/>
      <c r="CU55" s="110"/>
      <c r="CV55" s="110"/>
      <c r="CW55" s="110"/>
      <c r="CX55" s="110"/>
      <c r="CY55" s="110"/>
      <c r="CZ55" s="110"/>
      <c r="DA55" s="110"/>
      <c r="DB55" s="110"/>
      <c r="DC55" s="110"/>
      <c r="DD55" s="110"/>
      <c r="DE55" s="110"/>
      <c r="DF55" s="110"/>
      <c r="DG55" s="110"/>
      <c r="DH55" s="110"/>
      <c r="DI55" s="110"/>
      <c r="DJ55" s="110"/>
      <c r="DK55" s="110"/>
      <c r="DL55" s="110"/>
      <c r="DM55" s="110"/>
      <c r="DN55" s="110"/>
      <c r="DO55" s="110"/>
      <c r="DP55" s="110"/>
      <c r="DQ55" s="110"/>
      <c r="DR55" s="110"/>
      <c r="DS55" s="110"/>
      <c r="DT55" s="110"/>
      <c r="DU55" s="110"/>
      <c r="DV55" s="110"/>
      <c r="DW55" s="110"/>
      <c r="DX55" s="110"/>
      <c r="DY55" s="110"/>
      <c r="DZ55" s="110"/>
      <c r="EA55" s="110"/>
      <c r="EB55" s="110"/>
      <c r="EC55" s="110"/>
      <c r="ED55" s="110"/>
      <c r="EE55" s="110"/>
      <c r="EF55" s="110"/>
      <c r="EG55" s="110"/>
      <c r="EH55" s="110"/>
      <c r="EI55" s="110"/>
      <c r="EJ55" s="110"/>
    </row>
    <row r="56" spans="1:140" ht="12" customHeight="1">
      <c r="A56" s="426">
        <v>95</v>
      </c>
      <c r="B56" s="440" t="s">
        <v>249</v>
      </c>
      <c r="C56" s="79">
        <v>79814</v>
      </c>
      <c r="D56" s="79">
        <v>55760</v>
      </c>
      <c r="E56" s="79">
        <v>79777</v>
      </c>
      <c r="F56" s="79">
        <v>39</v>
      </c>
      <c r="G56" s="79">
        <v>130659</v>
      </c>
      <c r="H56" s="79">
        <v>445198</v>
      </c>
      <c r="I56" s="79">
        <v>40</v>
      </c>
      <c r="J56" s="52">
        <v>17.93</v>
      </c>
      <c r="K56" s="79"/>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c r="DV56" s="110"/>
      <c r="DW56" s="110"/>
      <c r="DX56" s="110"/>
      <c r="DY56" s="110"/>
      <c r="DZ56" s="110"/>
      <c r="EA56" s="110"/>
      <c r="EB56" s="110"/>
      <c r="EC56" s="110"/>
      <c r="ED56" s="110"/>
      <c r="EE56" s="110"/>
      <c r="EF56" s="110"/>
      <c r="EG56" s="110"/>
      <c r="EH56" s="110"/>
      <c r="EI56" s="110"/>
      <c r="EJ56" s="110"/>
    </row>
    <row r="57" spans="1:140" ht="11.25" customHeight="1">
      <c r="A57" s="426">
        <v>301</v>
      </c>
      <c r="B57" s="427" t="s">
        <v>111</v>
      </c>
      <c r="C57" s="79">
        <v>148608</v>
      </c>
      <c r="D57" s="79"/>
      <c r="E57" s="79">
        <v>148608</v>
      </c>
      <c r="F57" s="79"/>
      <c r="G57" s="79">
        <v>311774</v>
      </c>
      <c r="H57" s="79">
        <v>196636</v>
      </c>
      <c r="I57" s="79">
        <v>42</v>
      </c>
      <c r="J57" s="52">
        <v>75.58</v>
      </c>
      <c r="K57" s="79"/>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110"/>
      <c r="DF57" s="110"/>
      <c r="DG57" s="110"/>
      <c r="DH57" s="110"/>
      <c r="DI57" s="110"/>
      <c r="DJ57" s="110"/>
      <c r="DK57" s="110"/>
      <c r="DL57" s="110"/>
      <c r="DM57" s="110"/>
      <c r="DN57" s="110"/>
      <c r="DO57" s="110"/>
      <c r="DP57" s="110"/>
      <c r="DQ57" s="110"/>
      <c r="DR57" s="110"/>
      <c r="DS57" s="110"/>
      <c r="DT57" s="110"/>
      <c r="DU57" s="110"/>
      <c r="DV57" s="110"/>
      <c r="DW57" s="110"/>
      <c r="DX57" s="110"/>
      <c r="DY57" s="110"/>
      <c r="DZ57" s="110"/>
      <c r="EA57" s="110"/>
      <c r="EB57" s="110"/>
      <c r="EC57" s="110"/>
      <c r="ED57" s="110"/>
      <c r="EE57" s="110"/>
      <c r="EF57" s="110"/>
      <c r="EG57" s="110"/>
      <c r="EH57" s="110"/>
      <c r="EI57" s="110"/>
      <c r="EJ57" s="110"/>
    </row>
    <row r="58" spans="1:140" ht="12.75" customHeight="1">
      <c r="A58" s="426">
        <v>305</v>
      </c>
      <c r="B58" s="440" t="s">
        <v>116</v>
      </c>
      <c r="C58" s="79">
        <v>141778</v>
      </c>
      <c r="D58" s="79"/>
      <c r="E58" s="79">
        <v>141778</v>
      </c>
      <c r="F58" s="79"/>
      <c r="G58" s="79">
        <v>330914</v>
      </c>
      <c r="H58" s="79">
        <v>195325</v>
      </c>
      <c r="I58" s="79">
        <v>43</v>
      </c>
      <c r="J58" s="52">
        <v>72.59</v>
      </c>
      <c r="K58" s="79"/>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110"/>
      <c r="DF58" s="110"/>
      <c r="DG58" s="110"/>
      <c r="DH58" s="110"/>
      <c r="DI58" s="110"/>
      <c r="DJ58" s="110"/>
      <c r="DK58" s="110"/>
      <c r="DL58" s="110"/>
      <c r="DM58" s="110"/>
      <c r="DN58" s="110"/>
      <c r="DO58" s="110"/>
      <c r="DP58" s="110"/>
      <c r="DQ58" s="110"/>
      <c r="DR58" s="110"/>
      <c r="DS58" s="110"/>
      <c r="DT58" s="110"/>
      <c r="DU58" s="110"/>
      <c r="DV58" s="110"/>
      <c r="DW58" s="110"/>
      <c r="DX58" s="110"/>
      <c r="DY58" s="110"/>
      <c r="DZ58" s="110"/>
      <c r="EA58" s="110"/>
      <c r="EB58" s="110"/>
      <c r="EC58" s="110"/>
      <c r="ED58" s="110"/>
      <c r="EE58" s="110"/>
      <c r="EF58" s="110"/>
      <c r="EG58" s="110"/>
      <c r="EH58" s="110"/>
      <c r="EI58" s="110"/>
      <c r="EJ58" s="110"/>
    </row>
    <row r="59" spans="1:140" ht="12.75" customHeight="1">
      <c r="A59" s="426">
        <v>306</v>
      </c>
      <c r="B59" s="427" t="s">
        <v>122</v>
      </c>
      <c r="C59" s="326">
        <v>216551</v>
      </c>
      <c r="D59" s="326"/>
      <c r="E59" s="326">
        <v>216551</v>
      </c>
      <c r="F59" s="326"/>
      <c r="G59" s="326">
        <v>348419</v>
      </c>
      <c r="H59" s="326">
        <v>144113</v>
      </c>
      <c r="I59" s="326">
        <v>46</v>
      </c>
      <c r="J59" s="1440">
        <v>150.26</v>
      </c>
      <c r="K59" s="79"/>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c r="BR59" s="110"/>
      <c r="BS59" s="110"/>
      <c r="BT59" s="110"/>
      <c r="BU59" s="110"/>
      <c r="BV59" s="110"/>
      <c r="BW59" s="110"/>
      <c r="BX59" s="110"/>
      <c r="BY59" s="110"/>
      <c r="BZ59" s="110"/>
      <c r="CA59" s="110"/>
      <c r="CB59" s="110"/>
      <c r="CC59" s="110"/>
      <c r="CD59" s="110"/>
      <c r="CE59" s="110"/>
      <c r="CF59" s="110"/>
      <c r="CG59" s="110"/>
      <c r="CH59" s="110"/>
      <c r="CI59" s="110"/>
      <c r="CJ59" s="110"/>
      <c r="CK59" s="110"/>
      <c r="CL59" s="110"/>
      <c r="CM59" s="110"/>
      <c r="CN59" s="110"/>
      <c r="CO59" s="110"/>
      <c r="CP59" s="110"/>
      <c r="CQ59" s="110"/>
      <c r="CR59" s="110"/>
      <c r="CS59" s="110"/>
      <c r="CT59" s="110"/>
      <c r="CU59" s="110"/>
      <c r="CV59" s="110"/>
      <c r="CW59" s="110"/>
      <c r="CX59" s="110"/>
      <c r="CY59" s="110"/>
      <c r="CZ59" s="110"/>
      <c r="DA59" s="110"/>
      <c r="DB59" s="110"/>
      <c r="DC59" s="110"/>
      <c r="DD59" s="110"/>
      <c r="DE59" s="110"/>
      <c r="DF59" s="110"/>
      <c r="DG59" s="110"/>
      <c r="DH59" s="110"/>
      <c r="DI59" s="110"/>
      <c r="DJ59" s="110"/>
      <c r="DK59" s="110"/>
      <c r="DL59" s="110"/>
      <c r="DM59" s="110"/>
      <c r="DN59" s="110"/>
      <c r="DO59" s="110"/>
      <c r="DP59" s="110"/>
      <c r="DQ59" s="110"/>
      <c r="DR59" s="110"/>
      <c r="DS59" s="110"/>
      <c r="DT59" s="110"/>
      <c r="DU59" s="110"/>
      <c r="DV59" s="110"/>
      <c r="DW59" s="110"/>
      <c r="DX59" s="110"/>
      <c r="DY59" s="110"/>
      <c r="DZ59" s="110"/>
      <c r="EA59" s="110"/>
      <c r="EB59" s="110"/>
      <c r="EC59" s="110"/>
      <c r="ED59" s="110"/>
      <c r="EE59" s="110"/>
      <c r="EF59" s="110"/>
      <c r="EG59" s="110"/>
      <c r="EH59" s="110"/>
      <c r="EI59" s="110"/>
      <c r="EJ59" s="110"/>
    </row>
    <row r="60" spans="1:140" ht="12" customHeight="1">
      <c r="A60" s="426">
        <v>307</v>
      </c>
      <c r="B60" s="427" t="s">
        <v>126</v>
      </c>
      <c r="C60" s="79">
        <v>255057</v>
      </c>
      <c r="D60" s="79"/>
      <c r="E60" s="79">
        <v>255057</v>
      </c>
      <c r="F60" s="79"/>
      <c r="G60" s="79">
        <v>418081</v>
      </c>
      <c r="H60" s="79">
        <v>143498</v>
      </c>
      <c r="I60" s="79">
        <v>47</v>
      </c>
      <c r="J60" s="52">
        <v>177.74</v>
      </c>
      <c r="K60" s="79"/>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row>
    <row r="61" spans="1:140">
      <c r="A61" s="426">
        <v>308</v>
      </c>
      <c r="B61" s="427" t="s">
        <v>368</v>
      </c>
      <c r="C61" s="79">
        <v>293021</v>
      </c>
      <c r="D61" s="79"/>
      <c r="E61" s="79">
        <v>293021</v>
      </c>
      <c r="F61" s="79"/>
      <c r="G61" s="79">
        <v>420430</v>
      </c>
      <c r="H61" s="79">
        <v>190871</v>
      </c>
      <c r="I61" s="79">
        <v>44</v>
      </c>
      <c r="J61" s="52">
        <v>153.52000000000001</v>
      </c>
      <c r="K61" s="79"/>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row>
    <row r="62" spans="1:140">
      <c r="A62" s="426">
        <v>309</v>
      </c>
      <c r="B62" s="427" t="s">
        <v>140</v>
      </c>
      <c r="C62" s="79">
        <v>129031</v>
      </c>
      <c r="D62" s="79"/>
      <c r="E62" s="79">
        <v>129031</v>
      </c>
      <c r="F62" s="79"/>
      <c r="G62" s="79">
        <v>283576</v>
      </c>
      <c r="H62" s="79">
        <v>170209</v>
      </c>
      <c r="I62" s="79">
        <v>45</v>
      </c>
      <c r="J62" s="52">
        <v>75.81</v>
      </c>
      <c r="K62" s="79"/>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0"/>
      <c r="DJ62" s="110"/>
      <c r="DK62" s="110"/>
      <c r="DL62" s="110"/>
      <c r="DM62" s="110"/>
      <c r="DN62" s="110"/>
      <c r="DO62" s="110"/>
      <c r="DP62" s="110"/>
      <c r="DQ62" s="110"/>
      <c r="DR62" s="110"/>
      <c r="DS62" s="110"/>
      <c r="DT62" s="110"/>
      <c r="DU62" s="110"/>
      <c r="DV62" s="110"/>
      <c r="DW62" s="110"/>
      <c r="DX62" s="110"/>
      <c r="DY62" s="110"/>
      <c r="DZ62" s="110"/>
      <c r="EA62" s="110"/>
      <c r="EB62" s="110"/>
      <c r="EC62" s="110"/>
      <c r="ED62" s="110"/>
      <c r="EE62" s="110"/>
      <c r="EF62" s="110"/>
      <c r="EG62" s="110"/>
      <c r="EH62" s="110"/>
      <c r="EI62" s="110"/>
      <c r="EJ62" s="110"/>
    </row>
    <row r="63" spans="1:140" ht="15.75" customHeight="1">
      <c r="A63" s="442"/>
      <c r="B63" s="442"/>
      <c r="C63" s="286"/>
      <c r="D63" s="286"/>
      <c r="E63" s="286"/>
      <c r="F63" s="286"/>
      <c r="G63" s="286"/>
      <c r="H63" s="286"/>
      <c r="I63" s="286"/>
      <c r="J63" s="286"/>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0"/>
      <c r="BA63" s="110"/>
      <c r="BB63" s="110"/>
      <c r="BC63" s="110"/>
      <c r="BD63" s="110"/>
      <c r="BE63" s="110"/>
      <c r="BF63" s="110"/>
      <c r="BG63" s="110"/>
      <c r="BH63" s="110"/>
      <c r="BI63" s="110"/>
      <c r="BJ63" s="110"/>
      <c r="BK63" s="110"/>
      <c r="BL63" s="110"/>
      <c r="BM63" s="110"/>
      <c r="BN63" s="110"/>
      <c r="BO63" s="110"/>
      <c r="BP63" s="110"/>
      <c r="BQ63" s="110"/>
      <c r="BR63" s="110"/>
      <c r="BS63" s="110"/>
      <c r="BT63" s="110"/>
      <c r="BU63" s="110"/>
      <c r="BV63" s="110"/>
      <c r="BW63" s="110"/>
      <c r="BX63" s="110"/>
      <c r="BY63" s="110"/>
      <c r="BZ63" s="110"/>
      <c r="CA63" s="110"/>
      <c r="CB63" s="110"/>
      <c r="CC63" s="110"/>
      <c r="CD63" s="110"/>
      <c r="CE63" s="110"/>
      <c r="CF63" s="110"/>
      <c r="CG63" s="110"/>
      <c r="CH63" s="110"/>
      <c r="CI63" s="110"/>
      <c r="CJ63" s="110"/>
      <c r="CK63" s="110"/>
      <c r="CL63" s="110"/>
      <c r="CM63" s="110"/>
      <c r="CN63" s="110"/>
      <c r="CO63" s="110"/>
      <c r="CP63" s="110"/>
      <c r="CQ63" s="110"/>
      <c r="CR63" s="110"/>
      <c r="CS63" s="110"/>
      <c r="CT63" s="110"/>
      <c r="CU63" s="110"/>
      <c r="CV63" s="110"/>
      <c r="CW63" s="110"/>
      <c r="CX63" s="110"/>
      <c r="CY63" s="110"/>
      <c r="CZ63" s="110"/>
      <c r="DA63" s="110"/>
      <c r="DB63" s="110"/>
      <c r="DC63" s="110"/>
      <c r="DD63" s="110"/>
      <c r="DE63" s="110"/>
      <c r="DF63" s="110"/>
      <c r="DG63" s="110"/>
      <c r="DH63" s="110"/>
      <c r="DI63" s="110"/>
      <c r="DJ63" s="110"/>
      <c r="DK63" s="110"/>
      <c r="DL63" s="110"/>
      <c r="DM63" s="110"/>
      <c r="DN63" s="110"/>
      <c r="DO63" s="110"/>
      <c r="DP63" s="110"/>
      <c r="DQ63" s="110"/>
      <c r="DR63" s="110"/>
      <c r="DS63" s="110"/>
      <c r="DT63" s="110"/>
      <c r="DU63" s="110"/>
      <c r="DV63" s="110"/>
      <c r="DW63" s="110"/>
      <c r="DX63" s="110"/>
      <c r="DY63" s="110"/>
      <c r="DZ63" s="110"/>
      <c r="EA63" s="110"/>
      <c r="EB63" s="110"/>
      <c r="EC63" s="110"/>
      <c r="ED63" s="110"/>
      <c r="EE63" s="110"/>
      <c r="EF63" s="110"/>
      <c r="EG63" s="110"/>
      <c r="EH63" s="110"/>
      <c r="EI63" s="110"/>
      <c r="EJ63" s="110"/>
    </row>
    <row r="64" spans="1:140">
      <c r="A64" s="443" t="s">
        <v>369</v>
      </c>
      <c r="B64" s="244"/>
      <c r="C64" s="244"/>
      <c r="D64" s="244"/>
      <c r="E64" s="244"/>
      <c r="F64" s="244"/>
      <c r="G64" s="244"/>
      <c r="H64" s="244"/>
      <c r="I64" s="244"/>
      <c r="J64" s="244"/>
      <c r="K64" s="244"/>
      <c r="L64" s="244"/>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c r="BR64" s="110"/>
      <c r="BS64" s="110"/>
      <c r="BT64" s="110"/>
      <c r="BU64" s="110"/>
      <c r="BV64" s="110"/>
      <c r="BW64" s="110"/>
      <c r="BX64" s="110"/>
      <c r="BY64" s="110"/>
      <c r="BZ64" s="110"/>
      <c r="CA64" s="110"/>
      <c r="CB64" s="110"/>
      <c r="CC64" s="110"/>
      <c r="CD64" s="110"/>
      <c r="CE64" s="110"/>
      <c r="CF64" s="110"/>
      <c r="CG64" s="110"/>
      <c r="CH64" s="110"/>
      <c r="CI64" s="110"/>
      <c r="CJ64" s="110"/>
      <c r="CK64" s="110"/>
      <c r="CL64" s="110"/>
      <c r="CM64" s="110"/>
      <c r="CN64" s="110"/>
      <c r="CO64" s="110"/>
      <c r="CP64" s="110"/>
      <c r="CQ64" s="110"/>
      <c r="CR64" s="110"/>
      <c r="CS64" s="110"/>
      <c r="CT64" s="110"/>
      <c r="CU64" s="110"/>
      <c r="CV64" s="110"/>
      <c r="CW64" s="110"/>
      <c r="CX64" s="110"/>
      <c r="CY64" s="110"/>
      <c r="CZ64" s="110"/>
      <c r="DA64" s="110"/>
      <c r="DB64" s="110"/>
      <c r="DC64" s="110"/>
      <c r="DD64" s="110"/>
      <c r="DE64" s="110"/>
      <c r="DF64" s="110"/>
      <c r="DG64" s="110"/>
      <c r="DH64" s="110"/>
      <c r="DI64" s="110"/>
      <c r="DJ64" s="110"/>
      <c r="DK64" s="110"/>
      <c r="DL64" s="110"/>
      <c r="DM64" s="110"/>
      <c r="DN64" s="110"/>
      <c r="DO64" s="110"/>
      <c r="DP64" s="110"/>
      <c r="DQ64" s="110"/>
      <c r="DR64" s="110"/>
      <c r="DS64" s="110"/>
      <c r="DT64" s="110"/>
      <c r="DU64" s="110"/>
      <c r="DV64" s="110"/>
      <c r="DW64" s="110"/>
      <c r="DX64" s="110"/>
      <c r="DY64" s="110"/>
      <c r="DZ64" s="110"/>
      <c r="EA64" s="110"/>
      <c r="EB64" s="110"/>
      <c r="EC64" s="110"/>
      <c r="ED64" s="110"/>
      <c r="EE64" s="110"/>
      <c r="EF64" s="110"/>
      <c r="EG64" s="110"/>
      <c r="EH64" s="110"/>
      <c r="EI64" s="110"/>
      <c r="EJ64" s="110"/>
    </row>
    <row r="65" spans="1:140">
      <c r="A65" s="244" t="s">
        <v>370</v>
      </c>
      <c r="B65" s="244" t="s">
        <v>371</v>
      </c>
      <c r="C65" s="244"/>
      <c r="D65" s="244"/>
      <c r="E65" s="244"/>
      <c r="F65" s="244"/>
      <c r="G65" s="244"/>
      <c r="H65" s="244"/>
      <c r="I65" s="244"/>
      <c r="J65" s="244"/>
      <c r="K65" s="244"/>
      <c r="L65" s="244"/>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c r="CC65" s="110"/>
      <c r="CD65" s="110"/>
      <c r="CE65" s="110"/>
      <c r="CF65" s="110"/>
      <c r="CG65" s="110"/>
      <c r="CH65" s="110"/>
      <c r="CI65" s="110"/>
      <c r="CJ65" s="110"/>
      <c r="CK65" s="110"/>
      <c r="CL65" s="110"/>
      <c r="CM65" s="110"/>
      <c r="CN65" s="110"/>
      <c r="CO65" s="110"/>
      <c r="CP65" s="110"/>
      <c r="CQ65" s="110"/>
      <c r="CR65" s="110"/>
      <c r="CS65" s="110"/>
      <c r="CT65" s="110"/>
      <c r="CU65" s="110"/>
      <c r="CV65" s="110"/>
      <c r="CW65" s="110"/>
      <c r="CX65" s="110"/>
      <c r="CY65" s="110"/>
      <c r="CZ65" s="110"/>
      <c r="DA65" s="110"/>
      <c r="DB65" s="110"/>
      <c r="DC65" s="110"/>
      <c r="DD65" s="110"/>
      <c r="DE65" s="110"/>
      <c r="DF65" s="110"/>
      <c r="DG65" s="110"/>
      <c r="DH65" s="110"/>
      <c r="DI65" s="110"/>
      <c r="DJ65" s="110"/>
      <c r="DK65" s="110"/>
      <c r="DL65" s="110"/>
      <c r="DM65" s="110"/>
      <c r="DN65" s="110"/>
      <c r="DO65" s="110"/>
      <c r="DP65" s="110"/>
      <c r="DQ65" s="110"/>
      <c r="DR65" s="110"/>
      <c r="DS65" s="110"/>
      <c r="DT65" s="110"/>
      <c r="DU65" s="110"/>
      <c r="DV65" s="110"/>
      <c r="DW65" s="110"/>
      <c r="DX65" s="110"/>
      <c r="DY65" s="110"/>
      <c r="DZ65" s="110"/>
      <c r="EA65" s="110"/>
      <c r="EB65" s="110"/>
      <c r="EC65" s="110"/>
      <c r="ED65" s="110"/>
      <c r="EE65" s="110"/>
      <c r="EF65" s="110"/>
      <c r="EG65" s="110"/>
      <c r="EH65" s="110"/>
      <c r="EI65" s="110"/>
      <c r="EJ65" s="110"/>
    </row>
    <row r="66" spans="1:140">
      <c r="A66" s="1" t="s">
        <v>370</v>
      </c>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0"/>
      <c r="BR66" s="110"/>
      <c r="BS66" s="110"/>
      <c r="BT66" s="110"/>
      <c r="BU66" s="110"/>
      <c r="BV66" s="110"/>
      <c r="BW66" s="110"/>
      <c r="BX66" s="110"/>
      <c r="BY66" s="110"/>
      <c r="BZ66" s="110"/>
      <c r="CA66" s="110"/>
      <c r="CB66" s="110"/>
      <c r="CC66" s="110"/>
      <c r="CD66" s="110"/>
      <c r="CE66" s="110"/>
      <c r="CF66" s="110"/>
      <c r="CG66" s="110"/>
      <c r="CH66" s="110"/>
      <c r="CI66" s="110"/>
      <c r="CJ66" s="110"/>
      <c r="CK66" s="110"/>
      <c r="CL66" s="110"/>
      <c r="CM66" s="110"/>
      <c r="CN66" s="110"/>
      <c r="CO66" s="110"/>
      <c r="CP66" s="110"/>
      <c r="CQ66" s="110"/>
      <c r="CR66" s="110"/>
      <c r="CS66" s="110"/>
      <c r="CT66" s="110"/>
      <c r="CU66" s="110"/>
      <c r="CV66" s="110"/>
      <c r="CW66" s="110"/>
      <c r="CX66" s="110"/>
      <c r="CY66" s="110"/>
      <c r="CZ66" s="110"/>
      <c r="DA66" s="110"/>
      <c r="DB66" s="110"/>
      <c r="DC66" s="110"/>
      <c r="DD66" s="110"/>
      <c r="DE66" s="110"/>
      <c r="DF66" s="110"/>
      <c r="DG66" s="110"/>
      <c r="DH66" s="110"/>
      <c r="DI66" s="110"/>
      <c r="DJ66" s="110"/>
      <c r="DK66" s="110"/>
      <c r="DL66" s="110"/>
      <c r="DM66" s="110"/>
      <c r="DN66" s="110"/>
      <c r="DO66" s="110"/>
      <c r="DP66" s="110"/>
      <c r="DQ66" s="110"/>
      <c r="DR66" s="110"/>
      <c r="DS66" s="110"/>
      <c r="DT66" s="110"/>
      <c r="DU66" s="110"/>
      <c r="DV66" s="110"/>
      <c r="DW66" s="110"/>
      <c r="DX66" s="110"/>
      <c r="DY66" s="110"/>
      <c r="DZ66" s="110"/>
      <c r="EA66" s="110"/>
      <c r="EB66" s="110"/>
      <c r="EC66" s="110"/>
      <c r="ED66" s="110"/>
      <c r="EE66" s="110"/>
      <c r="EF66" s="110"/>
      <c r="EG66" s="110"/>
      <c r="EH66" s="110"/>
      <c r="EI66" s="110"/>
      <c r="EJ66" s="110"/>
    </row>
    <row r="67" spans="1:14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0"/>
      <c r="CB67" s="110"/>
      <c r="CC67" s="110"/>
      <c r="CD67" s="110"/>
      <c r="CE67" s="110"/>
      <c r="CF67" s="110"/>
      <c r="CG67" s="110"/>
      <c r="CH67" s="110"/>
      <c r="CI67" s="110"/>
      <c r="CJ67" s="110"/>
      <c r="CK67" s="110"/>
      <c r="CL67" s="110"/>
      <c r="CM67" s="110"/>
      <c r="CN67" s="110"/>
      <c r="CO67" s="110"/>
      <c r="CP67" s="110"/>
      <c r="CQ67" s="110"/>
      <c r="CR67" s="110"/>
      <c r="CS67" s="110"/>
      <c r="CT67" s="110"/>
      <c r="CU67" s="110"/>
      <c r="CV67" s="110"/>
      <c r="CW67" s="110"/>
      <c r="CX67" s="110"/>
      <c r="CY67" s="110"/>
      <c r="CZ67" s="110"/>
      <c r="DA67" s="110"/>
      <c r="DB67" s="110"/>
      <c r="DC67" s="110"/>
      <c r="DD67" s="110"/>
      <c r="DE67" s="110"/>
      <c r="DF67" s="110"/>
      <c r="DG67" s="110"/>
      <c r="DH67" s="110"/>
      <c r="DI67" s="110"/>
      <c r="DJ67" s="110"/>
      <c r="DK67" s="110"/>
      <c r="DL67" s="110"/>
      <c r="DM67" s="110"/>
      <c r="DN67" s="110"/>
      <c r="DO67" s="110"/>
      <c r="DP67" s="110"/>
      <c r="DQ67" s="110"/>
      <c r="DR67" s="110"/>
      <c r="DS67" s="110"/>
      <c r="DT67" s="110"/>
      <c r="DU67" s="110"/>
      <c r="DV67" s="110"/>
      <c r="DW67" s="110"/>
      <c r="DX67" s="110"/>
      <c r="DY67" s="110"/>
      <c r="DZ67" s="110"/>
      <c r="EA67" s="110"/>
      <c r="EB67" s="110"/>
      <c r="EC67" s="110"/>
      <c r="ED67" s="110"/>
      <c r="EE67" s="110"/>
      <c r="EF67" s="110"/>
      <c r="EG67" s="110"/>
      <c r="EH67" s="110"/>
      <c r="EI67" s="110"/>
      <c r="EJ67" s="110"/>
    </row>
    <row r="68" spans="1:140">
      <c r="A68" s="444"/>
      <c r="B68" s="444"/>
      <c r="C68" s="444"/>
      <c r="D68" s="444"/>
      <c r="E68" s="444"/>
      <c r="F68" s="444"/>
      <c r="G68" s="444"/>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10"/>
      <c r="BS68" s="110"/>
      <c r="BT68" s="110"/>
      <c r="BU68" s="110"/>
      <c r="BV68" s="110"/>
      <c r="BW68" s="110"/>
      <c r="BX68" s="110"/>
      <c r="BY68" s="110"/>
      <c r="BZ68" s="110"/>
      <c r="CA68" s="110"/>
      <c r="CB68" s="110"/>
      <c r="CC68" s="110"/>
      <c r="CD68" s="110"/>
      <c r="CE68" s="110"/>
      <c r="CF68" s="110"/>
      <c r="CG68" s="110"/>
      <c r="CH68" s="110"/>
      <c r="CI68" s="110"/>
      <c r="CJ68" s="110"/>
      <c r="CK68" s="110"/>
      <c r="CL68" s="110"/>
      <c r="CM68" s="110"/>
      <c r="CN68" s="110"/>
      <c r="CO68" s="110"/>
      <c r="CP68" s="110"/>
      <c r="CQ68" s="110"/>
      <c r="CR68" s="110"/>
      <c r="CS68" s="110"/>
      <c r="CT68" s="110"/>
      <c r="CU68" s="110"/>
      <c r="CV68" s="110"/>
      <c r="CW68" s="110"/>
      <c r="CX68" s="110"/>
      <c r="CY68" s="110"/>
      <c r="CZ68" s="110"/>
      <c r="DA68" s="110"/>
      <c r="DB68" s="110"/>
      <c r="DC68" s="110"/>
      <c r="DD68" s="110"/>
      <c r="DE68" s="110"/>
      <c r="DF68" s="110"/>
      <c r="DG68" s="110"/>
      <c r="DH68" s="110"/>
      <c r="DI68" s="110"/>
      <c r="DJ68" s="110"/>
      <c r="DK68" s="110"/>
      <c r="DL68" s="110"/>
      <c r="DM68" s="110"/>
      <c r="DN68" s="110"/>
      <c r="DO68" s="110"/>
      <c r="DP68" s="110"/>
      <c r="DQ68" s="110"/>
      <c r="DR68" s="110"/>
      <c r="DS68" s="110"/>
      <c r="DT68" s="110"/>
      <c r="DU68" s="110"/>
      <c r="DV68" s="110"/>
      <c r="DW68" s="110"/>
      <c r="DX68" s="110"/>
      <c r="DY68" s="110"/>
      <c r="DZ68" s="110"/>
      <c r="EA68" s="110"/>
      <c r="EB68" s="110"/>
      <c r="EC68" s="110"/>
      <c r="ED68" s="110"/>
      <c r="EE68" s="110"/>
      <c r="EF68" s="110"/>
      <c r="EG68" s="110"/>
      <c r="EH68" s="110"/>
      <c r="EI68" s="110"/>
      <c r="EJ68" s="110"/>
    </row>
    <row r="69" spans="1:140">
      <c r="A69" s="444"/>
      <c r="B69" s="444"/>
      <c r="C69" s="104"/>
      <c r="D69" s="104"/>
      <c r="E69" s="104"/>
      <c r="F69" s="104"/>
      <c r="G69" s="104"/>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0"/>
      <c r="DG69" s="110"/>
      <c r="DH69" s="110"/>
      <c r="DI69" s="110"/>
      <c r="DJ69" s="110"/>
      <c r="DK69" s="110"/>
      <c r="DL69" s="110"/>
      <c r="DM69" s="110"/>
      <c r="DN69" s="110"/>
      <c r="DO69" s="110"/>
      <c r="DP69" s="110"/>
      <c r="DQ69" s="110"/>
      <c r="DR69" s="110"/>
      <c r="DS69" s="110"/>
      <c r="DT69" s="110"/>
      <c r="DU69" s="110"/>
      <c r="DV69" s="110"/>
      <c r="DW69" s="110"/>
      <c r="DX69" s="110"/>
      <c r="DY69" s="110"/>
      <c r="DZ69" s="110"/>
      <c r="EA69" s="110"/>
      <c r="EB69" s="110"/>
      <c r="EC69" s="110"/>
      <c r="ED69" s="110"/>
      <c r="EE69" s="110"/>
      <c r="EF69" s="110"/>
      <c r="EG69" s="110"/>
      <c r="EH69" s="110"/>
      <c r="EI69" s="110"/>
      <c r="EJ69" s="110"/>
    </row>
    <row r="70" spans="1:140">
      <c r="A70" s="444"/>
      <c r="B70" s="444"/>
      <c r="C70" s="444"/>
      <c r="D70" s="444"/>
      <c r="E70" s="104"/>
      <c r="F70" s="104"/>
      <c r="G70" s="104"/>
      <c r="H70" s="104"/>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c r="BW70" s="110"/>
      <c r="BX70" s="110"/>
      <c r="BY70" s="110"/>
      <c r="BZ70" s="110"/>
      <c r="CA70" s="110"/>
      <c r="CB70" s="110"/>
      <c r="CC70" s="110"/>
      <c r="CD70" s="110"/>
      <c r="CE70" s="110"/>
      <c r="CF70" s="110"/>
      <c r="CG70" s="110"/>
      <c r="CH70" s="110"/>
      <c r="CI70" s="110"/>
      <c r="CJ70" s="110"/>
      <c r="CK70" s="110"/>
      <c r="CL70" s="110"/>
      <c r="CM70" s="110"/>
      <c r="CN70" s="110"/>
      <c r="CO70" s="110"/>
      <c r="CP70" s="110"/>
      <c r="CQ70" s="110"/>
      <c r="CR70" s="110"/>
      <c r="CS70" s="110"/>
      <c r="CT70" s="110"/>
      <c r="CU70" s="110"/>
      <c r="CV70" s="110"/>
      <c r="CW70" s="110"/>
      <c r="CX70" s="110"/>
      <c r="CY70" s="110"/>
      <c r="CZ70" s="110"/>
      <c r="DA70" s="110"/>
      <c r="DB70" s="110"/>
      <c r="DC70" s="110"/>
      <c r="DD70" s="110"/>
      <c r="DE70" s="110"/>
      <c r="DF70" s="110"/>
      <c r="DG70" s="110"/>
      <c r="DH70" s="110"/>
      <c r="DI70" s="110"/>
      <c r="DJ70" s="110"/>
      <c r="DK70" s="110"/>
      <c r="DL70" s="110"/>
      <c r="DM70" s="110"/>
      <c r="DN70" s="110"/>
      <c r="DO70" s="110"/>
      <c r="DP70" s="110"/>
      <c r="DQ70" s="110"/>
      <c r="DR70" s="110"/>
      <c r="DS70" s="110"/>
      <c r="DT70" s="110"/>
      <c r="DU70" s="110"/>
      <c r="DV70" s="110"/>
      <c r="DW70" s="110"/>
      <c r="DX70" s="110"/>
      <c r="DY70" s="110"/>
      <c r="DZ70" s="110"/>
      <c r="EA70" s="110"/>
      <c r="EB70" s="110"/>
      <c r="EC70" s="110"/>
      <c r="ED70" s="110"/>
      <c r="EE70" s="110"/>
      <c r="EF70" s="110"/>
      <c r="EG70" s="110"/>
      <c r="EH70" s="110"/>
      <c r="EI70" s="110"/>
      <c r="EJ70" s="110"/>
    </row>
    <row r="71" spans="1:140">
      <c r="A71" s="444"/>
      <c r="B71" s="444"/>
      <c r="C71" s="104"/>
      <c r="D71" s="104"/>
      <c r="E71" s="104"/>
      <c r="F71" s="104"/>
      <c r="G71" s="104"/>
      <c r="H71" s="104"/>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c r="BM71" s="110"/>
      <c r="BN71" s="110"/>
      <c r="BO71" s="110"/>
      <c r="BP71" s="110"/>
      <c r="BQ71" s="110"/>
      <c r="BR71" s="110"/>
      <c r="BS71" s="110"/>
      <c r="BT71" s="110"/>
      <c r="BU71" s="110"/>
      <c r="BV71" s="110"/>
      <c r="BW71" s="110"/>
      <c r="BX71" s="110"/>
      <c r="BY71" s="110"/>
      <c r="BZ71" s="110"/>
      <c r="CA71" s="110"/>
      <c r="CB71" s="110"/>
      <c r="CC71" s="110"/>
      <c r="CD71" s="110"/>
      <c r="CE71" s="110"/>
      <c r="CF71" s="110"/>
      <c r="CG71" s="110"/>
      <c r="CH71" s="110"/>
      <c r="CI71" s="110"/>
      <c r="CJ71" s="110"/>
      <c r="CK71" s="110"/>
      <c r="CL71" s="110"/>
      <c r="CM71" s="110"/>
      <c r="CN71" s="110"/>
      <c r="CO71" s="110"/>
      <c r="CP71" s="110"/>
      <c r="CQ71" s="110"/>
      <c r="CR71" s="110"/>
      <c r="CS71" s="110"/>
      <c r="CT71" s="110"/>
      <c r="CU71" s="110"/>
      <c r="CV71" s="110"/>
      <c r="CW71" s="110"/>
      <c r="CX71" s="110"/>
      <c r="CY71" s="110"/>
      <c r="CZ71" s="110"/>
      <c r="DA71" s="110"/>
      <c r="DB71" s="110"/>
      <c r="DC71" s="110"/>
      <c r="DD71" s="110"/>
      <c r="DE71" s="110"/>
      <c r="DF71" s="110"/>
      <c r="DG71" s="110"/>
      <c r="DH71" s="110"/>
      <c r="DI71" s="110"/>
      <c r="DJ71" s="110"/>
      <c r="DK71" s="110"/>
      <c r="DL71" s="110"/>
      <c r="DM71" s="110"/>
      <c r="DN71" s="110"/>
      <c r="DO71" s="110"/>
      <c r="DP71" s="110"/>
      <c r="DQ71" s="110"/>
      <c r="DR71" s="110"/>
      <c r="DS71" s="110"/>
      <c r="DT71" s="110"/>
      <c r="DU71" s="110"/>
      <c r="DV71" s="110"/>
      <c r="DW71" s="110"/>
      <c r="DX71" s="110"/>
      <c r="DY71" s="110"/>
      <c r="DZ71" s="110"/>
      <c r="EA71" s="110"/>
      <c r="EB71" s="110"/>
      <c r="EC71" s="110"/>
      <c r="ED71" s="110"/>
      <c r="EE71" s="110"/>
      <c r="EF71" s="110"/>
      <c r="EG71" s="110"/>
      <c r="EH71" s="110"/>
      <c r="EI71" s="110"/>
      <c r="EJ71" s="110"/>
    </row>
    <row r="72" spans="1:140">
      <c r="A72" s="444"/>
      <c r="B72" s="445"/>
      <c r="C72" s="104"/>
      <c r="D72" s="104"/>
      <c r="E72" s="104"/>
      <c r="F72" s="104"/>
      <c r="G72" s="104"/>
      <c r="H72" s="104"/>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10"/>
      <c r="BR72" s="110"/>
      <c r="BS72" s="110"/>
      <c r="BT72" s="110"/>
      <c r="BU72" s="110"/>
      <c r="BV72" s="110"/>
      <c r="BW72" s="110"/>
      <c r="BX72" s="110"/>
      <c r="BY72" s="110"/>
      <c r="BZ72" s="110"/>
      <c r="CA72" s="110"/>
      <c r="CB72" s="110"/>
      <c r="CC72" s="110"/>
      <c r="CD72" s="110"/>
      <c r="CE72" s="110"/>
      <c r="CF72" s="110"/>
      <c r="CG72" s="110"/>
      <c r="CH72" s="110"/>
      <c r="CI72" s="110"/>
      <c r="CJ72" s="110"/>
      <c r="CK72" s="110"/>
      <c r="CL72" s="110"/>
      <c r="CM72" s="110"/>
      <c r="CN72" s="110"/>
      <c r="CO72" s="110"/>
      <c r="CP72" s="110"/>
      <c r="CQ72" s="110"/>
      <c r="CR72" s="110"/>
      <c r="CS72" s="110"/>
      <c r="CT72" s="110"/>
      <c r="CU72" s="110"/>
      <c r="CV72" s="110"/>
      <c r="CW72" s="110"/>
      <c r="CX72" s="110"/>
      <c r="CY72" s="110"/>
      <c r="CZ72" s="110"/>
      <c r="DA72" s="110"/>
      <c r="DB72" s="110"/>
      <c r="DC72" s="110"/>
      <c r="DD72" s="110"/>
      <c r="DE72" s="110"/>
      <c r="DF72" s="110"/>
      <c r="DG72" s="110"/>
      <c r="DH72" s="110"/>
      <c r="DI72" s="110"/>
      <c r="DJ72" s="110"/>
      <c r="DK72" s="110"/>
      <c r="DL72" s="110"/>
      <c r="DM72" s="110"/>
      <c r="DN72" s="110"/>
      <c r="DO72" s="110"/>
      <c r="DP72" s="110"/>
      <c r="DQ72" s="110"/>
      <c r="DR72" s="110"/>
      <c r="DS72" s="110"/>
      <c r="DT72" s="110"/>
      <c r="DU72" s="110"/>
      <c r="DV72" s="110"/>
      <c r="DW72" s="110"/>
      <c r="DX72" s="110"/>
      <c r="DY72" s="110"/>
      <c r="DZ72" s="110"/>
      <c r="EA72" s="110"/>
      <c r="EB72" s="110"/>
      <c r="EC72" s="110"/>
      <c r="ED72" s="110"/>
      <c r="EE72" s="110"/>
      <c r="EF72" s="110"/>
      <c r="EG72" s="110"/>
      <c r="EH72" s="110"/>
      <c r="EI72" s="110"/>
      <c r="EJ72" s="110"/>
    </row>
    <row r="73" spans="1:140">
      <c r="A73" s="444"/>
      <c r="B73" s="445"/>
      <c r="C73" s="104"/>
      <c r="D73" s="104"/>
      <c r="E73" s="104"/>
      <c r="F73" s="104"/>
      <c r="G73" s="104"/>
      <c r="H73" s="104"/>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10"/>
      <c r="BS73" s="110"/>
      <c r="BT73" s="110"/>
      <c r="BU73" s="110"/>
      <c r="BV73" s="110"/>
      <c r="BW73" s="110"/>
      <c r="BX73" s="110"/>
      <c r="BY73" s="110"/>
      <c r="BZ73" s="110"/>
      <c r="CA73" s="110"/>
      <c r="CB73" s="110"/>
      <c r="CC73" s="110"/>
      <c r="CD73" s="110"/>
      <c r="CE73" s="110"/>
      <c r="CF73" s="110"/>
      <c r="CG73" s="110"/>
      <c r="CH73" s="110"/>
      <c r="CI73" s="110"/>
      <c r="CJ73" s="110"/>
      <c r="CK73" s="110"/>
      <c r="CL73" s="110"/>
      <c r="CM73" s="110"/>
      <c r="CN73" s="110"/>
      <c r="CO73" s="110"/>
      <c r="CP73" s="110"/>
      <c r="CQ73" s="110"/>
      <c r="CR73" s="110"/>
      <c r="CS73" s="110"/>
      <c r="CT73" s="110"/>
      <c r="CU73" s="110"/>
      <c r="CV73" s="110"/>
      <c r="CW73" s="110"/>
      <c r="CX73" s="110"/>
      <c r="CY73" s="110"/>
      <c r="CZ73" s="110"/>
      <c r="DA73" s="110"/>
      <c r="DB73" s="110"/>
      <c r="DC73" s="110"/>
      <c r="DD73" s="110"/>
      <c r="DE73" s="110"/>
      <c r="DF73" s="110"/>
      <c r="DG73" s="110"/>
      <c r="DH73" s="110"/>
      <c r="DI73" s="110"/>
      <c r="DJ73" s="110"/>
      <c r="DK73" s="110"/>
      <c r="DL73" s="110"/>
      <c r="DM73" s="110"/>
      <c r="DN73" s="110"/>
      <c r="DO73" s="110"/>
      <c r="DP73" s="110"/>
      <c r="DQ73" s="110"/>
      <c r="DR73" s="110"/>
      <c r="DS73" s="110"/>
      <c r="DT73" s="110"/>
      <c r="DU73" s="110"/>
      <c r="DV73" s="110"/>
      <c r="DW73" s="110"/>
      <c r="DX73" s="110"/>
      <c r="DY73" s="110"/>
      <c r="DZ73" s="110"/>
      <c r="EA73" s="110"/>
      <c r="EB73" s="110"/>
      <c r="EC73" s="110"/>
      <c r="ED73" s="110"/>
      <c r="EE73" s="110"/>
      <c r="EF73" s="110"/>
      <c r="EG73" s="110"/>
      <c r="EH73" s="110"/>
      <c r="EI73" s="110"/>
      <c r="EJ73" s="110"/>
    </row>
    <row r="74" spans="1:140">
      <c r="A74" s="444"/>
      <c r="B74" s="445"/>
      <c r="C74" s="104"/>
      <c r="D74" s="104"/>
      <c r="E74" s="104"/>
      <c r="F74" s="104"/>
      <c r="G74" s="104"/>
      <c r="H74" s="104"/>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c r="BM74" s="110"/>
      <c r="BN74" s="110"/>
      <c r="BO74" s="110"/>
      <c r="BP74" s="110"/>
      <c r="BQ74" s="110"/>
      <c r="BR74" s="110"/>
      <c r="BS74" s="110"/>
      <c r="BT74" s="110"/>
      <c r="BU74" s="110"/>
      <c r="BV74" s="110"/>
      <c r="BW74" s="110"/>
      <c r="BX74" s="110"/>
      <c r="BY74" s="110"/>
      <c r="BZ74" s="110"/>
      <c r="CA74" s="110"/>
      <c r="CB74" s="110"/>
      <c r="CC74" s="110"/>
      <c r="CD74" s="110"/>
      <c r="CE74" s="110"/>
      <c r="CF74" s="110"/>
      <c r="CG74" s="110"/>
      <c r="CH74" s="110"/>
      <c r="CI74" s="110"/>
      <c r="CJ74" s="110"/>
      <c r="CK74" s="110"/>
      <c r="CL74" s="110"/>
      <c r="CM74" s="110"/>
      <c r="CN74" s="110"/>
      <c r="CO74" s="110"/>
      <c r="CP74" s="110"/>
      <c r="CQ74" s="110"/>
      <c r="CR74" s="110"/>
      <c r="CS74" s="110"/>
      <c r="CT74" s="110"/>
      <c r="CU74" s="110"/>
      <c r="CV74" s="110"/>
      <c r="CW74" s="110"/>
      <c r="CX74" s="110"/>
      <c r="CY74" s="110"/>
      <c r="CZ74" s="110"/>
      <c r="DA74" s="110"/>
      <c r="DB74" s="110"/>
      <c r="DC74" s="110"/>
      <c r="DD74" s="110"/>
      <c r="DE74" s="110"/>
      <c r="DF74" s="110"/>
      <c r="DG74" s="110"/>
      <c r="DH74" s="110"/>
      <c r="DI74" s="110"/>
      <c r="DJ74" s="110"/>
      <c r="DK74" s="110"/>
      <c r="DL74" s="110"/>
      <c r="DM74" s="110"/>
      <c r="DN74" s="110"/>
      <c r="DO74" s="110"/>
      <c r="DP74" s="110"/>
      <c r="DQ74" s="110"/>
      <c r="DR74" s="110"/>
      <c r="DS74" s="110"/>
      <c r="DT74" s="110"/>
      <c r="DU74" s="110"/>
      <c r="DV74" s="110"/>
      <c r="DW74" s="110"/>
      <c r="DX74" s="110"/>
      <c r="DY74" s="110"/>
      <c r="DZ74" s="110"/>
      <c r="EA74" s="110"/>
      <c r="EB74" s="110"/>
      <c r="EC74" s="110"/>
      <c r="ED74" s="110"/>
      <c r="EE74" s="110"/>
      <c r="EF74" s="110"/>
      <c r="EG74" s="110"/>
      <c r="EH74" s="110"/>
      <c r="EI74" s="110"/>
      <c r="EJ74" s="110"/>
    </row>
    <row r="75" spans="1:140">
      <c r="A75" s="444"/>
      <c r="B75" s="445"/>
      <c r="C75" s="104"/>
      <c r="D75" s="104"/>
      <c r="E75" s="104"/>
      <c r="F75" s="104"/>
      <c r="G75" s="104"/>
      <c r="H75" s="104"/>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110"/>
      <c r="BX75" s="110"/>
      <c r="BY75" s="110"/>
      <c r="BZ75" s="110"/>
      <c r="CA75" s="110"/>
      <c r="CB75" s="110"/>
      <c r="CC75" s="110"/>
      <c r="CD75" s="110"/>
      <c r="CE75" s="110"/>
      <c r="CF75" s="110"/>
      <c r="CG75" s="110"/>
      <c r="CH75" s="110"/>
      <c r="CI75" s="110"/>
      <c r="CJ75" s="110"/>
      <c r="CK75" s="110"/>
      <c r="CL75" s="110"/>
      <c r="CM75" s="110"/>
      <c r="CN75" s="110"/>
      <c r="CO75" s="110"/>
      <c r="CP75" s="110"/>
      <c r="CQ75" s="110"/>
      <c r="CR75" s="110"/>
      <c r="CS75" s="110"/>
      <c r="CT75" s="110"/>
      <c r="CU75" s="110"/>
      <c r="CV75" s="110"/>
      <c r="CW75" s="110"/>
      <c r="CX75" s="110"/>
      <c r="CY75" s="110"/>
      <c r="CZ75" s="110"/>
      <c r="DA75" s="110"/>
      <c r="DB75" s="110"/>
      <c r="DC75" s="110"/>
      <c r="DD75" s="110"/>
      <c r="DE75" s="110"/>
      <c r="DF75" s="110"/>
      <c r="DG75" s="110"/>
      <c r="DH75" s="110"/>
      <c r="DI75" s="110"/>
      <c r="DJ75" s="110"/>
      <c r="DK75" s="110"/>
      <c r="DL75" s="110"/>
      <c r="DM75" s="110"/>
      <c r="DN75" s="110"/>
      <c r="DO75" s="110"/>
      <c r="DP75" s="110"/>
      <c r="DQ75" s="110"/>
      <c r="DR75" s="110"/>
      <c r="DS75" s="110"/>
      <c r="DT75" s="110"/>
      <c r="DU75" s="110"/>
      <c r="DV75" s="110"/>
      <c r="DW75" s="110"/>
      <c r="DX75" s="110"/>
      <c r="DY75" s="110"/>
      <c r="DZ75" s="110"/>
      <c r="EA75" s="110"/>
      <c r="EB75" s="110"/>
      <c r="EC75" s="110"/>
      <c r="ED75" s="110"/>
      <c r="EE75" s="110"/>
      <c r="EF75" s="110"/>
      <c r="EG75" s="110"/>
      <c r="EH75" s="110"/>
      <c r="EI75" s="110"/>
      <c r="EJ75" s="110"/>
    </row>
    <row r="76" spans="1:140">
      <c r="A76" s="444"/>
      <c r="B76" s="445"/>
      <c r="C76" s="104"/>
      <c r="D76" s="104"/>
      <c r="E76" s="104"/>
      <c r="F76" s="104"/>
      <c r="G76" s="104"/>
      <c r="H76" s="104"/>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0"/>
      <c r="BU76" s="110"/>
      <c r="BV76" s="110"/>
      <c r="BW76" s="110"/>
      <c r="BX76" s="110"/>
      <c r="BY76" s="110"/>
      <c r="BZ76" s="110"/>
      <c r="CA76" s="110"/>
      <c r="CB76" s="110"/>
      <c r="CC76" s="110"/>
      <c r="CD76" s="110"/>
      <c r="CE76" s="110"/>
      <c r="CF76" s="110"/>
      <c r="CG76" s="110"/>
      <c r="CH76" s="110"/>
      <c r="CI76" s="110"/>
      <c r="CJ76" s="110"/>
      <c r="CK76" s="110"/>
      <c r="CL76" s="110"/>
      <c r="CM76" s="110"/>
      <c r="CN76" s="110"/>
      <c r="CO76" s="110"/>
      <c r="CP76" s="110"/>
      <c r="CQ76" s="110"/>
      <c r="CR76" s="110"/>
      <c r="CS76" s="110"/>
      <c r="CT76" s="110"/>
      <c r="CU76" s="110"/>
      <c r="CV76" s="110"/>
      <c r="CW76" s="110"/>
      <c r="CX76" s="110"/>
      <c r="CY76" s="110"/>
      <c r="CZ76" s="110"/>
      <c r="DA76" s="110"/>
      <c r="DB76" s="110"/>
      <c r="DC76" s="110"/>
      <c r="DD76" s="110"/>
      <c r="DE76" s="110"/>
      <c r="DF76" s="110"/>
      <c r="DG76" s="110"/>
      <c r="DH76" s="110"/>
      <c r="DI76" s="110"/>
      <c r="DJ76" s="110"/>
      <c r="DK76" s="110"/>
      <c r="DL76" s="110"/>
      <c r="DM76" s="110"/>
      <c r="DN76" s="110"/>
      <c r="DO76" s="110"/>
      <c r="DP76" s="110"/>
      <c r="DQ76" s="110"/>
      <c r="DR76" s="110"/>
      <c r="DS76" s="110"/>
      <c r="DT76" s="110"/>
      <c r="DU76" s="110"/>
      <c r="DV76" s="110"/>
      <c r="DW76" s="110"/>
      <c r="DX76" s="110"/>
      <c r="DY76" s="110"/>
      <c r="DZ76" s="110"/>
      <c r="EA76" s="110"/>
      <c r="EB76" s="110"/>
      <c r="EC76" s="110"/>
      <c r="ED76" s="110"/>
      <c r="EE76" s="110"/>
      <c r="EF76" s="110"/>
      <c r="EG76" s="110"/>
      <c r="EH76" s="110"/>
      <c r="EI76" s="110"/>
      <c r="EJ76" s="110"/>
    </row>
    <row r="77" spans="1:140">
      <c r="A77" s="444"/>
      <c r="B77" s="445"/>
      <c r="C77" s="104"/>
      <c r="D77" s="104"/>
      <c r="E77" s="104"/>
      <c r="F77" s="104"/>
      <c r="G77" s="104"/>
      <c r="H77" s="104"/>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0"/>
      <c r="CH77" s="110"/>
      <c r="CI77" s="110"/>
      <c r="CJ77" s="110"/>
      <c r="CK77" s="110"/>
      <c r="CL77" s="110"/>
      <c r="CM77" s="110"/>
      <c r="CN77" s="110"/>
      <c r="CO77" s="110"/>
      <c r="CP77" s="110"/>
      <c r="CQ77" s="110"/>
      <c r="CR77" s="110"/>
      <c r="CS77" s="110"/>
      <c r="CT77" s="110"/>
      <c r="CU77" s="110"/>
      <c r="CV77" s="110"/>
      <c r="CW77" s="110"/>
      <c r="CX77" s="110"/>
      <c r="CY77" s="110"/>
      <c r="CZ77" s="110"/>
      <c r="DA77" s="110"/>
      <c r="DB77" s="110"/>
      <c r="DC77" s="110"/>
      <c r="DD77" s="110"/>
      <c r="DE77" s="110"/>
      <c r="DF77" s="110"/>
      <c r="DG77" s="110"/>
      <c r="DH77" s="110"/>
      <c r="DI77" s="110"/>
      <c r="DJ77" s="110"/>
      <c r="DK77" s="110"/>
      <c r="DL77" s="110"/>
      <c r="DM77" s="110"/>
      <c r="DN77" s="110"/>
      <c r="DO77" s="110"/>
      <c r="DP77" s="110"/>
      <c r="DQ77" s="110"/>
      <c r="DR77" s="110"/>
      <c r="DS77" s="110"/>
      <c r="DT77" s="110"/>
      <c r="DU77" s="110"/>
      <c r="DV77" s="110"/>
      <c r="DW77" s="110"/>
      <c r="DX77" s="110"/>
      <c r="DY77" s="110"/>
      <c r="DZ77" s="110"/>
      <c r="EA77" s="110"/>
      <c r="EB77" s="110"/>
      <c r="EC77" s="110"/>
      <c r="ED77" s="110"/>
      <c r="EE77" s="110"/>
      <c r="EF77" s="110"/>
      <c r="EG77" s="110"/>
      <c r="EH77" s="110"/>
      <c r="EI77" s="110"/>
      <c r="EJ77" s="110"/>
    </row>
    <row r="78" spans="1:140">
      <c r="A78" s="444"/>
      <c r="B78" s="445"/>
      <c r="C78" s="104"/>
      <c r="D78" s="104"/>
      <c r="E78" s="104"/>
      <c r="F78" s="104"/>
      <c r="G78" s="104"/>
      <c r="H78" s="104"/>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110"/>
      <c r="BX78" s="110"/>
      <c r="BY78" s="110"/>
      <c r="BZ78" s="110"/>
      <c r="CA78" s="110"/>
      <c r="CB78" s="110"/>
      <c r="CC78" s="110"/>
      <c r="CD78" s="110"/>
      <c r="CE78" s="110"/>
      <c r="CF78" s="110"/>
      <c r="CG78" s="110"/>
      <c r="CH78" s="110"/>
      <c r="CI78" s="110"/>
      <c r="CJ78" s="110"/>
      <c r="CK78" s="110"/>
      <c r="CL78" s="110"/>
      <c r="CM78" s="110"/>
      <c r="CN78" s="110"/>
      <c r="CO78" s="110"/>
      <c r="CP78" s="110"/>
      <c r="CQ78" s="110"/>
      <c r="CR78" s="110"/>
      <c r="CS78" s="110"/>
      <c r="CT78" s="110"/>
      <c r="CU78" s="110"/>
      <c r="CV78" s="110"/>
      <c r="CW78" s="110"/>
      <c r="CX78" s="110"/>
      <c r="CY78" s="110"/>
      <c r="CZ78" s="110"/>
      <c r="DA78" s="110"/>
      <c r="DB78" s="110"/>
      <c r="DC78" s="110"/>
      <c r="DD78" s="110"/>
      <c r="DE78" s="110"/>
      <c r="DF78" s="110"/>
      <c r="DG78" s="110"/>
      <c r="DH78" s="110"/>
      <c r="DI78" s="110"/>
      <c r="DJ78" s="110"/>
      <c r="DK78" s="110"/>
      <c r="DL78" s="110"/>
      <c r="DM78" s="110"/>
      <c r="DN78" s="110"/>
      <c r="DO78" s="110"/>
      <c r="DP78" s="110"/>
      <c r="DQ78" s="110"/>
      <c r="DR78" s="110"/>
      <c r="DS78" s="110"/>
      <c r="DT78" s="110"/>
      <c r="DU78" s="110"/>
      <c r="DV78" s="110"/>
      <c r="DW78" s="110"/>
      <c r="DX78" s="110"/>
      <c r="DY78" s="110"/>
      <c r="DZ78" s="110"/>
      <c r="EA78" s="110"/>
      <c r="EB78" s="110"/>
      <c r="EC78" s="110"/>
      <c r="ED78" s="110"/>
      <c r="EE78" s="110"/>
      <c r="EF78" s="110"/>
      <c r="EG78" s="110"/>
      <c r="EH78" s="110"/>
      <c r="EI78" s="110"/>
      <c r="EJ78" s="110"/>
    </row>
    <row r="79" spans="1:140">
      <c r="A79" s="59"/>
      <c r="B79" s="445"/>
      <c r="C79" s="444"/>
      <c r="D79" s="444"/>
      <c r="E79" s="444"/>
      <c r="F79" s="444"/>
      <c r="G79" s="444"/>
    </row>
    <row r="80" spans="1:140">
      <c r="A80" s="59"/>
      <c r="B80" s="444"/>
      <c r="C80" s="444"/>
      <c r="D80" s="444"/>
      <c r="E80" s="444"/>
      <c r="F80" s="59"/>
      <c r="G80" s="444"/>
    </row>
    <row r="81" spans="1:7">
      <c r="A81" s="59"/>
      <c r="B81" s="444"/>
      <c r="C81" s="444"/>
      <c r="D81" s="444"/>
      <c r="E81" s="444"/>
      <c r="F81" s="59"/>
      <c r="G81" s="444"/>
    </row>
  </sheetData>
  <phoneticPr fontId="5"/>
  <printOptions horizontalCentered="1" gridLinesSet="0"/>
  <pageMargins left="0" right="0" top="0.59055118110236227" bottom="0" header="0" footer="0.19685039370078741"/>
  <pageSetup paperSize="9" scale="94" firstPageNumber="83" orientation="portrait" blackAndWhite="1" useFirstPageNumber="1" horizontalDpi="300" verticalDpi="300" r:id="rId1"/>
  <headerFooter alignWithMargins="0">
    <oddHeader>&amp;F</oddHead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7FD6-33BE-4312-ADE5-9DED3C39FCAC}">
  <sheetPr codeName="Sheet6"/>
  <dimension ref="A1:V97"/>
  <sheetViews>
    <sheetView view="pageBreakPreview" zoomScaleNormal="100" zoomScaleSheetLayoutView="100" workbookViewId="0"/>
  </sheetViews>
  <sheetFormatPr defaultRowHeight="12"/>
  <cols>
    <col min="1" max="1" width="3.5" style="450" customWidth="1"/>
    <col min="2" max="2" width="11.25" style="450" customWidth="1"/>
    <col min="3" max="3" width="10.625" style="448" customWidth="1"/>
    <col min="4" max="4" width="16.75" style="448" customWidth="1"/>
    <col min="5" max="5" width="8.75" style="448" customWidth="1"/>
    <col min="6" max="6" width="14.25" style="448" customWidth="1"/>
    <col min="7" max="7" width="11.125" style="448" customWidth="1"/>
    <col min="8" max="8" width="17.125" style="448" customWidth="1"/>
    <col min="9" max="9" width="16.75" style="448" customWidth="1"/>
    <col min="10" max="10" width="15.625" style="448" customWidth="1"/>
    <col min="11" max="11" width="12.625" style="448" customWidth="1"/>
    <col min="12" max="12" width="17" style="448" customWidth="1"/>
    <col min="13" max="252" width="9" style="450"/>
    <col min="253" max="253" width="3.5" style="450" customWidth="1"/>
    <col min="254" max="254" width="11.25" style="450" customWidth="1"/>
    <col min="255" max="255" width="10.625" style="450" customWidth="1"/>
    <col min="256" max="256" width="16.75" style="450" customWidth="1"/>
    <col min="257" max="257" width="8.75" style="450" customWidth="1"/>
    <col min="258" max="258" width="14.25" style="450" customWidth="1"/>
    <col min="259" max="259" width="11.125" style="450" customWidth="1"/>
    <col min="260" max="260" width="17.125" style="450" customWidth="1"/>
    <col min="261" max="261" width="16.75" style="450" customWidth="1"/>
    <col min="262" max="262" width="15.625" style="450" customWidth="1"/>
    <col min="263" max="263" width="12.625" style="450" customWidth="1"/>
    <col min="264" max="264" width="17" style="450" customWidth="1"/>
    <col min="265" max="265" width="11.25" style="450" customWidth="1"/>
    <col min="266" max="266" width="4.125" style="450" customWidth="1"/>
    <col min="267" max="508" width="9" style="450"/>
    <col min="509" max="509" width="3.5" style="450" customWidth="1"/>
    <col min="510" max="510" width="11.25" style="450" customWidth="1"/>
    <col min="511" max="511" width="10.625" style="450" customWidth="1"/>
    <col min="512" max="512" width="16.75" style="450" customWidth="1"/>
    <col min="513" max="513" width="8.75" style="450" customWidth="1"/>
    <col min="514" max="514" width="14.25" style="450" customWidth="1"/>
    <col min="515" max="515" width="11.125" style="450" customWidth="1"/>
    <col min="516" max="516" width="17.125" style="450" customWidth="1"/>
    <col min="517" max="517" width="16.75" style="450" customWidth="1"/>
    <col min="518" max="518" width="15.625" style="450" customWidth="1"/>
    <col min="519" max="519" width="12.625" style="450" customWidth="1"/>
    <col min="520" max="520" width="17" style="450" customWidth="1"/>
    <col min="521" max="521" width="11.25" style="450" customWidth="1"/>
    <col min="522" max="522" width="4.125" style="450" customWidth="1"/>
    <col min="523" max="764" width="9" style="450"/>
    <col min="765" max="765" width="3.5" style="450" customWidth="1"/>
    <col min="766" max="766" width="11.25" style="450" customWidth="1"/>
    <col min="767" max="767" width="10.625" style="450" customWidth="1"/>
    <col min="768" max="768" width="16.75" style="450" customWidth="1"/>
    <col min="769" max="769" width="8.75" style="450" customWidth="1"/>
    <col min="770" max="770" width="14.25" style="450" customWidth="1"/>
    <col min="771" max="771" width="11.125" style="450" customWidth="1"/>
    <col min="772" max="772" width="17.125" style="450" customWidth="1"/>
    <col min="773" max="773" width="16.75" style="450" customWidth="1"/>
    <col min="774" max="774" width="15.625" style="450" customWidth="1"/>
    <col min="775" max="775" width="12.625" style="450" customWidth="1"/>
    <col min="776" max="776" width="17" style="450" customWidth="1"/>
    <col min="777" max="777" width="11.25" style="450" customWidth="1"/>
    <col min="778" max="778" width="4.125" style="450" customWidth="1"/>
    <col min="779" max="1020" width="9" style="450"/>
    <col min="1021" max="1021" width="3.5" style="450" customWidth="1"/>
    <col min="1022" max="1022" width="11.25" style="450" customWidth="1"/>
    <col min="1023" max="1023" width="10.625" style="450" customWidth="1"/>
    <col min="1024" max="1024" width="16.75" style="450" customWidth="1"/>
    <col min="1025" max="1025" width="8.75" style="450" customWidth="1"/>
    <col min="1026" max="1026" width="14.25" style="450" customWidth="1"/>
    <col min="1027" max="1027" width="11.125" style="450" customWidth="1"/>
    <col min="1028" max="1028" width="17.125" style="450" customWidth="1"/>
    <col min="1029" max="1029" width="16.75" style="450" customWidth="1"/>
    <col min="1030" max="1030" width="15.625" style="450" customWidth="1"/>
    <col min="1031" max="1031" width="12.625" style="450" customWidth="1"/>
    <col min="1032" max="1032" width="17" style="450" customWidth="1"/>
    <col min="1033" max="1033" width="11.25" style="450" customWidth="1"/>
    <col min="1034" max="1034" width="4.125" style="450" customWidth="1"/>
    <col min="1035" max="1276" width="9" style="450"/>
    <col min="1277" max="1277" width="3.5" style="450" customWidth="1"/>
    <col min="1278" max="1278" width="11.25" style="450" customWidth="1"/>
    <col min="1279" max="1279" width="10.625" style="450" customWidth="1"/>
    <col min="1280" max="1280" width="16.75" style="450" customWidth="1"/>
    <col min="1281" max="1281" width="8.75" style="450" customWidth="1"/>
    <col min="1282" max="1282" width="14.25" style="450" customWidth="1"/>
    <col min="1283" max="1283" width="11.125" style="450" customWidth="1"/>
    <col min="1284" max="1284" width="17.125" style="450" customWidth="1"/>
    <col min="1285" max="1285" width="16.75" style="450" customWidth="1"/>
    <col min="1286" max="1286" width="15.625" style="450" customWidth="1"/>
    <col min="1287" max="1287" width="12.625" style="450" customWidth="1"/>
    <col min="1288" max="1288" width="17" style="450" customWidth="1"/>
    <col min="1289" max="1289" width="11.25" style="450" customWidth="1"/>
    <col min="1290" max="1290" width="4.125" style="450" customWidth="1"/>
    <col min="1291" max="1532" width="9" style="450"/>
    <col min="1533" max="1533" width="3.5" style="450" customWidth="1"/>
    <col min="1534" max="1534" width="11.25" style="450" customWidth="1"/>
    <col min="1535" max="1535" width="10.625" style="450" customWidth="1"/>
    <col min="1536" max="1536" width="16.75" style="450" customWidth="1"/>
    <col min="1537" max="1537" width="8.75" style="450" customWidth="1"/>
    <col min="1538" max="1538" width="14.25" style="450" customWidth="1"/>
    <col min="1539" max="1539" width="11.125" style="450" customWidth="1"/>
    <col min="1540" max="1540" width="17.125" style="450" customWidth="1"/>
    <col min="1541" max="1541" width="16.75" style="450" customWidth="1"/>
    <col min="1542" max="1542" width="15.625" style="450" customWidth="1"/>
    <col min="1543" max="1543" width="12.625" style="450" customWidth="1"/>
    <col min="1544" max="1544" width="17" style="450" customWidth="1"/>
    <col min="1545" max="1545" width="11.25" style="450" customWidth="1"/>
    <col min="1546" max="1546" width="4.125" style="450" customWidth="1"/>
    <col min="1547" max="1788" width="9" style="450"/>
    <col min="1789" max="1789" width="3.5" style="450" customWidth="1"/>
    <col min="1790" max="1790" width="11.25" style="450" customWidth="1"/>
    <col min="1791" max="1791" width="10.625" style="450" customWidth="1"/>
    <col min="1792" max="1792" width="16.75" style="450" customWidth="1"/>
    <col min="1793" max="1793" width="8.75" style="450" customWidth="1"/>
    <col min="1794" max="1794" width="14.25" style="450" customWidth="1"/>
    <col min="1795" max="1795" width="11.125" style="450" customWidth="1"/>
    <col min="1796" max="1796" width="17.125" style="450" customWidth="1"/>
    <col min="1797" max="1797" width="16.75" style="450" customWidth="1"/>
    <col min="1798" max="1798" width="15.625" style="450" customWidth="1"/>
    <col min="1799" max="1799" width="12.625" style="450" customWidth="1"/>
    <col min="1800" max="1800" width="17" style="450" customWidth="1"/>
    <col min="1801" max="1801" width="11.25" style="450" customWidth="1"/>
    <col min="1802" max="1802" width="4.125" style="450" customWidth="1"/>
    <col min="1803" max="2044" width="9" style="450"/>
    <col min="2045" max="2045" width="3.5" style="450" customWidth="1"/>
    <col min="2046" max="2046" width="11.25" style="450" customWidth="1"/>
    <col min="2047" max="2047" width="10.625" style="450" customWidth="1"/>
    <col min="2048" max="2048" width="16.75" style="450" customWidth="1"/>
    <col min="2049" max="2049" width="8.75" style="450" customWidth="1"/>
    <col min="2050" max="2050" width="14.25" style="450" customWidth="1"/>
    <col min="2051" max="2051" width="11.125" style="450" customWidth="1"/>
    <col min="2052" max="2052" width="17.125" style="450" customWidth="1"/>
    <col min="2053" max="2053" width="16.75" style="450" customWidth="1"/>
    <col min="2054" max="2054" width="15.625" style="450" customWidth="1"/>
    <col min="2055" max="2055" width="12.625" style="450" customWidth="1"/>
    <col min="2056" max="2056" width="17" style="450" customWidth="1"/>
    <col min="2057" max="2057" width="11.25" style="450" customWidth="1"/>
    <col min="2058" max="2058" width="4.125" style="450" customWidth="1"/>
    <col min="2059" max="2300" width="9" style="450"/>
    <col min="2301" max="2301" width="3.5" style="450" customWidth="1"/>
    <col min="2302" max="2302" width="11.25" style="450" customWidth="1"/>
    <col min="2303" max="2303" width="10.625" style="450" customWidth="1"/>
    <col min="2304" max="2304" width="16.75" style="450" customWidth="1"/>
    <col min="2305" max="2305" width="8.75" style="450" customWidth="1"/>
    <col min="2306" max="2306" width="14.25" style="450" customWidth="1"/>
    <col min="2307" max="2307" width="11.125" style="450" customWidth="1"/>
    <col min="2308" max="2308" width="17.125" style="450" customWidth="1"/>
    <col min="2309" max="2309" width="16.75" style="450" customWidth="1"/>
    <col min="2310" max="2310" width="15.625" style="450" customWidth="1"/>
    <col min="2311" max="2311" width="12.625" style="450" customWidth="1"/>
    <col min="2312" max="2312" width="17" style="450" customWidth="1"/>
    <col min="2313" max="2313" width="11.25" style="450" customWidth="1"/>
    <col min="2314" max="2314" width="4.125" style="450" customWidth="1"/>
    <col min="2315" max="2556" width="9" style="450"/>
    <col min="2557" max="2557" width="3.5" style="450" customWidth="1"/>
    <col min="2558" max="2558" width="11.25" style="450" customWidth="1"/>
    <col min="2559" max="2559" width="10.625" style="450" customWidth="1"/>
    <col min="2560" max="2560" width="16.75" style="450" customWidth="1"/>
    <col min="2561" max="2561" width="8.75" style="450" customWidth="1"/>
    <col min="2562" max="2562" width="14.25" style="450" customWidth="1"/>
    <col min="2563" max="2563" width="11.125" style="450" customWidth="1"/>
    <col min="2564" max="2564" width="17.125" style="450" customWidth="1"/>
    <col min="2565" max="2565" width="16.75" style="450" customWidth="1"/>
    <col min="2566" max="2566" width="15.625" style="450" customWidth="1"/>
    <col min="2567" max="2567" width="12.625" style="450" customWidth="1"/>
    <col min="2568" max="2568" width="17" style="450" customWidth="1"/>
    <col min="2569" max="2569" width="11.25" style="450" customWidth="1"/>
    <col min="2570" max="2570" width="4.125" style="450" customWidth="1"/>
    <col min="2571" max="2812" width="9" style="450"/>
    <col min="2813" max="2813" width="3.5" style="450" customWidth="1"/>
    <col min="2814" max="2814" width="11.25" style="450" customWidth="1"/>
    <col min="2815" max="2815" width="10.625" style="450" customWidth="1"/>
    <col min="2816" max="2816" width="16.75" style="450" customWidth="1"/>
    <col min="2817" max="2817" width="8.75" style="450" customWidth="1"/>
    <col min="2818" max="2818" width="14.25" style="450" customWidth="1"/>
    <col min="2819" max="2819" width="11.125" style="450" customWidth="1"/>
    <col min="2820" max="2820" width="17.125" style="450" customWidth="1"/>
    <col min="2821" max="2821" width="16.75" style="450" customWidth="1"/>
    <col min="2822" max="2822" width="15.625" style="450" customWidth="1"/>
    <col min="2823" max="2823" width="12.625" style="450" customWidth="1"/>
    <col min="2824" max="2824" width="17" style="450" customWidth="1"/>
    <col min="2825" max="2825" width="11.25" style="450" customWidth="1"/>
    <col min="2826" max="2826" width="4.125" style="450" customWidth="1"/>
    <col min="2827" max="3068" width="9" style="450"/>
    <col min="3069" max="3069" width="3.5" style="450" customWidth="1"/>
    <col min="3070" max="3070" width="11.25" style="450" customWidth="1"/>
    <col min="3071" max="3071" width="10.625" style="450" customWidth="1"/>
    <col min="3072" max="3072" width="16.75" style="450" customWidth="1"/>
    <col min="3073" max="3073" width="8.75" style="450" customWidth="1"/>
    <col min="3074" max="3074" width="14.25" style="450" customWidth="1"/>
    <col min="3075" max="3075" width="11.125" style="450" customWidth="1"/>
    <col min="3076" max="3076" width="17.125" style="450" customWidth="1"/>
    <col min="3077" max="3077" width="16.75" style="450" customWidth="1"/>
    <col min="3078" max="3078" width="15.625" style="450" customWidth="1"/>
    <col min="3079" max="3079" width="12.625" style="450" customWidth="1"/>
    <col min="3080" max="3080" width="17" style="450" customWidth="1"/>
    <col min="3081" max="3081" width="11.25" style="450" customWidth="1"/>
    <col min="3082" max="3082" width="4.125" style="450" customWidth="1"/>
    <col min="3083" max="3324" width="9" style="450"/>
    <col min="3325" max="3325" width="3.5" style="450" customWidth="1"/>
    <col min="3326" max="3326" width="11.25" style="450" customWidth="1"/>
    <col min="3327" max="3327" width="10.625" style="450" customWidth="1"/>
    <col min="3328" max="3328" width="16.75" style="450" customWidth="1"/>
    <col min="3329" max="3329" width="8.75" style="450" customWidth="1"/>
    <col min="3330" max="3330" width="14.25" style="450" customWidth="1"/>
    <col min="3331" max="3331" width="11.125" style="450" customWidth="1"/>
    <col min="3332" max="3332" width="17.125" style="450" customWidth="1"/>
    <col min="3333" max="3333" width="16.75" style="450" customWidth="1"/>
    <col min="3334" max="3334" width="15.625" style="450" customWidth="1"/>
    <col min="3335" max="3335" width="12.625" style="450" customWidth="1"/>
    <col min="3336" max="3336" width="17" style="450" customWidth="1"/>
    <col min="3337" max="3337" width="11.25" style="450" customWidth="1"/>
    <col min="3338" max="3338" width="4.125" style="450" customWidth="1"/>
    <col min="3339" max="3580" width="9" style="450"/>
    <col min="3581" max="3581" width="3.5" style="450" customWidth="1"/>
    <col min="3582" max="3582" width="11.25" style="450" customWidth="1"/>
    <col min="3583" max="3583" width="10.625" style="450" customWidth="1"/>
    <col min="3584" max="3584" width="16.75" style="450" customWidth="1"/>
    <col min="3585" max="3585" width="8.75" style="450" customWidth="1"/>
    <col min="3586" max="3586" width="14.25" style="450" customWidth="1"/>
    <col min="3587" max="3587" width="11.125" style="450" customWidth="1"/>
    <col min="3588" max="3588" width="17.125" style="450" customWidth="1"/>
    <col min="3589" max="3589" width="16.75" style="450" customWidth="1"/>
    <col min="3590" max="3590" width="15.625" style="450" customWidth="1"/>
    <col min="3591" max="3591" width="12.625" style="450" customWidth="1"/>
    <col min="3592" max="3592" width="17" style="450" customWidth="1"/>
    <col min="3593" max="3593" width="11.25" style="450" customWidth="1"/>
    <col min="3594" max="3594" width="4.125" style="450" customWidth="1"/>
    <col min="3595" max="3836" width="9" style="450"/>
    <col min="3837" max="3837" width="3.5" style="450" customWidth="1"/>
    <col min="3838" max="3838" width="11.25" style="450" customWidth="1"/>
    <col min="3839" max="3839" width="10.625" style="450" customWidth="1"/>
    <col min="3840" max="3840" width="16.75" style="450" customWidth="1"/>
    <col min="3841" max="3841" width="8.75" style="450" customWidth="1"/>
    <col min="3842" max="3842" width="14.25" style="450" customWidth="1"/>
    <col min="3843" max="3843" width="11.125" style="450" customWidth="1"/>
    <col min="3844" max="3844" width="17.125" style="450" customWidth="1"/>
    <col min="3845" max="3845" width="16.75" style="450" customWidth="1"/>
    <col min="3846" max="3846" width="15.625" style="450" customWidth="1"/>
    <col min="3847" max="3847" width="12.625" style="450" customWidth="1"/>
    <col min="3848" max="3848" width="17" style="450" customWidth="1"/>
    <col min="3849" max="3849" width="11.25" style="450" customWidth="1"/>
    <col min="3850" max="3850" width="4.125" style="450" customWidth="1"/>
    <col min="3851" max="4092" width="9" style="450"/>
    <col min="4093" max="4093" width="3.5" style="450" customWidth="1"/>
    <col min="4094" max="4094" width="11.25" style="450" customWidth="1"/>
    <col min="4095" max="4095" width="10.625" style="450" customWidth="1"/>
    <col min="4096" max="4096" width="16.75" style="450" customWidth="1"/>
    <col min="4097" max="4097" width="8.75" style="450" customWidth="1"/>
    <col min="4098" max="4098" width="14.25" style="450" customWidth="1"/>
    <col min="4099" max="4099" width="11.125" style="450" customWidth="1"/>
    <col min="4100" max="4100" width="17.125" style="450" customWidth="1"/>
    <col min="4101" max="4101" width="16.75" style="450" customWidth="1"/>
    <col min="4102" max="4102" width="15.625" style="450" customWidth="1"/>
    <col min="4103" max="4103" width="12.625" style="450" customWidth="1"/>
    <col min="4104" max="4104" width="17" style="450" customWidth="1"/>
    <col min="4105" max="4105" width="11.25" style="450" customWidth="1"/>
    <col min="4106" max="4106" width="4.125" style="450" customWidth="1"/>
    <col min="4107" max="4348" width="9" style="450"/>
    <col min="4349" max="4349" width="3.5" style="450" customWidth="1"/>
    <col min="4350" max="4350" width="11.25" style="450" customWidth="1"/>
    <col min="4351" max="4351" width="10.625" style="450" customWidth="1"/>
    <col min="4352" max="4352" width="16.75" style="450" customWidth="1"/>
    <col min="4353" max="4353" width="8.75" style="450" customWidth="1"/>
    <col min="4354" max="4354" width="14.25" style="450" customWidth="1"/>
    <col min="4355" max="4355" width="11.125" style="450" customWidth="1"/>
    <col min="4356" max="4356" width="17.125" style="450" customWidth="1"/>
    <col min="4357" max="4357" width="16.75" style="450" customWidth="1"/>
    <col min="4358" max="4358" width="15.625" style="450" customWidth="1"/>
    <col min="4359" max="4359" width="12.625" style="450" customWidth="1"/>
    <col min="4360" max="4360" width="17" style="450" customWidth="1"/>
    <col min="4361" max="4361" width="11.25" style="450" customWidth="1"/>
    <col min="4362" max="4362" width="4.125" style="450" customWidth="1"/>
    <col min="4363" max="4604" width="9" style="450"/>
    <col min="4605" max="4605" width="3.5" style="450" customWidth="1"/>
    <col min="4606" max="4606" width="11.25" style="450" customWidth="1"/>
    <col min="4607" max="4607" width="10.625" style="450" customWidth="1"/>
    <col min="4608" max="4608" width="16.75" style="450" customWidth="1"/>
    <col min="4609" max="4609" width="8.75" style="450" customWidth="1"/>
    <col min="4610" max="4610" width="14.25" style="450" customWidth="1"/>
    <col min="4611" max="4611" width="11.125" style="450" customWidth="1"/>
    <col min="4612" max="4612" width="17.125" style="450" customWidth="1"/>
    <col min="4613" max="4613" width="16.75" style="450" customWidth="1"/>
    <col min="4614" max="4614" width="15.625" style="450" customWidth="1"/>
    <col min="4615" max="4615" width="12.625" style="450" customWidth="1"/>
    <col min="4616" max="4616" width="17" style="450" customWidth="1"/>
    <col min="4617" max="4617" width="11.25" style="450" customWidth="1"/>
    <col min="4618" max="4618" width="4.125" style="450" customWidth="1"/>
    <col min="4619" max="4860" width="9" style="450"/>
    <col min="4861" max="4861" width="3.5" style="450" customWidth="1"/>
    <col min="4862" max="4862" width="11.25" style="450" customWidth="1"/>
    <col min="4863" max="4863" width="10.625" style="450" customWidth="1"/>
    <col min="4864" max="4864" width="16.75" style="450" customWidth="1"/>
    <col min="4865" max="4865" width="8.75" style="450" customWidth="1"/>
    <col min="4866" max="4866" width="14.25" style="450" customWidth="1"/>
    <col min="4867" max="4867" width="11.125" style="450" customWidth="1"/>
    <col min="4868" max="4868" width="17.125" style="450" customWidth="1"/>
    <col min="4869" max="4869" width="16.75" style="450" customWidth="1"/>
    <col min="4870" max="4870" width="15.625" style="450" customWidth="1"/>
    <col min="4871" max="4871" width="12.625" style="450" customWidth="1"/>
    <col min="4872" max="4872" width="17" style="450" customWidth="1"/>
    <col min="4873" max="4873" width="11.25" style="450" customWidth="1"/>
    <col min="4874" max="4874" width="4.125" style="450" customWidth="1"/>
    <col min="4875" max="5116" width="9" style="450"/>
    <col min="5117" max="5117" width="3.5" style="450" customWidth="1"/>
    <col min="5118" max="5118" width="11.25" style="450" customWidth="1"/>
    <col min="5119" max="5119" width="10.625" style="450" customWidth="1"/>
    <col min="5120" max="5120" width="16.75" style="450" customWidth="1"/>
    <col min="5121" max="5121" width="8.75" style="450" customWidth="1"/>
    <col min="5122" max="5122" width="14.25" style="450" customWidth="1"/>
    <col min="5123" max="5123" width="11.125" style="450" customWidth="1"/>
    <col min="5124" max="5124" width="17.125" style="450" customWidth="1"/>
    <col min="5125" max="5125" width="16.75" style="450" customWidth="1"/>
    <col min="5126" max="5126" width="15.625" style="450" customWidth="1"/>
    <col min="5127" max="5127" width="12.625" style="450" customWidth="1"/>
    <col min="5128" max="5128" width="17" style="450" customWidth="1"/>
    <col min="5129" max="5129" width="11.25" style="450" customWidth="1"/>
    <col min="5130" max="5130" width="4.125" style="450" customWidth="1"/>
    <col min="5131" max="5372" width="9" style="450"/>
    <col min="5373" max="5373" width="3.5" style="450" customWidth="1"/>
    <col min="5374" max="5374" width="11.25" style="450" customWidth="1"/>
    <col min="5375" max="5375" width="10.625" style="450" customWidth="1"/>
    <col min="5376" max="5376" width="16.75" style="450" customWidth="1"/>
    <col min="5377" max="5377" width="8.75" style="450" customWidth="1"/>
    <col min="5378" max="5378" width="14.25" style="450" customWidth="1"/>
    <col min="5379" max="5379" width="11.125" style="450" customWidth="1"/>
    <col min="5380" max="5380" width="17.125" style="450" customWidth="1"/>
    <col min="5381" max="5381" width="16.75" style="450" customWidth="1"/>
    <col min="5382" max="5382" width="15.625" style="450" customWidth="1"/>
    <col min="5383" max="5383" width="12.625" style="450" customWidth="1"/>
    <col min="5384" max="5384" width="17" style="450" customWidth="1"/>
    <col min="5385" max="5385" width="11.25" style="450" customWidth="1"/>
    <col min="5386" max="5386" width="4.125" style="450" customWidth="1"/>
    <col min="5387" max="5628" width="9" style="450"/>
    <col min="5629" max="5629" width="3.5" style="450" customWidth="1"/>
    <col min="5630" max="5630" width="11.25" style="450" customWidth="1"/>
    <col min="5631" max="5631" width="10.625" style="450" customWidth="1"/>
    <col min="5632" max="5632" width="16.75" style="450" customWidth="1"/>
    <col min="5633" max="5633" width="8.75" style="450" customWidth="1"/>
    <col min="5634" max="5634" width="14.25" style="450" customWidth="1"/>
    <col min="5635" max="5635" width="11.125" style="450" customWidth="1"/>
    <col min="5636" max="5636" width="17.125" style="450" customWidth="1"/>
    <col min="5637" max="5637" width="16.75" style="450" customWidth="1"/>
    <col min="5638" max="5638" width="15.625" style="450" customWidth="1"/>
    <col min="5639" max="5639" width="12.625" style="450" customWidth="1"/>
    <col min="5640" max="5640" width="17" style="450" customWidth="1"/>
    <col min="5641" max="5641" width="11.25" style="450" customWidth="1"/>
    <col min="5642" max="5642" width="4.125" style="450" customWidth="1"/>
    <col min="5643" max="5884" width="9" style="450"/>
    <col min="5885" max="5885" width="3.5" style="450" customWidth="1"/>
    <col min="5886" max="5886" width="11.25" style="450" customWidth="1"/>
    <col min="5887" max="5887" width="10.625" style="450" customWidth="1"/>
    <col min="5888" max="5888" width="16.75" style="450" customWidth="1"/>
    <col min="5889" max="5889" width="8.75" style="450" customWidth="1"/>
    <col min="5890" max="5890" width="14.25" style="450" customWidth="1"/>
    <col min="5891" max="5891" width="11.125" style="450" customWidth="1"/>
    <col min="5892" max="5892" width="17.125" style="450" customWidth="1"/>
    <col min="5893" max="5893" width="16.75" style="450" customWidth="1"/>
    <col min="5894" max="5894" width="15.625" style="450" customWidth="1"/>
    <col min="5895" max="5895" width="12.625" style="450" customWidth="1"/>
    <col min="5896" max="5896" width="17" style="450" customWidth="1"/>
    <col min="5897" max="5897" width="11.25" style="450" customWidth="1"/>
    <col min="5898" max="5898" width="4.125" style="450" customWidth="1"/>
    <col min="5899" max="6140" width="9" style="450"/>
    <col min="6141" max="6141" width="3.5" style="450" customWidth="1"/>
    <col min="6142" max="6142" width="11.25" style="450" customWidth="1"/>
    <col min="6143" max="6143" width="10.625" style="450" customWidth="1"/>
    <col min="6144" max="6144" width="16.75" style="450" customWidth="1"/>
    <col min="6145" max="6145" width="8.75" style="450" customWidth="1"/>
    <col min="6146" max="6146" width="14.25" style="450" customWidth="1"/>
    <col min="6147" max="6147" width="11.125" style="450" customWidth="1"/>
    <col min="6148" max="6148" width="17.125" style="450" customWidth="1"/>
    <col min="6149" max="6149" width="16.75" style="450" customWidth="1"/>
    <col min="6150" max="6150" width="15.625" style="450" customWidth="1"/>
    <col min="6151" max="6151" width="12.625" style="450" customWidth="1"/>
    <col min="6152" max="6152" width="17" style="450" customWidth="1"/>
    <col min="6153" max="6153" width="11.25" style="450" customWidth="1"/>
    <col min="6154" max="6154" width="4.125" style="450" customWidth="1"/>
    <col min="6155" max="6396" width="9" style="450"/>
    <col min="6397" max="6397" width="3.5" style="450" customWidth="1"/>
    <col min="6398" max="6398" width="11.25" style="450" customWidth="1"/>
    <col min="6399" max="6399" width="10.625" style="450" customWidth="1"/>
    <col min="6400" max="6400" width="16.75" style="450" customWidth="1"/>
    <col min="6401" max="6401" width="8.75" style="450" customWidth="1"/>
    <col min="6402" max="6402" width="14.25" style="450" customWidth="1"/>
    <col min="6403" max="6403" width="11.125" style="450" customWidth="1"/>
    <col min="6404" max="6404" width="17.125" style="450" customWidth="1"/>
    <col min="6405" max="6405" width="16.75" style="450" customWidth="1"/>
    <col min="6406" max="6406" width="15.625" style="450" customWidth="1"/>
    <col min="6407" max="6407" width="12.625" style="450" customWidth="1"/>
    <col min="6408" max="6408" width="17" style="450" customWidth="1"/>
    <col min="6409" max="6409" width="11.25" style="450" customWidth="1"/>
    <col min="6410" max="6410" width="4.125" style="450" customWidth="1"/>
    <col min="6411" max="6652" width="9" style="450"/>
    <col min="6653" max="6653" width="3.5" style="450" customWidth="1"/>
    <col min="6654" max="6654" width="11.25" style="450" customWidth="1"/>
    <col min="6655" max="6655" width="10.625" style="450" customWidth="1"/>
    <col min="6656" max="6656" width="16.75" style="450" customWidth="1"/>
    <col min="6657" max="6657" width="8.75" style="450" customWidth="1"/>
    <col min="6658" max="6658" width="14.25" style="450" customWidth="1"/>
    <col min="6659" max="6659" width="11.125" style="450" customWidth="1"/>
    <col min="6660" max="6660" width="17.125" style="450" customWidth="1"/>
    <col min="6661" max="6661" width="16.75" style="450" customWidth="1"/>
    <col min="6662" max="6662" width="15.625" style="450" customWidth="1"/>
    <col min="6663" max="6663" width="12.625" style="450" customWidth="1"/>
    <col min="6664" max="6664" width="17" style="450" customWidth="1"/>
    <col min="6665" max="6665" width="11.25" style="450" customWidth="1"/>
    <col min="6666" max="6666" width="4.125" style="450" customWidth="1"/>
    <col min="6667" max="6908" width="9" style="450"/>
    <col min="6909" max="6909" width="3.5" style="450" customWidth="1"/>
    <col min="6910" max="6910" width="11.25" style="450" customWidth="1"/>
    <col min="6911" max="6911" width="10.625" style="450" customWidth="1"/>
    <col min="6912" max="6912" width="16.75" style="450" customWidth="1"/>
    <col min="6913" max="6913" width="8.75" style="450" customWidth="1"/>
    <col min="6914" max="6914" width="14.25" style="450" customWidth="1"/>
    <col min="6915" max="6915" width="11.125" style="450" customWidth="1"/>
    <col min="6916" max="6916" width="17.125" style="450" customWidth="1"/>
    <col min="6917" max="6917" width="16.75" style="450" customWidth="1"/>
    <col min="6918" max="6918" width="15.625" style="450" customWidth="1"/>
    <col min="6919" max="6919" width="12.625" style="450" customWidth="1"/>
    <col min="6920" max="6920" width="17" style="450" customWidth="1"/>
    <col min="6921" max="6921" width="11.25" style="450" customWidth="1"/>
    <col min="6922" max="6922" width="4.125" style="450" customWidth="1"/>
    <col min="6923" max="7164" width="9" style="450"/>
    <col min="7165" max="7165" width="3.5" style="450" customWidth="1"/>
    <col min="7166" max="7166" width="11.25" style="450" customWidth="1"/>
    <col min="7167" max="7167" width="10.625" style="450" customWidth="1"/>
    <col min="7168" max="7168" width="16.75" style="450" customWidth="1"/>
    <col min="7169" max="7169" width="8.75" style="450" customWidth="1"/>
    <col min="7170" max="7170" width="14.25" style="450" customWidth="1"/>
    <col min="7171" max="7171" width="11.125" style="450" customWidth="1"/>
    <col min="7172" max="7172" width="17.125" style="450" customWidth="1"/>
    <col min="7173" max="7173" width="16.75" style="450" customWidth="1"/>
    <col min="7174" max="7174" width="15.625" style="450" customWidth="1"/>
    <col min="7175" max="7175" width="12.625" style="450" customWidth="1"/>
    <col min="7176" max="7176" width="17" style="450" customWidth="1"/>
    <col min="7177" max="7177" width="11.25" style="450" customWidth="1"/>
    <col min="7178" max="7178" width="4.125" style="450" customWidth="1"/>
    <col min="7179" max="7420" width="9" style="450"/>
    <col min="7421" max="7421" width="3.5" style="450" customWidth="1"/>
    <col min="7422" max="7422" width="11.25" style="450" customWidth="1"/>
    <col min="7423" max="7423" width="10.625" style="450" customWidth="1"/>
    <col min="7424" max="7424" width="16.75" style="450" customWidth="1"/>
    <col min="7425" max="7425" width="8.75" style="450" customWidth="1"/>
    <col min="7426" max="7426" width="14.25" style="450" customWidth="1"/>
    <col min="7427" max="7427" width="11.125" style="450" customWidth="1"/>
    <col min="7428" max="7428" width="17.125" style="450" customWidth="1"/>
    <col min="7429" max="7429" width="16.75" style="450" customWidth="1"/>
    <col min="7430" max="7430" width="15.625" style="450" customWidth="1"/>
    <col min="7431" max="7431" width="12.625" style="450" customWidth="1"/>
    <col min="7432" max="7432" width="17" style="450" customWidth="1"/>
    <col min="7433" max="7433" width="11.25" style="450" customWidth="1"/>
    <col min="7434" max="7434" width="4.125" style="450" customWidth="1"/>
    <col min="7435" max="7676" width="9" style="450"/>
    <col min="7677" max="7677" width="3.5" style="450" customWidth="1"/>
    <col min="7678" max="7678" width="11.25" style="450" customWidth="1"/>
    <col min="7679" max="7679" width="10.625" style="450" customWidth="1"/>
    <col min="7680" max="7680" width="16.75" style="450" customWidth="1"/>
    <col min="7681" max="7681" width="8.75" style="450" customWidth="1"/>
    <col min="7682" max="7682" width="14.25" style="450" customWidth="1"/>
    <col min="7683" max="7683" width="11.125" style="450" customWidth="1"/>
    <col min="7684" max="7684" width="17.125" style="450" customWidth="1"/>
    <col min="7685" max="7685" width="16.75" style="450" customWidth="1"/>
    <col min="7686" max="7686" width="15.625" style="450" customWidth="1"/>
    <col min="7687" max="7687" width="12.625" style="450" customWidth="1"/>
    <col min="7688" max="7688" width="17" style="450" customWidth="1"/>
    <col min="7689" max="7689" width="11.25" style="450" customWidth="1"/>
    <col min="7690" max="7690" width="4.125" style="450" customWidth="1"/>
    <col min="7691" max="7932" width="9" style="450"/>
    <col min="7933" max="7933" width="3.5" style="450" customWidth="1"/>
    <col min="7934" max="7934" width="11.25" style="450" customWidth="1"/>
    <col min="7935" max="7935" width="10.625" style="450" customWidth="1"/>
    <col min="7936" max="7936" width="16.75" style="450" customWidth="1"/>
    <col min="7937" max="7937" width="8.75" style="450" customWidth="1"/>
    <col min="7938" max="7938" width="14.25" style="450" customWidth="1"/>
    <col min="7939" max="7939" width="11.125" style="450" customWidth="1"/>
    <col min="7940" max="7940" width="17.125" style="450" customWidth="1"/>
    <col min="7941" max="7941" width="16.75" style="450" customWidth="1"/>
    <col min="7942" max="7942" width="15.625" style="450" customWidth="1"/>
    <col min="7943" max="7943" width="12.625" style="450" customWidth="1"/>
    <col min="7944" max="7944" width="17" style="450" customWidth="1"/>
    <col min="7945" max="7945" width="11.25" style="450" customWidth="1"/>
    <col min="7946" max="7946" width="4.125" style="450" customWidth="1"/>
    <col min="7947" max="8188" width="9" style="450"/>
    <col min="8189" max="8189" width="3.5" style="450" customWidth="1"/>
    <col min="8190" max="8190" width="11.25" style="450" customWidth="1"/>
    <col min="8191" max="8191" width="10.625" style="450" customWidth="1"/>
    <col min="8192" max="8192" width="16.75" style="450" customWidth="1"/>
    <col min="8193" max="8193" width="8.75" style="450" customWidth="1"/>
    <col min="8194" max="8194" width="14.25" style="450" customWidth="1"/>
    <col min="8195" max="8195" width="11.125" style="450" customWidth="1"/>
    <col min="8196" max="8196" width="17.125" style="450" customWidth="1"/>
    <col min="8197" max="8197" width="16.75" style="450" customWidth="1"/>
    <col min="8198" max="8198" width="15.625" style="450" customWidth="1"/>
    <col min="8199" max="8199" width="12.625" style="450" customWidth="1"/>
    <col min="8200" max="8200" width="17" style="450" customWidth="1"/>
    <col min="8201" max="8201" width="11.25" style="450" customWidth="1"/>
    <col min="8202" max="8202" width="4.125" style="450" customWidth="1"/>
    <col min="8203" max="8444" width="9" style="450"/>
    <col min="8445" max="8445" width="3.5" style="450" customWidth="1"/>
    <col min="8446" max="8446" width="11.25" style="450" customWidth="1"/>
    <col min="8447" max="8447" width="10.625" style="450" customWidth="1"/>
    <col min="8448" max="8448" width="16.75" style="450" customWidth="1"/>
    <col min="8449" max="8449" width="8.75" style="450" customWidth="1"/>
    <col min="8450" max="8450" width="14.25" style="450" customWidth="1"/>
    <col min="8451" max="8451" width="11.125" style="450" customWidth="1"/>
    <col min="8452" max="8452" width="17.125" style="450" customWidth="1"/>
    <col min="8453" max="8453" width="16.75" style="450" customWidth="1"/>
    <col min="8454" max="8454" width="15.625" style="450" customWidth="1"/>
    <col min="8455" max="8455" width="12.625" style="450" customWidth="1"/>
    <col min="8456" max="8456" width="17" style="450" customWidth="1"/>
    <col min="8457" max="8457" width="11.25" style="450" customWidth="1"/>
    <col min="8458" max="8458" width="4.125" style="450" customWidth="1"/>
    <col min="8459" max="8700" width="9" style="450"/>
    <col min="8701" max="8701" width="3.5" style="450" customWidth="1"/>
    <col min="8702" max="8702" width="11.25" style="450" customWidth="1"/>
    <col min="8703" max="8703" width="10.625" style="450" customWidth="1"/>
    <col min="8704" max="8704" width="16.75" style="450" customWidth="1"/>
    <col min="8705" max="8705" width="8.75" style="450" customWidth="1"/>
    <col min="8706" max="8706" width="14.25" style="450" customWidth="1"/>
    <col min="8707" max="8707" width="11.125" style="450" customWidth="1"/>
    <col min="8708" max="8708" width="17.125" style="450" customWidth="1"/>
    <col min="8709" max="8709" width="16.75" style="450" customWidth="1"/>
    <col min="8710" max="8710" width="15.625" style="450" customWidth="1"/>
    <col min="8711" max="8711" width="12.625" style="450" customWidth="1"/>
    <col min="8712" max="8712" width="17" style="450" customWidth="1"/>
    <col min="8713" max="8713" width="11.25" style="450" customWidth="1"/>
    <col min="8714" max="8714" width="4.125" style="450" customWidth="1"/>
    <col min="8715" max="8956" width="9" style="450"/>
    <col min="8957" max="8957" width="3.5" style="450" customWidth="1"/>
    <col min="8958" max="8958" width="11.25" style="450" customWidth="1"/>
    <col min="8959" max="8959" width="10.625" style="450" customWidth="1"/>
    <col min="8960" max="8960" width="16.75" style="450" customWidth="1"/>
    <col min="8961" max="8961" width="8.75" style="450" customWidth="1"/>
    <col min="8962" max="8962" width="14.25" style="450" customWidth="1"/>
    <col min="8963" max="8963" width="11.125" style="450" customWidth="1"/>
    <col min="8964" max="8964" width="17.125" style="450" customWidth="1"/>
    <col min="8965" max="8965" width="16.75" style="450" customWidth="1"/>
    <col min="8966" max="8966" width="15.625" style="450" customWidth="1"/>
    <col min="8967" max="8967" width="12.625" style="450" customWidth="1"/>
    <col min="8968" max="8968" width="17" style="450" customWidth="1"/>
    <col min="8969" max="8969" width="11.25" style="450" customWidth="1"/>
    <col min="8970" max="8970" width="4.125" style="450" customWidth="1"/>
    <col min="8971" max="9212" width="9" style="450"/>
    <col min="9213" max="9213" width="3.5" style="450" customWidth="1"/>
    <col min="9214" max="9214" width="11.25" style="450" customWidth="1"/>
    <col min="9215" max="9215" width="10.625" style="450" customWidth="1"/>
    <col min="9216" max="9216" width="16.75" style="450" customWidth="1"/>
    <col min="9217" max="9217" width="8.75" style="450" customWidth="1"/>
    <col min="9218" max="9218" width="14.25" style="450" customWidth="1"/>
    <col min="9219" max="9219" width="11.125" style="450" customWidth="1"/>
    <col min="9220" max="9220" width="17.125" style="450" customWidth="1"/>
    <col min="9221" max="9221" width="16.75" style="450" customWidth="1"/>
    <col min="9222" max="9222" width="15.625" style="450" customWidth="1"/>
    <col min="9223" max="9223" width="12.625" style="450" customWidth="1"/>
    <col min="9224" max="9224" width="17" style="450" customWidth="1"/>
    <col min="9225" max="9225" width="11.25" style="450" customWidth="1"/>
    <col min="9226" max="9226" width="4.125" style="450" customWidth="1"/>
    <col min="9227" max="9468" width="9" style="450"/>
    <col min="9469" max="9469" width="3.5" style="450" customWidth="1"/>
    <col min="9470" max="9470" width="11.25" style="450" customWidth="1"/>
    <col min="9471" max="9471" width="10.625" style="450" customWidth="1"/>
    <col min="9472" max="9472" width="16.75" style="450" customWidth="1"/>
    <col min="9473" max="9473" width="8.75" style="450" customWidth="1"/>
    <col min="9474" max="9474" width="14.25" style="450" customWidth="1"/>
    <col min="9475" max="9475" width="11.125" style="450" customWidth="1"/>
    <col min="9476" max="9476" width="17.125" style="450" customWidth="1"/>
    <col min="9477" max="9477" width="16.75" style="450" customWidth="1"/>
    <col min="9478" max="9478" width="15.625" style="450" customWidth="1"/>
    <col min="9479" max="9479" width="12.625" style="450" customWidth="1"/>
    <col min="9480" max="9480" width="17" style="450" customWidth="1"/>
    <col min="9481" max="9481" width="11.25" style="450" customWidth="1"/>
    <col min="9482" max="9482" width="4.125" style="450" customWidth="1"/>
    <col min="9483" max="9724" width="9" style="450"/>
    <col min="9725" max="9725" width="3.5" style="450" customWidth="1"/>
    <col min="9726" max="9726" width="11.25" style="450" customWidth="1"/>
    <col min="9727" max="9727" width="10.625" style="450" customWidth="1"/>
    <col min="9728" max="9728" width="16.75" style="450" customWidth="1"/>
    <col min="9729" max="9729" width="8.75" style="450" customWidth="1"/>
    <col min="9730" max="9730" width="14.25" style="450" customWidth="1"/>
    <col min="9731" max="9731" width="11.125" style="450" customWidth="1"/>
    <col min="9732" max="9732" width="17.125" style="450" customWidth="1"/>
    <col min="9733" max="9733" width="16.75" style="450" customWidth="1"/>
    <col min="9734" max="9734" width="15.625" style="450" customWidth="1"/>
    <col min="9735" max="9735" width="12.625" style="450" customWidth="1"/>
    <col min="9736" max="9736" width="17" style="450" customWidth="1"/>
    <col min="9737" max="9737" width="11.25" style="450" customWidth="1"/>
    <col min="9738" max="9738" width="4.125" style="450" customWidth="1"/>
    <col min="9739" max="9980" width="9" style="450"/>
    <col min="9981" max="9981" width="3.5" style="450" customWidth="1"/>
    <col min="9982" max="9982" width="11.25" style="450" customWidth="1"/>
    <col min="9983" max="9983" width="10.625" style="450" customWidth="1"/>
    <col min="9984" max="9984" width="16.75" style="450" customWidth="1"/>
    <col min="9985" max="9985" width="8.75" style="450" customWidth="1"/>
    <col min="9986" max="9986" width="14.25" style="450" customWidth="1"/>
    <col min="9987" max="9987" width="11.125" style="450" customWidth="1"/>
    <col min="9988" max="9988" width="17.125" style="450" customWidth="1"/>
    <col min="9989" max="9989" width="16.75" style="450" customWidth="1"/>
    <col min="9990" max="9990" width="15.625" style="450" customWidth="1"/>
    <col min="9991" max="9991" width="12.625" style="450" customWidth="1"/>
    <col min="9992" max="9992" width="17" style="450" customWidth="1"/>
    <col min="9993" max="9993" width="11.25" style="450" customWidth="1"/>
    <col min="9994" max="9994" width="4.125" style="450" customWidth="1"/>
    <col min="9995" max="10236" width="9" style="450"/>
    <col min="10237" max="10237" width="3.5" style="450" customWidth="1"/>
    <col min="10238" max="10238" width="11.25" style="450" customWidth="1"/>
    <col min="10239" max="10239" width="10.625" style="450" customWidth="1"/>
    <col min="10240" max="10240" width="16.75" style="450" customWidth="1"/>
    <col min="10241" max="10241" width="8.75" style="450" customWidth="1"/>
    <col min="10242" max="10242" width="14.25" style="450" customWidth="1"/>
    <col min="10243" max="10243" width="11.125" style="450" customWidth="1"/>
    <col min="10244" max="10244" width="17.125" style="450" customWidth="1"/>
    <col min="10245" max="10245" width="16.75" style="450" customWidth="1"/>
    <col min="10246" max="10246" width="15.625" style="450" customWidth="1"/>
    <col min="10247" max="10247" width="12.625" style="450" customWidth="1"/>
    <col min="10248" max="10248" width="17" style="450" customWidth="1"/>
    <col min="10249" max="10249" width="11.25" style="450" customWidth="1"/>
    <col min="10250" max="10250" width="4.125" style="450" customWidth="1"/>
    <col min="10251" max="10492" width="9" style="450"/>
    <col min="10493" max="10493" width="3.5" style="450" customWidth="1"/>
    <col min="10494" max="10494" width="11.25" style="450" customWidth="1"/>
    <col min="10495" max="10495" width="10.625" style="450" customWidth="1"/>
    <col min="10496" max="10496" width="16.75" style="450" customWidth="1"/>
    <col min="10497" max="10497" width="8.75" style="450" customWidth="1"/>
    <col min="10498" max="10498" width="14.25" style="450" customWidth="1"/>
    <col min="10499" max="10499" width="11.125" style="450" customWidth="1"/>
    <col min="10500" max="10500" width="17.125" style="450" customWidth="1"/>
    <col min="10501" max="10501" width="16.75" style="450" customWidth="1"/>
    <col min="10502" max="10502" width="15.625" style="450" customWidth="1"/>
    <col min="10503" max="10503" width="12.625" style="450" customWidth="1"/>
    <col min="10504" max="10504" width="17" style="450" customWidth="1"/>
    <col min="10505" max="10505" width="11.25" style="450" customWidth="1"/>
    <col min="10506" max="10506" width="4.125" style="450" customWidth="1"/>
    <col min="10507" max="10748" width="9" style="450"/>
    <col min="10749" max="10749" width="3.5" style="450" customWidth="1"/>
    <col min="10750" max="10750" width="11.25" style="450" customWidth="1"/>
    <col min="10751" max="10751" width="10.625" style="450" customWidth="1"/>
    <col min="10752" max="10752" width="16.75" style="450" customWidth="1"/>
    <col min="10753" max="10753" width="8.75" style="450" customWidth="1"/>
    <col min="10754" max="10754" width="14.25" style="450" customWidth="1"/>
    <col min="10755" max="10755" width="11.125" style="450" customWidth="1"/>
    <col min="10756" max="10756" width="17.125" style="450" customWidth="1"/>
    <col min="10757" max="10757" width="16.75" style="450" customWidth="1"/>
    <col min="10758" max="10758" width="15.625" style="450" customWidth="1"/>
    <col min="10759" max="10759" width="12.625" style="450" customWidth="1"/>
    <col min="10760" max="10760" width="17" style="450" customWidth="1"/>
    <col min="10761" max="10761" width="11.25" style="450" customWidth="1"/>
    <col min="10762" max="10762" width="4.125" style="450" customWidth="1"/>
    <col min="10763" max="11004" width="9" style="450"/>
    <col min="11005" max="11005" width="3.5" style="450" customWidth="1"/>
    <col min="11006" max="11006" width="11.25" style="450" customWidth="1"/>
    <col min="11007" max="11007" width="10.625" style="450" customWidth="1"/>
    <col min="11008" max="11008" width="16.75" style="450" customWidth="1"/>
    <col min="11009" max="11009" width="8.75" style="450" customWidth="1"/>
    <col min="11010" max="11010" width="14.25" style="450" customWidth="1"/>
    <col min="11011" max="11011" width="11.125" style="450" customWidth="1"/>
    <col min="11012" max="11012" width="17.125" style="450" customWidth="1"/>
    <col min="11013" max="11013" width="16.75" style="450" customWidth="1"/>
    <col min="11014" max="11014" width="15.625" style="450" customWidth="1"/>
    <col min="11015" max="11015" width="12.625" style="450" customWidth="1"/>
    <col min="11016" max="11016" width="17" style="450" customWidth="1"/>
    <col min="11017" max="11017" width="11.25" style="450" customWidth="1"/>
    <col min="11018" max="11018" width="4.125" style="450" customWidth="1"/>
    <col min="11019" max="11260" width="9" style="450"/>
    <col min="11261" max="11261" width="3.5" style="450" customWidth="1"/>
    <col min="11262" max="11262" width="11.25" style="450" customWidth="1"/>
    <col min="11263" max="11263" width="10.625" style="450" customWidth="1"/>
    <col min="11264" max="11264" width="16.75" style="450" customWidth="1"/>
    <col min="11265" max="11265" width="8.75" style="450" customWidth="1"/>
    <col min="11266" max="11266" width="14.25" style="450" customWidth="1"/>
    <col min="11267" max="11267" width="11.125" style="450" customWidth="1"/>
    <col min="11268" max="11268" width="17.125" style="450" customWidth="1"/>
    <col min="11269" max="11269" width="16.75" style="450" customWidth="1"/>
    <col min="11270" max="11270" width="15.625" style="450" customWidth="1"/>
    <col min="11271" max="11271" width="12.625" style="450" customWidth="1"/>
    <col min="11272" max="11272" width="17" style="450" customWidth="1"/>
    <col min="11273" max="11273" width="11.25" style="450" customWidth="1"/>
    <col min="11274" max="11274" width="4.125" style="450" customWidth="1"/>
    <col min="11275" max="11516" width="9" style="450"/>
    <col min="11517" max="11517" width="3.5" style="450" customWidth="1"/>
    <col min="11518" max="11518" width="11.25" style="450" customWidth="1"/>
    <col min="11519" max="11519" width="10.625" style="450" customWidth="1"/>
    <col min="11520" max="11520" width="16.75" style="450" customWidth="1"/>
    <col min="11521" max="11521" width="8.75" style="450" customWidth="1"/>
    <col min="11522" max="11522" width="14.25" style="450" customWidth="1"/>
    <col min="11523" max="11523" width="11.125" style="450" customWidth="1"/>
    <col min="11524" max="11524" width="17.125" style="450" customWidth="1"/>
    <col min="11525" max="11525" width="16.75" style="450" customWidth="1"/>
    <col min="11526" max="11526" width="15.625" style="450" customWidth="1"/>
    <col min="11527" max="11527" width="12.625" style="450" customWidth="1"/>
    <col min="11528" max="11528" width="17" style="450" customWidth="1"/>
    <col min="11529" max="11529" width="11.25" style="450" customWidth="1"/>
    <col min="11530" max="11530" width="4.125" style="450" customWidth="1"/>
    <col min="11531" max="11772" width="9" style="450"/>
    <col min="11773" max="11773" width="3.5" style="450" customWidth="1"/>
    <col min="11774" max="11774" width="11.25" style="450" customWidth="1"/>
    <col min="11775" max="11775" width="10.625" style="450" customWidth="1"/>
    <col min="11776" max="11776" width="16.75" style="450" customWidth="1"/>
    <col min="11777" max="11777" width="8.75" style="450" customWidth="1"/>
    <col min="11778" max="11778" width="14.25" style="450" customWidth="1"/>
    <col min="11779" max="11779" width="11.125" style="450" customWidth="1"/>
    <col min="11780" max="11780" width="17.125" style="450" customWidth="1"/>
    <col min="11781" max="11781" width="16.75" style="450" customWidth="1"/>
    <col min="11782" max="11782" width="15.625" style="450" customWidth="1"/>
    <col min="11783" max="11783" width="12.625" style="450" customWidth="1"/>
    <col min="11784" max="11784" width="17" style="450" customWidth="1"/>
    <col min="11785" max="11785" width="11.25" style="450" customWidth="1"/>
    <col min="11786" max="11786" width="4.125" style="450" customWidth="1"/>
    <col min="11787" max="12028" width="9" style="450"/>
    <col min="12029" max="12029" width="3.5" style="450" customWidth="1"/>
    <col min="12030" max="12030" width="11.25" style="450" customWidth="1"/>
    <col min="12031" max="12031" width="10.625" style="450" customWidth="1"/>
    <col min="12032" max="12032" width="16.75" style="450" customWidth="1"/>
    <col min="12033" max="12033" width="8.75" style="450" customWidth="1"/>
    <col min="12034" max="12034" width="14.25" style="450" customWidth="1"/>
    <col min="12035" max="12035" width="11.125" style="450" customWidth="1"/>
    <col min="12036" max="12036" width="17.125" style="450" customWidth="1"/>
    <col min="12037" max="12037" width="16.75" style="450" customWidth="1"/>
    <col min="12038" max="12038" width="15.625" style="450" customWidth="1"/>
    <col min="12039" max="12039" width="12.625" style="450" customWidth="1"/>
    <col min="12040" max="12040" width="17" style="450" customWidth="1"/>
    <col min="12041" max="12041" width="11.25" style="450" customWidth="1"/>
    <col min="12042" max="12042" width="4.125" style="450" customWidth="1"/>
    <col min="12043" max="12284" width="9" style="450"/>
    <col min="12285" max="12285" width="3.5" style="450" customWidth="1"/>
    <col min="12286" max="12286" width="11.25" style="450" customWidth="1"/>
    <col min="12287" max="12287" width="10.625" style="450" customWidth="1"/>
    <col min="12288" max="12288" width="16.75" style="450" customWidth="1"/>
    <col min="12289" max="12289" width="8.75" style="450" customWidth="1"/>
    <col min="12290" max="12290" width="14.25" style="450" customWidth="1"/>
    <col min="12291" max="12291" width="11.125" style="450" customWidth="1"/>
    <col min="12292" max="12292" width="17.125" style="450" customWidth="1"/>
    <col min="12293" max="12293" width="16.75" style="450" customWidth="1"/>
    <col min="12294" max="12294" width="15.625" style="450" customWidth="1"/>
    <col min="12295" max="12295" width="12.625" style="450" customWidth="1"/>
    <col min="12296" max="12296" width="17" style="450" customWidth="1"/>
    <col min="12297" max="12297" width="11.25" style="450" customWidth="1"/>
    <col min="12298" max="12298" width="4.125" style="450" customWidth="1"/>
    <col min="12299" max="12540" width="9" style="450"/>
    <col min="12541" max="12541" width="3.5" style="450" customWidth="1"/>
    <col min="12542" max="12542" width="11.25" style="450" customWidth="1"/>
    <col min="12543" max="12543" width="10.625" style="450" customWidth="1"/>
    <col min="12544" max="12544" width="16.75" style="450" customWidth="1"/>
    <col min="12545" max="12545" width="8.75" style="450" customWidth="1"/>
    <col min="12546" max="12546" width="14.25" style="450" customWidth="1"/>
    <col min="12547" max="12547" width="11.125" style="450" customWidth="1"/>
    <col min="12548" max="12548" width="17.125" style="450" customWidth="1"/>
    <col min="12549" max="12549" width="16.75" style="450" customWidth="1"/>
    <col min="12550" max="12550" width="15.625" style="450" customWidth="1"/>
    <col min="12551" max="12551" width="12.625" style="450" customWidth="1"/>
    <col min="12552" max="12552" width="17" style="450" customWidth="1"/>
    <col min="12553" max="12553" width="11.25" style="450" customWidth="1"/>
    <col min="12554" max="12554" width="4.125" style="450" customWidth="1"/>
    <col min="12555" max="12796" width="9" style="450"/>
    <col min="12797" max="12797" width="3.5" style="450" customWidth="1"/>
    <col min="12798" max="12798" width="11.25" style="450" customWidth="1"/>
    <col min="12799" max="12799" width="10.625" style="450" customWidth="1"/>
    <col min="12800" max="12800" width="16.75" style="450" customWidth="1"/>
    <col min="12801" max="12801" width="8.75" style="450" customWidth="1"/>
    <col min="12802" max="12802" width="14.25" style="450" customWidth="1"/>
    <col min="12803" max="12803" width="11.125" style="450" customWidth="1"/>
    <col min="12804" max="12804" width="17.125" style="450" customWidth="1"/>
    <col min="12805" max="12805" width="16.75" style="450" customWidth="1"/>
    <col min="12806" max="12806" width="15.625" style="450" customWidth="1"/>
    <col min="12807" max="12807" width="12.625" style="450" customWidth="1"/>
    <col min="12808" max="12808" width="17" style="450" customWidth="1"/>
    <col min="12809" max="12809" width="11.25" style="450" customWidth="1"/>
    <col min="12810" max="12810" width="4.125" style="450" customWidth="1"/>
    <col min="12811" max="13052" width="9" style="450"/>
    <col min="13053" max="13053" width="3.5" style="450" customWidth="1"/>
    <col min="13054" max="13054" width="11.25" style="450" customWidth="1"/>
    <col min="13055" max="13055" width="10.625" style="450" customWidth="1"/>
    <col min="13056" max="13056" width="16.75" style="450" customWidth="1"/>
    <col min="13057" max="13057" width="8.75" style="450" customWidth="1"/>
    <col min="13058" max="13058" width="14.25" style="450" customWidth="1"/>
    <col min="13059" max="13059" width="11.125" style="450" customWidth="1"/>
    <col min="13060" max="13060" width="17.125" style="450" customWidth="1"/>
    <col min="13061" max="13061" width="16.75" style="450" customWidth="1"/>
    <col min="13062" max="13062" width="15.625" style="450" customWidth="1"/>
    <col min="13063" max="13063" width="12.625" style="450" customWidth="1"/>
    <col min="13064" max="13064" width="17" style="450" customWidth="1"/>
    <col min="13065" max="13065" width="11.25" style="450" customWidth="1"/>
    <col min="13066" max="13066" width="4.125" style="450" customWidth="1"/>
    <col min="13067" max="13308" width="9" style="450"/>
    <col min="13309" max="13309" width="3.5" style="450" customWidth="1"/>
    <col min="13310" max="13310" width="11.25" style="450" customWidth="1"/>
    <col min="13311" max="13311" width="10.625" style="450" customWidth="1"/>
    <col min="13312" max="13312" width="16.75" style="450" customWidth="1"/>
    <col min="13313" max="13313" width="8.75" style="450" customWidth="1"/>
    <col min="13314" max="13314" width="14.25" style="450" customWidth="1"/>
    <col min="13315" max="13315" width="11.125" style="450" customWidth="1"/>
    <col min="13316" max="13316" width="17.125" style="450" customWidth="1"/>
    <col min="13317" max="13317" width="16.75" style="450" customWidth="1"/>
    <col min="13318" max="13318" width="15.625" style="450" customWidth="1"/>
    <col min="13319" max="13319" width="12.625" style="450" customWidth="1"/>
    <col min="13320" max="13320" width="17" style="450" customWidth="1"/>
    <col min="13321" max="13321" width="11.25" style="450" customWidth="1"/>
    <col min="13322" max="13322" width="4.125" style="450" customWidth="1"/>
    <col min="13323" max="13564" width="9" style="450"/>
    <col min="13565" max="13565" width="3.5" style="450" customWidth="1"/>
    <col min="13566" max="13566" width="11.25" style="450" customWidth="1"/>
    <col min="13567" max="13567" width="10.625" style="450" customWidth="1"/>
    <col min="13568" max="13568" width="16.75" style="450" customWidth="1"/>
    <col min="13569" max="13569" width="8.75" style="450" customWidth="1"/>
    <col min="13570" max="13570" width="14.25" style="450" customWidth="1"/>
    <col min="13571" max="13571" width="11.125" style="450" customWidth="1"/>
    <col min="13572" max="13572" width="17.125" style="450" customWidth="1"/>
    <col min="13573" max="13573" width="16.75" style="450" customWidth="1"/>
    <col min="13574" max="13574" width="15.625" style="450" customWidth="1"/>
    <col min="13575" max="13575" width="12.625" style="450" customWidth="1"/>
    <col min="13576" max="13576" width="17" style="450" customWidth="1"/>
    <col min="13577" max="13577" width="11.25" style="450" customWidth="1"/>
    <col min="13578" max="13578" width="4.125" style="450" customWidth="1"/>
    <col min="13579" max="13820" width="9" style="450"/>
    <col min="13821" max="13821" width="3.5" style="450" customWidth="1"/>
    <col min="13822" max="13822" width="11.25" style="450" customWidth="1"/>
    <col min="13823" max="13823" width="10.625" style="450" customWidth="1"/>
    <col min="13824" max="13824" width="16.75" style="450" customWidth="1"/>
    <col min="13825" max="13825" width="8.75" style="450" customWidth="1"/>
    <col min="13826" max="13826" width="14.25" style="450" customWidth="1"/>
    <col min="13827" max="13827" width="11.125" style="450" customWidth="1"/>
    <col min="13828" max="13828" width="17.125" style="450" customWidth="1"/>
    <col min="13829" max="13829" width="16.75" style="450" customWidth="1"/>
    <col min="13830" max="13830" width="15.625" style="450" customWidth="1"/>
    <col min="13831" max="13831" width="12.625" style="450" customWidth="1"/>
    <col min="13832" max="13832" width="17" style="450" customWidth="1"/>
    <col min="13833" max="13833" width="11.25" style="450" customWidth="1"/>
    <col min="13834" max="13834" width="4.125" style="450" customWidth="1"/>
    <col min="13835" max="14076" width="9" style="450"/>
    <col min="14077" max="14077" width="3.5" style="450" customWidth="1"/>
    <col min="14078" max="14078" width="11.25" style="450" customWidth="1"/>
    <col min="14079" max="14079" width="10.625" style="450" customWidth="1"/>
    <col min="14080" max="14080" width="16.75" style="450" customWidth="1"/>
    <col min="14081" max="14081" width="8.75" style="450" customWidth="1"/>
    <col min="14082" max="14082" width="14.25" style="450" customWidth="1"/>
    <col min="14083" max="14083" width="11.125" style="450" customWidth="1"/>
    <col min="14084" max="14084" width="17.125" style="450" customWidth="1"/>
    <col min="14085" max="14085" width="16.75" style="450" customWidth="1"/>
    <col min="14086" max="14086" width="15.625" style="450" customWidth="1"/>
    <col min="14087" max="14087" width="12.625" style="450" customWidth="1"/>
    <col min="14088" max="14088" width="17" style="450" customWidth="1"/>
    <col min="14089" max="14089" width="11.25" style="450" customWidth="1"/>
    <col min="14090" max="14090" width="4.125" style="450" customWidth="1"/>
    <col min="14091" max="14332" width="9" style="450"/>
    <col min="14333" max="14333" width="3.5" style="450" customWidth="1"/>
    <col min="14334" max="14334" width="11.25" style="450" customWidth="1"/>
    <col min="14335" max="14335" width="10.625" style="450" customWidth="1"/>
    <col min="14336" max="14336" width="16.75" style="450" customWidth="1"/>
    <col min="14337" max="14337" width="8.75" style="450" customWidth="1"/>
    <col min="14338" max="14338" width="14.25" style="450" customWidth="1"/>
    <col min="14339" max="14339" width="11.125" style="450" customWidth="1"/>
    <col min="14340" max="14340" width="17.125" style="450" customWidth="1"/>
    <col min="14341" max="14341" width="16.75" style="450" customWidth="1"/>
    <col min="14342" max="14342" width="15.625" style="450" customWidth="1"/>
    <col min="14343" max="14343" width="12.625" style="450" customWidth="1"/>
    <col min="14344" max="14344" width="17" style="450" customWidth="1"/>
    <col min="14345" max="14345" width="11.25" style="450" customWidth="1"/>
    <col min="14346" max="14346" width="4.125" style="450" customWidth="1"/>
    <col min="14347" max="14588" width="9" style="450"/>
    <col min="14589" max="14589" width="3.5" style="450" customWidth="1"/>
    <col min="14590" max="14590" width="11.25" style="450" customWidth="1"/>
    <col min="14591" max="14591" width="10.625" style="450" customWidth="1"/>
    <col min="14592" max="14592" width="16.75" style="450" customWidth="1"/>
    <col min="14593" max="14593" width="8.75" style="450" customWidth="1"/>
    <col min="14594" max="14594" width="14.25" style="450" customWidth="1"/>
    <col min="14595" max="14595" width="11.125" style="450" customWidth="1"/>
    <col min="14596" max="14596" width="17.125" style="450" customWidth="1"/>
    <col min="14597" max="14597" width="16.75" style="450" customWidth="1"/>
    <col min="14598" max="14598" width="15.625" style="450" customWidth="1"/>
    <col min="14599" max="14599" width="12.625" style="450" customWidth="1"/>
    <col min="14600" max="14600" width="17" style="450" customWidth="1"/>
    <col min="14601" max="14601" width="11.25" style="450" customWidth="1"/>
    <col min="14602" max="14602" width="4.125" style="450" customWidth="1"/>
    <col min="14603" max="14844" width="9" style="450"/>
    <col min="14845" max="14845" width="3.5" style="450" customWidth="1"/>
    <col min="14846" max="14846" width="11.25" style="450" customWidth="1"/>
    <col min="14847" max="14847" width="10.625" style="450" customWidth="1"/>
    <col min="14848" max="14848" width="16.75" style="450" customWidth="1"/>
    <col min="14849" max="14849" width="8.75" style="450" customWidth="1"/>
    <col min="14850" max="14850" width="14.25" style="450" customWidth="1"/>
    <col min="14851" max="14851" width="11.125" style="450" customWidth="1"/>
    <col min="14852" max="14852" width="17.125" style="450" customWidth="1"/>
    <col min="14853" max="14853" width="16.75" style="450" customWidth="1"/>
    <col min="14854" max="14854" width="15.625" style="450" customWidth="1"/>
    <col min="14855" max="14855" width="12.625" style="450" customWidth="1"/>
    <col min="14856" max="14856" width="17" style="450" customWidth="1"/>
    <col min="14857" max="14857" width="11.25" style="450" customWidth="1"/>
    <col min="14858" max="14858" width="4.125" style="450" customWidth="1"/>
    <col min="14859" max="15100" width="9" style="450"/>
    <col min="15101" max="15101" width="3.5" style="450" customWidth="1"/>
    <col min="15102" max="15102" width="11.25" style="450" customWidth="1"/>
    <col min="15103" max="15103" width="10.625" style="450" customWidth="1"/>
    <col min="15104" max="15104" width="16.75" style="450" customWidth="1"/>
    <col min="15105" max="15105" width="8.75" style="450" customWidth="1"/>
    <col min="15106" max="15106" width="14.25" style="450" customWidth="1"/>
    <col min="15107" max="15107" width="11.125" style="450" customWidth="1"/>
    <col min="15108" max="15108" width="17.125" style="450" customWidth="1"/>
    <col min="15109" max="15109" width="16.75" style="450" customWidth="1"/>
    <col min="15110" max="15110" width="15.625" style="450" customWidth="1"/>
    <col min="15111" max="15111" width="12.625" style="450" customWidth="1"/>
    <col min="15112" max="15112" width="17" style="450" customWidth="1"/>
    <col min="15113" max="15113" width="11.25" style="450" customWidth="1"/>
    <col min="15114" max="15114" width="4.125" style="450" customWidth="1"/>
    <col min="15115" max="15356" width="9" style="450"/>
    <col min="15357" max="15357" width="3.5" style="450" customWidth="1"/>
    <col min="15358" max="15358" width="11.25" style="450" customWidth="1"/>
    <col min="15359" max="15359" width="10.625" style="450" customWidth="1"/>
    <col min="15360" max="15360" width="16.75" style="450" customWidth="1"/>
    <col min="15361" max="15361" width="8.75" style="450" customWidth="1"/>
    <col min="15362" max="15362" width="14.25" style="450" customWidth="1"/>
    <col min="15363" max="15363" width="11.125" style="450" customWidth="1"/>
    <col min="15364" max="15364" width="17.125" style="450" customWidth="1"/>
    <col min="15365" max="15365" width="16.75" style="450" customWidth="1"/>
    <col min="15366" max="15366" width="15.625" style="450" customWidth="1"/>
    <col min="15367" max="15367" width="12.625" style="450" customWidth="1"/>
    <col min="15368" max="15368" width="17" style="450" customWidth="1"/>
    <col min="15369" max="15369" width="11.25" style="450" customWidth="1"/>
    <col min="15370" max="15370" width="4.125" style="450" customWidth="1"/>
    <col min="15371" max="15612" width="9" style="450"/>
    <col min="15613" max="15613" width="3.5" style="450" customWidth="1"/>
    <col min="15614" max="15614" width="11.25" style="450" customWidth="1"/>
    <col min="15615" max="15615" width="10.625" style="450" customWidth="1"/>
    <col min="15616" max="15616" width="16.75" style="450" customWidth="1"/>
    <col min="15617" max="15617" width="8.75" style="450" customWidth="1"/>
    <col min="15618" max="15618" width="14.25" style="450" customWidth="1"/>
    <col min="15619" max="15619" width="11.125" style="450" customWidth="1"/>
    <col min="15620" max="15620" width="17.125" style="450" customWidth="1"/>
    <col min="15621" max="15621" width="16.75" style="450" customWidth="1"/>
    <col min="15622" max="15622" width="15.625" style="450" customWidth="1"/>
    <col min="15623" max="15623" width="12.625" style="450" customWidth="1"/>
    <col min="15624" max="15624" width="17" style="450" customWidth="1"/>
    <col min="15625" max="15625" width="11.25" style="450" customWidth="1"/>
    <col min="15626" max="15626" width="4.125" style="450" customWidth="1"/>
    <col min="15627" max="15868" width="9" style="450"/>
    <col min="15869" max="15869" width="3.5" style="450" customWidth="1"/>
    <col min="15870" max="15870" width="11.25" style="450" customWidth="1"/>
    <col min="15871" max="15871" width="10.625" style="450" customWidth="1"/>
    <col min="15872" max="15872" width="16.75" style="450" customWidth="1"/>
    <col min="15873" max="15873" width="8.75" style="450" customWidth="1"/>
    <col min="15874" max="15874" width="14.25" style="450" customWidth="1"/>
    <col min="15875" max="15875" width="11.125" style="450" customWidth="1"/>
    <col min="15876" max="15876" width="17.125" style="450" customWidth="1"/>
    <col min="15877" max="15877" width="16.75" style="450" customWidth="1"/>
    <col min="15878" max="15878" width="15.625" style="450" customWidth="1"/>
    <col min="15879" max="15879" width="12.625" style="450" customWidth="1"/>
    <col min="15880" max="15880" width="17" style="450" customWidth="1"/>
    <col min="15881" max="15881" width="11.25" style="450" customWidth="1"/>
    <col min="15882" max="15882" width="4.125" style="450" customWidth="1"/>
    <col min="15883" max="16124" width="9" style="450"/>
    <col min="16125" max="16125" width="3.5" style="450" customWidth="1"/>
    <col min="16126" max="16126" width="11.25" style="450" customWidth="1"/>
    <col min="16127" max="16127" width="10.625" style="450" customWidth="1"/>
    <col min="16128" max="16128" width="16.75" style="450" customWidth="1"/>
    <col min="16129" max="16129" width="8.75" style="450" customWidth="1"/>
    <col min="16130" max="16130" width="14.25" style="450" customWidth="1"/>
    <col min="16131" max="16131" width="11.125" style="450" customWidth="1"/>
    <col min="16132" max="16132" width="17.125" style="450" customWidth="1"/>
    <col min="16133" max="16133" width="16.75" style="450" customWidth="1"/>
    <col min="16134" max="16134" width="15.625" style="450" customWidth="1"/>
    <col min="16135" max="16135" width="12.625" style="450" customWidth="1"/>
    <col min="16136" max="16136" width="17" style="450" customWidth="1"/>
    <col min="16137" max="16137" width="11.25" style="450" customWidth="1"/>
    <col min="16138" max="16138" width="4.125" style="450" customWidth="1"/>
    <col min="16139" max="16384" width="9" style="450"/>
  </cols>
  <sheetData>
    <row r="1" spans="1:22" ht="17.25">
      <c r="A1" s="446"/>
      <c r="B1" s="446"/>
      <c r="C1" s="447" t="s">
        <v>372</v>
      </c>
      <c r="E1" s="449"/>
      <c r="F1" s="449"/>
      <c r="G1" s="449"/>
      <c r="H1" s="449"/>
      <c r="I1" s="449"/>
      <c r="J1" s="449"/>
      <c r="K1" s="449"/>
      <c r="L1" s="449"/>
    </row>
    <row r="2" spans="1:22" ht="17.25">
      <c r="A2" s="446"/>
      <c r="B2" s="446"/>
      <c r="C2" s="447"/>
      <c r="E2" s="449"/>
      <c r="F2" s="449"/>
      <c r="G2" s="449"/>
      <c r="H2" s="449"/>
      <c r="I2" s="449"/>
      <c r="J2" s="449"/>
      <c r="K2" s="449"/>
      <c r="L2" s="449"/>
    </row>
    <row r="3" spans="1:22">
      <c r="A3" s="451"/>
      <c r="B3" s="452"/>
      <c r="C3" s="453" t="s">
        <v>373</v>
      </c>
      <c r="D3" s="454"/>
      <c r="E3" s="453" t="s">
        <v>374</v>
      </c>
      <c r="F3" s="454"/>
      <c r="G3" s="455" t="s">
        <v>375</v>
      </c>
      <c r="H3" s="456"/>
      <c r="I3" s="453" t="s">
        <v>376</v>
      </c>
      <c r="J3" s="454"/>
      <c r="K3" s="454"/>
      <c r="L3" s="456"/>
    </row>
    <row r="4" spans="1:22">
      <c r="A4" s="458" t="s">
        <v>14</v>
      </c>
      <c r="B4" s="458" t="s">
        <v>15</v>
      </c>
      <c r="C4" s="459" t="s">
        <v>377</v>
      </c>
      <c r="D4" s="459" t="s">
        <v>378</v>
      </c>
      <c r="E4" s="460" t="s">
        <v>377</v>
      </c>
      <c r="F4" s="460" t="s">
        <v>378</v>
      </c>
      <c r="G4" s="461" t="s">
        <v>377</v>
      </c>
      <c r="H4" s="461" t="s">
        <v>378</v>
      </c>
      <c r="I4" s="459" t="s">
        <v>379</v>
      </c>
      <c r="J4" s="459" t="s">
        <v>380</v>
      </c>
      <c r="K4" s="459" t="s">
        <v>381</v>
      </c>
      <c r="L4" s="461" t="s">
        <v>1173</v>
      </c>
    </row>
    <row r="5" spans="1:22">
      <c r="A5" s="451"/>
      <c r="B5" s="451"/>
      <c r="C5" s="463" t="s">
        <v>382</v>
      </c>
      <c r="D5" s="463" t="s">
        <v>41</v>
      </c>
      <c r="E5" s="463" t="s">
        <v>382</v>
      </c>
      <c r="F5" s="463" t="s">
        <v>41</v>
      </c>
      <c r="G5" s="464" t="s">
        <v>382</v>
      </c>
      <c r="H5" s="464" t="s">
        <v>41</v>
      </c>
      <c r="I5" s="463" t="s">
        <v>41</v>
      </c>
      <c r="J5" s="463" t="s">
        <v>41</v>
      </c>
      <c r="K5" s="463" t="s">
        <v>41</v>
      </c>
      <c r="L5" s="464" t="s">
        <v>41</v>
      </c>
    </row>
    <row r="6" spans="1:22">
      <c r="A6" s="457"/>
      <c r="B6" s="465" t="s">
        <v>1156</v>
      </c>
      <c r="C6" s="466">
        <v>23515258</v>
      </c>
      <c r="D6" s="466">
        <v>497995973237</v>
      </c>
      <c r="E6" s="466">
        <v>842651</v>
      </c>
      <c r="F6" s="466">
        <v>7331840268</v>
      </c>
      <c r="G6" s="467">
        <v>24357909</v>
      </c>
      <c r="H6" s="467">
        <v>505327813505</v>
      </c>
      <c r="I6" s="466">
        <v>369969511423</v>
      </c>
      <c r="J6" s="466">
        <v>113741789750</v>
      </c>
      <c r="K6" s="468">
        <v>0</v>
      </c>
      <c r="L6" s="467">
        <v>21616512332</v>
      </c>
      <c r="M6" s="471"/>
      <c r="N6" s="471"/>
      <c r="O6" s="471"/>
      <c r="P6" s="471"/>
      <c r="Q6" s="471"/>
      <c r="R6" s="471"/>
      <c r="S6" s="471"/>
    </row>
    <row r="7" spans="1:22">
      <c r="A7" s="457"/>
      <c r="B7" s="472" t="s">
        <v>44</v>
      </c>
      <c r="C7" s="466">
        <v>23071829</v>
      </c>
      <c r="D7" s="466">
        <v>491841507123</v>
      </c>
      <c r="E7" s="466">
        <v>794895</v>
      </c>
      <c r="F7" s="466">
        <v>6926512865</v>
      </c>
      <c r="G7" s="466">
        <v>23866724</v>
      </c>
      <c r="H7" s="467">
        <v>498768019988</v>
      </c>
      <c r="I7" s="466">
        <v>363988888324</v>
      </c>
      <c r="J7" s="466">
        <v>115092103001</v>
      </c>
      <c r="K7" s="468">
        <v>0</v>
      </c>
      <c r="L7" s="467">
        <v>19687028663</v>
      </c>
      <c r="M7" s="471"/>
      <c r="N7" s="471"/>
      <c r="O7" s="471"/>
      <c r="P7" s="471"/>
      <c r="Q7" s="471"/>
      <c r="R7" s="471"/>
      <c r="S7" s="471"/>
    </row>
    <row r="8" spans="1:22">
      <c r="A8" s="473"/>
      <c r="B8" s="472" t="s">
        <v>45</v>
      </c>
      <c r="C8" s="466">
        <v>22440027</v>
      </c>
      <c r="D8" s="466">
        <v>483473888154</v>
      </c>
      <c r="E8" s="466">
        <v>739008</v>
      </c>
      <c r="F8" s="466">
        <v>6397787385</v>
      </c>
      <c r="G8" s="466">
        <v>23179035</v>
      </c>
      <c r="H8" s="467">
        <v>489871675539</v>
      </c>
      <c r="I8" s="466">
        <v>357700102604</v>
      </c>
      <c r="J8" s="466">
        <v>114478522083</v>
      </c>
      <c r="K8" s="466">
        <v>0</v>
      </c>
      <c r="L8" s="467">
        <v>17693050852</v>
      </c>
      <c r="M8" s="471"/>
      <c r="N8" s="471"/>
      <c r="O8" s="471"/>
      <c r="P8" s="471"/>
      <c r="Q8" s="471"/>
      <c r="R8" s="471"/>
      <c r="S8" s="471"/>
    </row>
    <row r="9" spans="1:22">
      <c r="A9" s="474"/>
      <c r="B9" s="472" t="s">
        <v>1093</v>
      </c>
      <c r="C9" s="466">
        <v>21983931</v>
      </c>
      <c r="D9" s="466">
        <v>475784369436</v>
      </c>
      <c r="E9" s="466">
        <v>693062</v>
      </c>
      <c r="F9" s="466">
        <v>5932507958</v>
      </c>
      <c r="G9" s="466">
        <v>22676993</v>
      </c>
      <c r="H9" s="475">
        <v>481716877394</v>
      </c>
      <c r="I9" s="466">
        <v>352016498212</v>
      </c>
      <c r="J9" s="466">
        <v>114478842798</v>
      </c>
      <c r="K9" s="466">
        <v>0</v>
      </c>
      <c r="L9" s="467">
        <v>17693050852</v>
      </c>
      <c r="M9" s="471"/>
      <c r="N9" s="471"/>
      <c r="O9" s="471"/>
      <c r="P9" s="471"/>
      <c r="Q9" s="471"/>
      <c r="R9" s="471"/>
      <c r="S9" s="471"/>
    </row>
    <row r="10" spans="1:22">
      <c r="A10" s="457"/>
      <c r="B10" s="476" t="s">
        <v>1094</v>
      </c>
      <c r="C10" s="499">
        <v>21606219</v>
      </c>
      <c r="D10" s="499">
        <v>474777285875</v>
      </c>
      <c r="E10" s="499">
        <v>664887</v>
      </c>
      <c r="F10" s="499">
        <v>5675722335</v>
      </c>
      <c r="G10" s="499">
        <v>22271106</v>
      </c>
      <c r="H10" s="500">
        <v>480453008210</v>
      </c>
      <c r="I10" s="499">
        <v>352037154629</v>
      </c>
      <c r="J10" s="499">
        <v>114354366240</v>
      </c>
      <c r="K10" s="499">
        <v>0</v>
      </c>
      <c r="L10" s="500">
        <v>14061487341</v>
      </c>
      <c r="M10" s="471"/>
      <c r="N10" s="471"/>
      <c r="O10" s="471"/>
      <c r="P10" s="471"/>
      <c r="Q10" s="471"/>
      <c r="R10" s="471"/>
      <c r="S10" s="471"/>
    </row>
    <row r="11" spans="1:22">
      <c r="A11" s="457"/>
      <c r="B11" s="458" t="s">
        <v>238</v>
      </c>
      <c r="C11" s="466">
        <v>19241608</v>
      </c>
      <c r="D11" s="466">
        <v>427987542738</v>
      </c>
      <c r="E11" s="466">
        <v>589270</v>
      </c>
      <c r="F11" s="466">
        <v>5119806232</v>
      </c>
      <c r="G11" s="466">
        <v>19830878</v>
      </c>
      <c r="H11" s="467">
        <v>433107348970</v>
      </c>
      <c r="I11" s="466">
        <v>317763079850</v>
      </c>
      <c r="J11" s="466">
        <v>102701033624</v>
      </c>
      <c r="K11" s="466">
        <v>0</v>
      </c>
      <c r="L11" s="467">
        <v>12643235496</v>
      </c>
      <c r="M11" s="471"/>
      <c r="N11" s="471"/>
      <c r="O11" s="471"/>
      <c r="P11" s="471"/>
      <c r="Q11" s="471"/>
      <c r="R11" s="471"/>
      <c r="S11" s="471"/>
    </row>
    <row r="12" spans="1:22">
      <c r="A12" s="457"/>
      <c r="B12" s="458" t="s">
        <v>239</v>
      </c>
      <c r="C12" s="466">
        <v>997655</v>
      </c>
      <c r="D12" s="466">
        <v>23504516395</v>
      </c>
      <c r="E12" s="466">
        <v>24997</v>
      </c>
      <c r="F12" s="466">
        <v>202663977</v>
      </c>
      <c r="G12" s="466">
        <v>1022652</v>
      </c>
      <c r="H12" s="467">
        <v>23707180372</v>
      </c>
      <c r="I12" s="466">
        <v>17400502678</v>
      </c>
      <c r="J12" s="466">
        <v>5679968109</v>
      </c>
      <c r="K12" s="466">
        <v>0</v>
      </c>
      <c r="L12" s="467">
        <v>626709585</v>
      </c>
      <c r="M12" s="471"/>
      <c r="N12" s="471"/>
      <c r="O12" s="471"/>
      <c r="P12" s="471"/>
      <c r="Q12" s="471"/>
      <c r="R12" s="471"/>
      <c r="S12" s="471"/>
    </row>
    <row r="13" spans="1:22">
      <c r="A13" s="457"/>
      <c r="B13" s="458" t="s">
        <v>48</v>
      </c>
      <c r="C13" s="466">
        <v>20239263</v>
      </c>
      <c r="D13" s="466">
        <v>451492059133</v>
      </c>
      <c r="E13" s="466">
        <v>614267</v>
      </c>
      <c r="F13" s="466">
        <v>5322470209</v>
      </c>
      <c r="G13" s="466">
        <v>20853530</v>
      </c>
      <c r="H13" s="467">
        <v>456814529342</v>
      </c>
      <c r="I13" s="466">
        <v>335163582528</v>
      </c>
      <c r="J13" s="466">
        <v>108381001733</v>
      </c>
      <c r="K13" s="466">
        <v>0</v>
      </c>
      <c r="L13" s="467">
        <v>13269945081</v>
      </c>
      <c r="M13" s="471"/>
      <c r="N13" s="471"/>
      <c r="O13" s="471"/>
      <c r="P13" s="471"/>
      <c r="Q13" s="471"/>
      <c r="R13" s="471"/>
      <c r="S13" s="471"/>
    </row>
    <row r="14" spans="1:22">
      <c r="A14" s="457"/>
      <c r="B14" s="458" t="s">
        <v>50</v>
      </c>
      <c r="C14" s="466">
        <v>1366956</v>
      </c>
      <c r="D14" s="466">
        <v>23285226742</v>
      </c>
      <c r="E14" s="466">
        <v>50620</v>
      </c>
      <c r="F14" s="466">
        <v>353252126</v>
      </c>
      <c r="G14" s="466">
        <v>1417576</v>
      </c>
      <c r="H14" s="467">
        <v>23638478868</v>
      </c>
      <c r="I14" s="466">
        <v>16873572101</v>
      </c>
      <c r="J14" s="466">
        <v>5973364507</v>
      </c>
      <c r="K14" s="466">
        <v>0</v>
      </c>
      <c r="L14" s="467">
        <v>791542260</v>
      </c>
      <c r="M14" s="471"/>
      <c r="N14" s="471"/>
      <c r="O14" s="471"/>
      <c r="P14" s="471"/>
      <c r="Q14" s="471"/>
      <c r="R14" s="471"/>
      <c r="S14" s="471"/>
      <c r="T14" s="446"/>
      <c r="U14" s="446"/>
      <c r="V14" s="446"/>
    </row>
    <row r="15" spans="1:22">
      <c r="A15" s="457"/>
      <c r="B15" s="457"/>
      <c r="C15" s="466"/>
      <c r="D15" s="466"/>
      <c r="E15" s="466"/>
      <c r="F15" s="466"/>
      <c r="G15" s="467"/>
      <c r="H15" s="467"/>
      <c r="I15" s="466"/>
      <c r="J15" s="466"/>
      <c r="K15" s="466"/>
      <c r="L15" s="467"/>
      <c r="M15" s="471"/>
      <c r="N15" s="471"/>
      <c r="O15" s="471"/>
      <c r="P15" s="471"/>
      <c r="Q15" s="471"/>
      <c r="R15" s="471"/>
      <c r="S15" s="471"/>
      <c r="T15" s="446"/>
      <c r="U15" s="446"/>
      <c r="V15" s="446"/>
    </row>
    <row r="16" spans="1:22" ht="11.45" customHeight="1">
      <c r="A16" s="457">
        <v>1</v>
      </c>
      <c r="B16" s="477" t="s">
        <v>52</v>
      </c>
      <c r="C16" s="478">
        <v>5603473</v>
      </c>
      <c r="D16" s="478">
        <v>123998295557</v>
      </c>
      <c r="E16" s="466">
        <v>174831</v>
      </c>
      <c r="F16" s="466">
        <v>1493029278</v>
      </c>
      <c r="G16" s="478">
        <v>5778304</v>
      </c>
      <c r="H16" s="478">
        <v>125491324835</v>
      </c>
      <c r="I16" s="478">
        <v>92114545345</v>
      </c>
      <c r="J16" s="478">
        <v>29781251685</v>
      </c>
      <c r="K16" s="478">
        <v>0</v>
      </c>
      <c r="L16" s="478">
        <v>3595527805</v>
      </c>
      <c r="M16" s="471"/>
      <c r="N16" s="471"/>
      <c r="O16" s="471"/>
      <c r="P16" s="471"/>
      <c r="Q16" s="471"/>
      <c r="R16" s="471"/>
      <c r="S16" s="471"/>
    </row>
    <row r="17" spans="1:19" ht="11.45" customHeight="1">
      <c r="A17" s="457">
        <v>2</v>
      </c>
      <c r="B17" s="477" t="s">
        <v>54</v>
      </c>
      <c r="C17" s="478">
        <v>1866311</v>
      </c>
      <c r="D17" s="478">
        <v>42729822816</v>
      </c>
      <c r="E17" s="466">
        <v>50023</v>
      </c>
      <c r="F17" s="466">
        <v>433836646</v>
      </c>
      <c r="G17" s="478">
        <v>1916334</v>
      </c>
      <c r="H17" s="478">
        <v>43163659462</v>
      </c>
      <c r="I17" s="478">
        <v>31611044486</v>
      </c>
      <c r="J17" s="478">
        <v>10325728868</v>
      </c>
      <c r="K17" s="478">
        <v>0</v>
      </c>
      <c r="L17" s="478">
        <v>1226886108</v>
      </c>
      <c r="M17" s="471"/>
      <c r="N17" s="471"/>
      <c r="O17" s="471"/>
      <c r="P17" s="471"/>
      <c r="Q17" s="471"/>
      <c r="R17" s="471"/>
      <c r="S17" s="471"/>
    </row>
    <row r="18" spans="1:19" ht="11.45" customHeight="1">
      <c r="A18" s="457">
        <v>3</v>
      </c>
      <c r="B18" s="477" t="s">
        <v>55</v>
      </c>
      <c r="C18" s="478">
        <v>1612318</v>
      </c>
      <c r="D18" s="478">
        <v>37579977128</v>
      </c>
      <c r="E18" s="466">
        <v>63768</v>
      </c>
      <c r="F18" s="466">
        <v>609985077</v>
      </c>
      <c r="G18" s="478">
        <v>1676086</v>
      </c>
      <c r="H18" s="478">
        <v>38189962205</v>
      </c>
      <c r="I18" s="478">
        <v>28000067990</v>
      </c>
      <c r="J18" s="478">
        <v>8966563025</v>
      </c>
      <c r="K18" s="478">
        <v>0</v>
      </c>
      <c r="L18" s="478">
        <v>1223331190</v>
      </c>
      <c r="M18" s="471"/>
      <c r="N18" s="471"/>
      <c r="O18" s="471"/>
      <c r="P18" s="471"/>
      <c r="Q18" s="471"/>
      <c r="R18" s="471"/>
      <c r="S18" s="471"/>
    </row>
    <row r="19" spans="1:19" ht="11.45" customHeight="1">
      <c r="A19" s="457">
        <v>4</v>
      </c>
      <c r="B19" s="477" t="s">
        <v>57</v>
      </c>
      <c r="C19" s="478">
        <v>1080480</v>
      </c>
      <c r="D19" s="478">
        <v>23368939638</v>
      </c>
      <c r="E19" s="466">
        <v>29832</v>
      </c>
      <c r="F19" s="466">
        <v>252154470</v>
      </c>
      <c r="G19" s="478">
        <v>1110312</v>
      </c>
      <c r="H19" s="478">
        <v>23621094108</v>
      </c>
      <c r="I19" s="478">
        <v>17367238597</v>
      </c>
      <c r="J19" s="478">
        <v>5489849371</v>
      </c>
      <c r="K19" s="478">
        <v>0</v>
      </c>
      <c r="L19" s="478">
        <v>764006140</v>
      </c>
      <c r="M19" s="471"/>
      <c r="N19" s="471"/>
      <c r="O19" s="471"/>
      <c r="P19" s="471"/>
      <c r="Q19" s="471"/>
      <c r="R19" s="471"/>
      <c r="S19" s="471"/>
    </row>
    <row r="20" spans="1:19" ht="11.45" customHeight="1">
      <c r="A20" s="457">
        <v>5</v>
      </c>
      <c r="B20" s="477" t="s">
        <v>59</v>
      </c>
      <c r="C20" s="478">
        <v>1588807</v>
      </c>
      <c r="D20" s="478">
        <v>33859208031</v>
      </c>
      <c r="E20" s="466">
        <v>61163</v>
      </c>
      <c r="F20" s="466">
        <v>530151428</v>
      </c>
      <c r="G20" s="478">
        <v>1649970</v>
      </c>
      <c r="H20" s="478">
        <v>34389359459</v>
      </c>
      <c r="I20" s="478">
        <v>25194701312</v>
      </c>
      <c r="J20" s="478">
        <v>8098668299</v>
      </c>
      <c r="K20" s="478">
        <v>0</v>
      </c>
      <c r="L20" s="478">
        <v>1095989848</v>
      </c>
      <c r="M20" s="471"/>
      <c r="N20" s="471"/>
      <c r="O20" s="471"/>
      <c r="P20" s="471"/>
      <c r="Q20" s="471"/>
      <c r="R20" s="471"/>
      <c r="S20" s="471"/>
    </row>
    <row r="21" spans="1:19" ht="11.45" customHeight="1">
      <c r="A21" s="457">
        <v>6</v>
      </c>
      <c r="B21" s="477" t="s">
        <v>60</v>
      </c>
      <c r="C21" s="478">
        <v>201973</v>
      </c>
      <c r="D21" s="478">
        <v>4264655123</v>
      </c>
      <c r="E21" s="466">
        <v>6365</v>
      </c>
      <c r="F21" s="466">
        <v>50292314</v>
      </c>
      <c r="G21" s="478">
        <v>208338</v>
      </c>
      <c r="H21" s="478">
        <v>4314947437</v>
      </c>
      <c r="I21" s="478">
        <v>3166323716</v>
      </c>
      <c r="J21" s="478">
        <v>1039709106</v>
      </c>
      <c r="K21" s="478">
        <v>0</v>
      </c>
      <c r="L21" s="478">
        <v>108914615</v>
      </c>
      <c r="M21" s="471"/>
      <c r="N21" s="471"/>
      <c r="O21" s="471"/>
      <c r="P21" s="471"/>
      <c r="Q21" s="471"/>
      <c r="R21" s="471"/>
      <c r="S21" s="471"/>
    </row>
    <row r="22" spans="1:19" ht="11.45" customHeight="1">
      <c r="A22" s="457">
        <v>7</v>
      </c>
      <c r="B22" s="477" t="s">
        <v>61</v>
      </c>
      <c r="C22" s="478">
        <v>355504</v>
      </c>
      <c r="D22" s="478">
        <v>7384276362</v>
      </c>
      <c r="E22" s="466">
        <v>12316</v>
      </c>
      <c r="F22" s="466">
        <v>92896415</v>
      </c>
      <c r="G22" s="478">
        <v>367820</v>
      </c>
      <c r="H22" s="478">
        <v>7477172777</v>
      </c>
      <c r="I22" s="478">
        <v>5479236414</v>
      </c>
      <c r="J22" s="478">
        <v>1804651750</v>
      </c>
      <c r="K22" s="478">
        <v>0</v>
      </c>
      <c r="L22" s="478">
        <v>193284613</v>
      </c>
      <c r="M22" s="471"/>
      <c r="N22" s="471"/>
      <c r="O22" s="471"/>
      <c r="P22" s="471"/>
      <c r="Q22" s="471"/>
      <c r="R22" s="471"/>
      <c r="S22" s="471"/>
    </row>
    <row r="23" spans="1:19" ht="11.45" customHeight="1">
      <c r="A23" s="457">
        <v>8</v>
      </c>
      <c r="B23" s="477" t="s">
        <v>62</v>
      </c>
      <c r="C23" s="478">
        <v>680336</v>
      </c>
      <c r="D23" s="478">
        <v>14996329001</v>
      </c>
      <c r="E23" s="466">
        <v>26094</v>
      </c>
      <c r="F23" s="466">
        <v>260682594</v>
      </c>
      <c r="G23" s="478">
        <v>706430</v>
      </c>
      <c r="H23" s="478">
        <v>15257011595</v>
      </c>
      <c r="I23" s="478">
        <v>11208570418</v>
      </c>
      <c r="J23" s="478">
        <v>3640178327</v>
      </c>
      <c r="K23" s="478">
        <v>0</v>
      </c>
      <c r="L23" s="478">
        <v>408262850</v>
      </c>
      <c r="M23" s="471"/>
      <c r="N23" s="471"/>
      <c r="O23" s="471"/>
      <c r="P23" s="471"/>
      <c r="Q23" s="471"/>
      <c r="R23" s="471"/>
      <c r="S23" s="471"/>
    </row>
    <row r="24" spans="1:19" ht="11.45" customHeight="1">
      <c r="A24" s="457">
        <v>9</v>
      </c>
      <c r="B24" s="477" t="s">
        <v>63</v>
      </c>
      <c r="C24" s="478">
        <v>106254</v>
      </c>
      <c r="D24" s="478">
        <v>3060493274</v>
      </c>
      <c r="E24" s="466">
        <v>2877</v>
      </c>
      <c r="F24" s="466">
        <v>27110365</v>
      </c>
      <c r="G24" s="478">
        <v>109131</v>
      </c>
      <c r="H24" s="478">
        <v>3087603639</v>
      </c>
      <c r="I24" s="478">
        <v>2280668125</v>
      </c>
      <c r="J24" s="478">
        <v>720149733</v>
      </c>
      <c r="K24" s="478">
        <v>0</v>
      </c>
      <c r="L24" s="478">
        <v>86785781</v>
      </c>
      <c r="M24" s="471"/>
      <c r="N24" s="471"/>
      <c r="O24" s="471"/>
      <c r="P24" s="471"/>
      <c r="Q24" s="471"/>
      <c r="R24" s="471"/>
      <c r="S24" s="471"/>
    </row>
    <row r="25" spans="1:19" s="480" customFormat="1" ht="11.45" customHeight="1">
      <c r="A25" s="457">
        <v>11</v>
      </c>
      <c r="B25" s="477" t="s">
        <v>64</v>
      </c>
      <c r="C25" s="478">
        <v>1070128</v>
      </c>
      <c r="D25" s="478">
        <v>22349603344</v>
      </c>
      <c r="E25" s="466">
        <v>24295</v>
      </c>
      <c r="F25" s="466">
        <v>214458671</v>
      </c>
      <c r="G25" s="478">
        <v>1094423</v>
      </c>
      <c r="H25" s="478">
        <v>22564062015</v>
      </c>
      <c r="I25" s="478">
        <v>16575955336</v>
      </c>
      <c r="J25" s="478">
        <v>5213021765</v>
      </c>
      <c r="K25" s="478">
        <v>0</v>
      </c>
      <c r="L25" s="478">
        <v>775084914</v>
      </c>
      <c r="M25" s="479"/>
      <c r="N25" s="479"/>
      <c r="O25" s="479"/>
      <c r="P25" s="479"/>
      <c r="Q25" s="479"/>
      <c r="R25" s="479"/>
      <c r="S25" s="479"/>
    </row>
    <row r="26" spans="1:19" ht="14.25" customHeight="1">
      <c r="A26" s="457">
        <v>13</v>
      </c>
      <c r="B26" s="477" t="s">
        <v>65</v>
      </c>
      <c r="C26" s="478">
        <v>169459</v>
      </c>
      <c r="D26" s="478">
        <v>4386653116</v>
      </c>
      <c r="E26" s="466">
        <v>4779</v>
      </c>
      <c r="F26" s="466">
        <v>40294490</v>
      </c>
      <c r="G26" s="478">
        <v>174238</v>
      </c>
      <c r="H26" s="478">
        <v>4426947606</v>
      </c>
      <c r="I26" s="478">
        <v>3245075335</v>
      </c>
      <c r="J26" s="478">
        <v>1060327393</v>
      </c>
      <c r="K26" s="478">
        <v>0</v>
      </c>
      <c r="L26" s="478">
        <v>121544878</v>
      </c>
      <c r="M26" s="471"/>
      <c r="N26" s="471"/>
      <c r="O26" s="471"/>
      <c r="P26" s="471"/>
      <c r="Q26" s="471"/>
      <c r="R26" s="471"/>
      <c r="S26" s="471"/>
    </row>
    <row r="27" spans="1:19" ht="11.45" customHeight="1">
      <c r="A27" s="457">
        <v>14</v>
      </c>
      <c r="B27" s="477" t="s">
        <v>66</v>
      </c>
      <c r="C27" s="478">
        <v>155479</v>
      </c>
      <c r="D27" s="478">
        <v>3604661742</v>
      </c>
      <c r="E27" s="466">
        <v>3349</v>
      </c>
      <c r="F27" s="466">
        <v>21633229</v>
      </c>
      <c r="G27" s="478">
        <v>158828</v>
      </c>
      <c r="H27" s="478">
        <v>3626294971</v>
      </c>
      <c r="I27" s="478">
        <v>2667450931</v>
      </c>
      <c r="J27" s="478">
        <v>867109910</v>
      </c>
      <c r="K27" s="478">
        <v>0</v>
      </c>
      <c r="L27" s="478">
        <v>91734130</v>
      </c>
      <c r="M27" s="471"/>
      <c r="N27" s="471"/>
      <c r="O27" s="471"/>
      <c r="P27" s="471"/>
      <c r="Q27" s="471"/>
      <c r="R27" s="471"/>
      <c r="S27" s="471"/>
    </row>
    <row r="28" spans="1:19" ht="11.45" customHeight="1">
      <c r="A28" s="457">
        <v>15</v>
      </c>
      <c r="B28" s="458" t="s">
        <v>240</v>
      </c>
      <c r="C28" s="478">
        <v>832897</v>
      </c>
      <c r="D28" s="478">
        <v>17145928611</v>
      </c>
      <c r="E28" s="466">
        <v>28010</v>
      </c>
      <c r="F28" s="466">
        <v>241535106</v>
      </c>
      <c r="G28" s="478">
        <v>860907</v>
      </c>
      <c r="H28" s="478">
        <v>17387463717</v>
      </c>
      <c r="I28" s="478">
        <v>12773986597</v>
      </c>
      <c r="J28" s="478">
        <v>3969409187</v>
      </c>
      <c r="K28" s="478">
        <v>0</v>
      </c>
      <c r="L28" s="478">
        <v>644067933</v>
      </c>
      <c r="M28" s="471"/>
      <c r="N28" s="471"/>
      <c r="O28" s="471"/>
      <c r="P28" s="471"/>
      <c r="Q28" s="471"/>
      <c r="R28" s="471"/>
      <c r="S28" s="471"/>
    </row>
    <row r="29" spans="1:19" ht="11.45" customHeight="1">
      <c r="A29" s="457">
        <v>16</v>
      </c>
      <c r="B29" s="477" t="s">
        <v>68</v>
      </c>
      <c r="C29" s="478">
        <v>321087</v>
      </c>
      <c r="D29" s="478">
        <v>7730644922</v>
      </c>
      <c r="E29" s="466">
        <v>9020</v>
      </c>
      <c r="F29" s="466">
        <v>85093546</v>
      </c>
      <c r="G29" s="478">
        <v>330107</v>
      </c>
      <c r="H29" s="478">
        <v>7815738468</v>
      </c>
      <c r="I29" s="478">
        <v>5742561772</v>
      </c>
      <c r="J29" s="478">
        <v>1857565900</v>
      </c>
      <c r="K29" s="478">
        <v>0</v>
      </c>
      <c r="L29" s="478">
        <v>215610796</v>
      </c>
      <c r="M29" s="471"/>
      <c r="N29" s="471"/>
      <c r="O29" s="471"/>
      <c r="P29" s="471"/>
      <c r="Q29" s="471"/>
      <c r="R29" s="471"/>
      <c r="S29" s="471"/>
    </row>
    <row r="30" spans="1:19" ht="11.45" customHeight="1">
      <c r="A30" s="457">
        <v>17</v>
      </c>
      <c r="B30" s="458" t="s">
        <v>69</v>
      </c>
      <c r="C30" s="478">
        <v>381918</v>
      </c>
      <c r="D30" s="478">
        <v>7973131579</v>
      </c>
      <c r="E30" s="466">
        <v>9842</v>
      </c>
      <c r="F30" s="466">
        <v>77798489</v>
      </c>
      <c r="G30" s="478">
        <v>391760</v>
      </c>
      <c r="H30" s="478">
        <v>8050930068</v>
      </c>
      <c r="I30" s="478">
        <v>5918883679</v>
      </c>
      <c r="J30" s="478">
        <v>1903411048</v>
      </c>
      <c r="K30" s="478">
        <v>0</v>
      </c>
      <c r="L30" s="478">
        <v>228635341</v>
      </c>
      <c r="M30" s="471"/>
      <c r="N30" s="471"/>
      <c r="O30" s="471"/>
      <c r="P30" s="471"/>
      <c r="Q30" s="471"/>
      <c r="R30" s="471"/>
      <c r="S30" s="471"/>
    </row>
    <row r="31" spans="1:19" ht="11.45" customHeight="1">
      <c r="A31" s="457">
        <v>18</v>
      </c>
      <c r="B31" s="458" t="s">
        <v>70</v>
      </c>
      <c r="C31" s="478">
        <v>555559</v>
      </c>
      <c r="D31" s="478">
        <v>12352038364</v>
      </c>
      <c r="E31" s="466">
        <v>18379</v>
      </c>
      <c r="F31" s="466">
        <v>169824578</v>
      </c>
      <c r="G31" s="478">
        <v>573938</v>
      </c>
      <c r="H31" s="478">
        <v>12521862942</v>
      </c>
      <c r="I31" s="478">
        <v>9217648562</v>
      </c>
      <c r="J31" s="478">
        <v>3016143944</v>
      </c>
      <c r="K31" s="478">
        <v>0</v>
      </c>
      <c r="L31" s="478">
        <v>288070436</v>
      </c>
      <c r="M31" s="471"/>
      <c r="N31" s="471"/>
      <c r="O31" s="471"/>
      <c r="P31" s="471"/>
      <c r="Q31" s="471"/>
      <c r="R31" s="471"/>
      <c r="S31" s="471"/>
    </row>
    <row r="32" spans="1:19" ht="11.45" customHeight="1">
      <c r="A32" s="457">
        <v>19</v>
      </c>
      <c r="B32" s="458" t="s">
        <v>71</v>
      </c>
      <c r="C32" s="478">
        <v>177338</v>
      </c>
      <c r="D32" s="478">
        <v>4245601310</v>
      </c>
      <c r="E32" s="466">
        <v>4716</v>
      </c>
      <c r="F32" s="466">
        <v>36946582</v>
      </c>
      <c r="G32" s="478">
        <v>182054</v>
      </c>
      <c r="H32" s="478">
        <v>4282547892</v>
      </c>
      <c r="I32" s="478">
        <v>3142760767</v>
      </c>
      <c r="J32" s="478">
        <v>1018030896</v>
      </c>
      <c r="K32" s="478">
        <v>0</v>
      </c>
      <c r="L32" s="478">
        <v>121756229</v>
      </c>
      <c r="M32" s="471"/>
      <c r="N32" s="471"/>
      <c r="O32" s="471"/>
      <c r="P32" s="471"/>
      <c r="Q32" s="471"/>
      <c r="R32" s="471"/>
      <c r="S32" s="471"/>
    </row>
    <row r="33" spans="1:19" ht="11.45" customHeight="1">
      <c r="A33" s="457">
        <v>20</v>
      </c>
      <c r="B33" s="458" t="s">
        <v>72</v>
      </c>
      <c r="C33" s="478">
        <v>352555</v>
      </c>
      <c r="D33" s="478">
        <v>7977832741</v>
      </c>
      <c r="E33" s="466">
        <v>8468</v>
      </c>
      <c r="F33" s="466">
        <v>75846637</v>
      </c>
      <c r="G33" s="478">
        <v>361023</v>
      </c>
      <c r="H33" s="478">
        <v>8053679378</v>
      </c>
      <c r="I33" s="478">
        <v>5882453199</v>
      </c>
      <c r="J33" s="478">
        <v>1941870258</v>
      </c>
      <c r="K33" s="478">
        <v>0</v>
      </c>
      <c r="L33" s="478">
        <v>229355921</v>
      </c>
      <c r="M33" s="471"/>
      <c r="N33" s="471"/>
      <c r="O33" s="471"/>
      <c r="P33" s="471"/>
      <c r="Q33" s="471"/>
      <c r="R33" s="471"/>
      <c r="S33" s="471"/>
    </row>
    <row r="34" spans="1:19" s="480" customFormat="1" ht="11.45" customHeight="1">
      <c r="A34" s="457">
        <v>21</v>
      </c>
      <c r="B34" s="458" t="s">
        <v>73</v>
      </c>
      <c r="C34" s="478">
        <v>182902</v>
      </c>
      <c r="D34" s="478">
        <v>4027701751</v>
      </c>
      <c r="E34" s="466">
        <v>4600</v>
      </c>
      <c r="F34" s="466">
        <v>36647288</v>
      </c>
      <c r="G34" s="478">
        <v>187502</v>
      </c>
      <c r="H34" s="478">
        <v>4064349039</v>
      </c>
      <c r="I34" s="478">
        <v>2967251211</v>
      </c>
      <c r="J34" s="478">
        <v>991287304</v>
      </c>
      <c r="K34" s="478">
        <v>0</v>
      </c>
      <c r="L34" s="478">
        <v>105810524</v>
      </c>
      <c r="M34" s="479"/>
      <c r="N34" s="479"/>
      <c r="O34" s="479"/>
      <c r="P34" s="479"/>
      <c r="Q34" s="479"/>
      <c r="R34" s="479"/>
      <c r="S34" s="479"/>
    </row>
    <row r="35" spans="1:19" ht="11.45" customHeight="1">
      <c r="A35" s="457">
        <v>22</v>
      </c>
      <c r="B35" s="458" t="s">
        <v>241</v>
      </c>
      <c r="C35" s="478">
        <v>115823</v>
      </c>
      <c r="D35" s="478">
        <v>2516547599</v>
      </c>
      <c r="E35" s="466">
        <v>3848</v>
      </c>
      <c r="F35" s="466">
        <v>35382020</v>
      </c>
      <c r="G35" s="478">
        <v>119671</v>
      </c>
      <c r="H35" s="478">
        <v>2551929619</v>
      </c>
      <c r="I35" s="478">
        <v>1880109407</v>
      </c>
      <c r="J35" s="478">
        <v>613173897</v>
      </c>
      <c r="K35" s="478">
        <v>0</v>
      </c>
      <c r="L35" s="478">
        <v>58646315</v>
      </c>
      <c r="M35" s="471"/>
      <c r="N35" s="471"/>
      <c r="O35" s="471"/>
      <c r="P35" s="471"/>
      <c r="Q35" s="471"/>
      <c r="R35" s="471"/>
      <c r="S35" s="471"/>
    </row>
    <row r="36" spans="1:19" ht="14.25" customHeight="1">
      <c r="A36" s="457">
        <v>24</v>
      </c>
      <c r="B36" s="458" t="s">
        <v>1174</v>
      </c>
      <c r="C36" s="478">
        <v>136704</v>
      </c>
      <c r="D36" s="478">
        <v>3181467992</v>
      </c>
      <c r="E36" s="466">
        <v>3195</v>
      </c>
      <c r="F36" s="466">
        <v>26670412</v>
      </c>
      <c r="G36" s="478">
        <v>139899</v>
      </c>
      <c r="H36" s="478">
        <v>3208138404</v>
      </c>
      <c r="I36" s="478">
        <v>2362875251</v>
      </c>
      <c r="J36" s="478">
        <v>767135501</v>
      </c>
      <c r="K36" s="478">
        <v>0</v>
      </c>
      <c r="L36" s="478">
        <v>78127652</v>
      </c>
      <c r="M36" s="471"/>
      <c r="N36" s="471"/>
      <c r="O36" s="471"/>
      <c r="P36" s="471"/>
      <c r="Q36" s="471"/>
      <c r="R36" s="471"/>
      <c r="S36" s="471"/>
    </row>
    <row r="37" spans="1:19" ht="11.45" customHeight="1">
      <c r="A37" s="457">
        <v>27</v>
      </c>
      <c r="B37" s="458" t="s">
        <v>1175</v>
      </c>
      <c r="C37" s="478">
        <v>78115</v>
      </c>
      <c r="D37" s="478">
        <v>1849994975</v>
      </c>
      <c r="E37" s="466">
        <v>2021</v>
      </c>
      <c r="F37" s="466">
        <v>13047436</v>
      </c>
      <c r="G37" s="478">
        <v>80136</v>
      </c>
      <c r="H37" s="478">
        <v>1863042411</v>
      </c>
      <c r="I37" s="478">
        <v>1366245941</v>
      </c>
      <c r="J37" s="478">
        <v>437182027</v>
      </c>
      <c r="K37" s="478">
        <v>0</v>
      </c>
      <c r="L37" s="478">
        <v>59614443</v>
      </c>
      <c r="M37" s="471"/>
      <c r="N37" s="471"/>
      <c r="O37" s="471"/>
      <c r="P37" s="471"/>
      <c r="Q37" s="471"/>
      <c r="R37" s="471"/>
      <c r="S37" s="471"/>
    </row>
    <row r="38" spans="1:19" s="480" customFormat="1" ht="11.45" customHeight="1">
      <c r="A38" s="457">
        <v>31</v>
      </c>
      <c r="B38" s="458" t="s">
        <v>77</v>
      </c>
      <c r="C38" s="478">
        <v>140222</v>
      </c>
      <c r="D38" s="478">
        <v>3218941308</v>
      </c>
      <c r="E38" s="466">
        <v>3485</v>
      </c>
      <c r="F38" s="466">
        <v>29508683</v>
      </c>
      <c r="G38" s="478">
        <v>143707</v>
      </c>
      <c r="H38" s="478">
        <v>3248449991</v>
      </c>
      <c r="I38" s="478">
        <v>2388024032</v>
      </c>
      <c r="J38" s="478">
        <v>775508167</v>
      </c>
      <c r="K38" s="478">
        <v>0</v>
      </c>
      <c r="L38" s="478">
        <v>84917792</v>
      </c>
      <c r="M38" s="479"/>
      <c r="N38" s="479"/>
      <c r="O38" s="479"/>
      <c r="P38" s="479"/>
      <c r="Q38" s="479"/>
      <c r="R38" s="479"/>
      <c r="S38" s="479"/>
    </row>
    <row r="39" spans="1:19" ht="11.45" customHeight="1">
      <c r="A39" s="457">
        <v>32</v>
      </c>
      <c r="B39" s="458" t="s">
        <v>78</v>
      </c>
      <c r="C39" s="478">
        <v>129527</v>
      </c>
      <c r="D39" s="478">
        <v>2939274692</v>
      </c>
      <c r="E39" s="466">
        <v>2759</v>
      </c>
      <c r="F39" s="466">
        <v>25410422</v>
      </c>
      <c r="G39" s="478">
        <v>132286</v>
      </c>
      <c r="H39" s="478">
        <v>2964685114</v>
      </c>
      <c r="I39" s="478">
        <v>2179727952</v>
      </c>
      <c r="J39" s="478">
        <v>694441793</v>
      </c>
      <c r="K39" s="478">
        <v>0</v>
      </c>
      <c r="L39" s="478">
        <v>90515369</v>
      </c>
      <c r="M39" s="471"/>
      <c r="N39" s="471"/>
      <c r="O39" s="471"/>
      <c r="P39" s="471"/>
      <c r="Q39" s="471"/>
      <c r="R39" s="471"/>
      <c r="S39" s="471"/>
    </row>
    <row r="40" spans="1:19" ht="11.45" customHeight="1">
      <c r="A40" s="457">
        <v>37</v>
      </c>
      <c r="B40" s="458" t="s">
        <v>79</v>
      </c>
      <c r="C40" s="478">
        <v>55396</v>
      </c>
      <c r="D40" s="478">
        <v>1186834586</v>
      </c>
      <c r="E40" s="466">
        <v>1459</v>
      </c>
      <c r="F40" s="466">
        <v>11057895</v>
      </c>
      <c r="G40" s="478">
        <v>56855</v>
      </c>
      <c r="H40" s="478">
        <v>1197892481</v>
      </c>
      <c r="I40" s="478">
        <v>878239482</v>
      </c>
      <c r="J40" s="478">
        <v>289124395</v>
      </c>
      <c r="K40" s="478">
        <v>0</v>
      </c>
      <c r="L40" s="478">
        <v>30528604</v>
      </c>
      <c r="M40" s="471"/>
      <c r="N40" s="471"/>
      <c r="O40" s="471"/>
      <c r="P40" s="471"/>
      <c r="Q40" s="471"/>
      <c r="R40" s="471"/>
      <c r="S40" s="471"/>
    </row>
    <row r="41" spans="1:19" ht="11.45" customHeight="1">
      <c r="A41" s="457">
        <v>39</v>
      </c>
      <c r="B41" s="458" t="s">
        <v>80</v>
      </c>
      <c r="C41" s="478">
        <v>72215</v>
      </c>
      <c r="D41" s="478">
        <v>1610615397</v>
      </c>
      <c r="E41" s="466">
        <v>2080</v>
      </c>
      <c r="F41" s="466">
        <v>15205036</v>
      </c>
      <c r="G41" s="478">
        <v>74295</v>
      </c>
      <c r="H41" s="478">
        <v>1625820433</v>
      </c>
      <c r="I41" s="478">
        <v>1196889567</v>
      </c>
      <c r="J41" s="478">
        <v>386426282</v>
      </c>
      <c r="K41" s="478">
        <v>0</v>
      </c>
      <c r="L41" s="478">
        <v>42504584</v>
      </c>
      <c r="M41" s="471"/>
      <c r="N41" s="471"/>
      <c r="O41" s="471"/>
      <c r="P41" s="471"/>
      <c r="Q41" s="471"/>
      <c r="R41" s="471"/>
      <c r="S41" s="471"/>
    </row>
    <row r="42" spans="1:19" ht="11.45" customHeight="1">
      <c r="A42" s="457">
        <v>40</v>
      </c>
      <c r="B42" s="458" t="s">
        <v>1176</v>
      </c>
      <c r="C42" s="478">
        <v>44176</v>
      </c>
      <c r="D42" s="478">
        <v>1124641968</v>
      </c>
      <c r="E42" s="466">
        <v>1288</v>
      </c>
      <c r="F42" s="466">
        <v>8842640</v>
      </c>
      <c r="G42" s="478">
        <v>45464</v>
      </c>
      <c r="H42" s="478">
        <v>1133484608</v>
      </c>
      <c r="I42" s="478">
        <v>826396173</v>
      </c>
      <c r="J42" s="478">
        <v>272744908</v>
      </c>
      <c r="K42" s="478">
        <v>0</v>
      </c>
      <c r="L42" s="478">
        <v>34343527</v>
      </c>
      <c r="M42" s="471"/>
      <c r="N42" s="471"/>
      <c r="O42" s="471"/>
      <c r="P42" s="471"/>
      <c r="Q42" s="471"/>
      <c r="R42" s="471"/>
      <c r="S42" s="471"/>
    </row>
    <row r="43" spans="1:19" s="480" customFormat="1" ht="11.45" customHeight="1">
      <c r="A43" s="457">
        <v>42</v>
      </c>
      <c r="B43" s="458" t="s">
        <v>81</v>
      </c>
      <c r="C43" s="478">
        <v>119491</v>
      </c>
      <c r="D43" s="478">
        <v>2684013194</v>
      </c>
      <c r="E43" s="466">
        <v>2963</v>
      </c>
      <c r="F43" s="466">
        <v>26312749</v>
      </c>
      <c r="G43" s="478">
        <v>122454</v>
      </c>
      <c r="H43" s="478">
        <v>2710325943</v>
      </c>
      <c r="I43" s="478">
        <v>1984668580</v>
      </c>
      <c r="J43" s="478">
        <v>656700983</v>
      </c>
      <c r="K43" s="478">
        <v>0</v>
      </c>
      <c r="L43" s="478">
        <v>68956380</v>
      </c>
      <c r="M43" s="479"/>
      <c r="N43" s="479"/>
      <c r="O43" s="479"/>
      <c r="P43" s="479"/>
      <c r="Q43" s="479"/>
      <c r="R43" s="479"/>
      <c r="S43" s="479"/>
    </row>
    <row r="44" spans="1:19" ht="11.45" customHeight="1">
      <c r="A44" s="457">
        <v>43</v>
      </c>
      <c r="B44" s="458" t="s">
        <v>1161</v>
      </c>
      <c r="C44" s="478">
        <v>310428</v>
      </c>
      <c r="D44" s="478">
        <v>6791299514</v>
      </c>
      <c r="E44" s="466">
        <v>7089</v>
      </c>
      <c r="F44" s="466">
        <v>60073536</v>
      </c>
      <c r="G44" s="478">
        <v>317517</v>
      </c>
      <c r="H44" s="478">
        <v>6851373050</v>
      </c>
      <c r="I44" s="478">
        <v>5032300271</v>
      </c>
      <c r="J44" s="478">
        <v>1652134892</v>
      </c>
      <c r="K44" s="478">
        <v>0</v>
      </c>
      <c r="L44" s="478">
        <v>166937887</v>
      </c>
      <c r="M44" s="471"/>
      <c r="N44" s="471"/>
      <c r="O44" s="471"/>
      <c r="P44" s="471"/>
      <c r="Q44" s="471"/>
      <c r="R44" s="471"/>
      <c r="S44" s="471"/>
    </row>
    <row r="45" spans="1:19" ht="11.45" customHeight="1">
      <c r="A45" s="457">
        <v>45</v>
      </c>
      <c r="B45" s="458" t="s">
        <v>83</v>
      </c>
      <c r="C45" s="478">
        <v>62067</v>
      </c>
      <c r="D45" s="478">
        <v>1812126609</v>
      </c>
      <c r="E45" s="466">
        <v>1586</v>
      </c>
      <c r="F45" s="466">
        <v>11677680</v>
      </c>
      <c r="G45" s="478">
        <v>63653</v>
      </c>
      <c r="H45" s="478">
        <v>1823804289</v>
      </c>
      <c r="I45" s="478">
        <v>1336172726</v>
      </c>
      <c r="J45" s="478">
        <v>443765974</v>
      </c>
      <c r="K45" s="478">
        <v>0</v>
      </c>
      <c r="L45" s="478">
        <v>43865589</v>
      </c>
      <c r="M45" s="471"/>
      <c r="N45" s="471"/>
      <c r="O45" s="471"/>
      <c r="P45" s="471"/>
      <c r="Q45" s="471"/>
      <c r="R45" s="471"/>
      <c r="S45" s="471"/>
    </row>
    <row r="46" spans="1:19" ht="14.25" customHeight="1">
      <c r="A46" s="457">
        <v>46</v>
      </c>
      <c r="B46" s="458" t="s">
        <v>84</v>
      </c>
      <c r="C46" s="478">
        <v>67612</v>
      </c>
      <c r="D46" s="478">
        <v>1712717541</v>
      </c>
      <c r="E46" s="466">
        <v>1285</v>
      </c>
      <c r="F46" s="466">
        <v>9813437</v>
      </c>
      <c r="G46" s="478">
        <v>68897</v>
      </c>
      <c r="H46" s="478">
        <v>1722530978</v>
      </c>
      <c r="I46" s="478">
        <v>1261387616</v>
      </c>
      <c r="J46" s="478">
        <v>419617818</v>
      </c>
      <c r="K46" s="478">
        <v>0</v>
      </c>
      <c r="L46" s="478">
        <v>41525544</v>
      </c>
      <c r="M46" s="471"/>
      <c r="N46" s="471"/>
      <c r="O46" s="471"/>
      <c r="P46" s="471"/>
      <c r="Q46" s="471"/>
      <c r="R46" s="471"/>
      <c r="S46" s="471"/>
    </row>
    <row r="47" spans="1:19" s="484" customFormat="1" ht="11.45" customHeight="1">
      <c r="A47" s="481">
        <v>50</v>
      </c>
      <c r="B47" s="482" t="s">
        <v>1177</v>
      </c>
      <c r="C47" s="478">
        <v>143842</v>
      </c>
      <c r="D47" s="478">
        <v>3426649509</v>
      </c>
      <c r="E47" s="466">
        <v>3821</v>
      </c>
      <c r="F47" s="466">
        <v>29292251</v>
      </c>
      <c r="G47" s="478">
        <v>147663</v>
      </c>
      <c r="H47" s="478">
        <v>3455941760</v>
      </c>
      <c r="I47" s="478">
        <v>2530701793</v>
      </c>
      <c r="J47" s="478">
        <v>837320032</v>
      </c>
      <c r="K47" s="478">
        <v>0</v>
      </c>
      <c r="L47" s="478">
        <v>87919935</v>
      </c>
      <c r="M47" s="479"/>
      <c r="N47" s="479"/>
      <c r="O47" s="483"/>
      <c r="P47" s="483"/>
      <c r="Q47" s="483"/>
      <c r="R47" s="483"/>
      <c r="S47" s="483"/>
    </row>
    <row r="48" spans="1:19" ht="11.45" customHeight="1">
      <c r="A48" s="457">
        <v>57</v>
      </c>
      <c r="B48" s="458" t="s">
        <v>1178</v>
      </c>
      <c r="C48" s="478">
        <v>62850</v>
      </c>
      <c r="D48" s="478">
        <v>1597192898</v>
      </c>
      <c r="E48" s="466">
        <v>1067</v>
      </c>
      <c r="F48" s="466">
        <v>8134921</v>
      </c>
      <c r="G48" s="478">
        <v>63917</v>
      </c>
      <c r="H48" s="478">
        <v>1605327819</v>
      </c>
      <c r="I48" s="478">
        <v>1175528611</v>
      </c>
      <c r="J48" s="478">
        <v>392946985</v>
      </c>
      <c r="K48" s="478">
        <v>0</v>
      </c>
      <c r="L48" s="478">
        <v>36852223</v>
      </c>
      <c r="M48" s="471"/>
      <c r="N48" s="471"/>
      <c r="O48" s="471"/>
      <c r="P48" s="471"/>
      <c r="Q48" s="471"/>
      <c r="R48" s="471"/>
      <c r="S48" s="471"/>
    </row>
    <row r="49" spans="1:19" ht="11.45" customHeight="1">
      <c r="A49" s="457">
        <v>62</v>
      </c>
      <c r="B49" s="458" t="s">
        <v>1179</v>
      </c>
      <c r="C49" s="478">
        <v>50161</v>
      </c>
      <c r="D49" s="478">
        <v>1251615628</v>
      </c>
      <c r="E49" s="466">
        <v>1156</v>
      </c>
      <c r="F49" s="466">
        <v>8271058</v>
      </c>
      <c r="G49" s="478">
        <v>51317</v>
      </c>
      <c r="H49" s="478">
        <v>1259886686</v>
      </c>
      <c r="I49" s="478">
        <v>927112591</v>
      </c>
      <c r="J49" s="478">
        <v>298334880</v>
      </c>
      <c r="K49" s="478">
        <v>0</v>
      </c>
      <c r="L49" s="478">
        <v>34439215</v>
      </c>
      <c r="M49" s="471"/>
      <c r="N49" s="471"/>
      <c r="O49" s="471"/>
      <c r="P49" s="471"/>
      <c r="Q49" s="471"/>
      <c r="R49" s="471"/>
      <c r="S49" s="471"/>
    </row>
    <row r="50" spans="1:19" ht="11.45" customHeight="1">
      <c r="A50" s="457">
        <v>65</v>
      </c>
      <c r="B50" s="458" t="s">
        <v>1180</v>
      </c>
      <c r="C50" s="478">
        <v>90681</v>
      </c>
      <c r="D50" s="478">
        <v>2438607317</v>
      </c>
      <c r="E50" s="466">
        <v>1143</v>
      </c>
      <c r="F50" s="466">
        <v>10850447</v>
      </c>
      <c r="G50" s="478">
        <v>91824</v>
      </c>
      <c r="H50" s="478">
        <v>2449457764</v>
      </c>
      <c r="I50" s="478">
        <v>1790979346</v>
      </c>
      <c r="J50" s="478">
        <v>604445105</v>
      </c>
      <c r="K50" s="478">
        <v>0</v>
      </c>
      <c r="L50" s="478">
        <v>54033313</v>
      </c>
      <c r="M50" s="471"/>
      <c r="N50" s="471"/>
      <c r="O50" s="471"/>
      <c r="P50" s="471"/>
      <c r="Q50" s="471"/>
      <c r="R50" s="471"/>
      <c r="S50" s="471"/>
    </row>
    <row r="51" spans="1:19" ht="11.45" customHeight="1">
      <c r="A51" s="457">
        <v>70</v>
      </c>
      <c r="B51" s="458" t="s">
        <v>1181</v>
      </c>
      <c r="C51" s="478">
        <v>114013</v>
      </c>
      <c r="D51" s="478">
        <v>2735744616</v>
      </c>
      <c r="E51" s="466">
        <v>1377</v>
      </c>
      <c r="F51" s="466">
        <v>11513348</v>
      </c>
      <c r="G51" s="478">
        <v>115390</v>
      </c>
      <c r="H51" s="478">
        <v>2747257964</v>
      </c>
      <c r="I51" s="478">
        <v>2020032720</v>
      </c>
      <c r="J51" s="478">
        <v>658520642</v>
      </c>
      <c r="K51" s="478">
        <v>0</v>
      </c>
      <c r="L51" s="478">
        <v>68704602</v>
      </c>
      <c r="M51" s="471"/>
      <c r="N51" s="471"/>
      <c r="O51" s="471"/>
      <c r="P51" s="471"/>
      <c r="Q51" s="471"/>
      <c r="R51" s="471"/>
      <c r="S51" s="471"/>
    </row>
    <row r="52" spans="1:19" ht="11.45" customHeight="1">
      <c r="A52" s="457">
        <v>73</v>
      </c>
      <c r="B52" s="458" t="s">
        <v>1182</v>
      </c>
      <c r="C52" s="478">
        <v>250476</v>
      </c>
      <c r="D52" s="478">
        <v>5696679703</v>
      </c>
      <c r="E52" s="466">
        <v>5581</v>
      </c>
      <c r="F52" s="466">
        <v>46260537</v>
      </c>
      <c r="G52" s="478">
        <v>256057</v>
      </c>
      <c r="H52" s="478">
        <v>5742940240</v>
      </c>
      <c r="I52" s="478">
        <v>4211839349</v>
      </c>
      <c r="J52" s="478">
        <v>1378766391</v>
      </c>
      <c r="K52" s="478">
        <v>0</v>
      </c>
      <c r="L52" s="478">
        <v>152334500</v>
      </c>
      <c r="M52" s="471"/>
      <c r="N52" s="471"/>
      <c r="O52" s="471"/>
      <c r="P52" s="471"/>
      <c r="Q52" s="471"/>
      <c r="R52" s="471"/>
      <c r="S52" s="471"/>
    </row>
    <row r="53" spans="1:19" s="480" customFormat="1" ht="11.45" customHeight="1">
      <c r="A53" s="457">
        <v>79</v>
      </c>
      <c r="B53" s="458" t="s">
        <v>1168</v>
      </c>
      <c r="C53" s="478">
        <v>162397</v>
      </c>
      <c r="D53" s="478">
        <v>3699195936</v>
      </c>
      <c r="E53" s="466">
        <v>3643</v>
      </c>
      <c r="F53" s="466">
        <v>26447081</v>
      </c>
      <c r="G53" s="478">
        <v>166040</v>
      </c>
      <c r="H53" s="478">
        <v>3725643017</v>
      </c>
      <c r="I53" s="478">
        <v>2720817811</v>
      </c>
      <c r="J53" s="478">
        <v>911079259</v>
      </c>
      <c r="K53" s="478">
        <v>0</v>
      </c>
      <c r="L53" s="478">
        <v>93745947</v>
      </c>
      <c r="M53" s="479"/>
      <c r="N53" s="479"/>
      <c r="O53" s="479"/>
      <c r="P53" s="479"/>
      <c r="Q53" s="479"/>
      <c r="R53" s="479"/>
      <c r="S53" s="479"/>
    </row>
    <row r="54" spans="1:19" ht="11.45" customHeight="1">
      <c r="A54" s="457">
        <v>86</v>
      </c>
      <c r="B54" s="458" t="s">
        <v>1183</v>
      </c>
      <c r="C54" s="478">
        <v>212528</v>
      </c>
      <c r="D54" s="478">
        <v>4699254914</v>
      </c>
      <c r="E54" s="466">
        <v>7969</v>
      </c>
      <c r="F54" s="466">
        <v>57208688</v>
      </c>
      <c r="G54" s="478">
        <v>220497</v>
      </c>
      <c r="H54" s="478">
        <v>4756463602</v>
      </c>
      <c r="I54" s="478">
        <v>3473587618</v>
      </c>
      <c r="J54" s="478">
        <v>1150935226</v>
      </c>
      <c r="K54" s="478">
        <v>0</v>
      </c>
      <c r="L54" s="478">
        <v>131940758</v>
      </c>
      <c r="M54" s="471"/>
      <c r="N54" s="471"/>
      <c r="O54" s="471"/>
      <c r="P54" s="471"/>
      <c r="Q54" s="471"/>
      <c r="R54" s="471"/>
      <c r="S54" s="471"/>
    </row>
    <row r="55" spans="1:19" ht="11.45" customHeight="1">
      <c r="A55" s="457">
        <v>93</v>
      </c>
      <c r="B55" s="458" t="s">
        <v>1171</v>
      </c>
      <c r="C55" s="478">
        <v>232518</v>
      </c>
      <c r="D55" s="478">
        <v>5323143732</v>
      </c>
      <c r="E55" s="466">
        <v>6938</v>
      </c>
      <c r="F55" s="466">
        <v>51624101</v>
      </c>
      <c r="G55" s="478">
        <v>239456</v>
      </c>
      <c r="H55" s="478">
        <v>5374767833</v>
      </c>
      <c r="I55" s="478">
        <v>3931090801</v>
      </c>
      <c r="J55" s="478">
        <v>1317456232</v>
      </c>
      <c r="K55" s="478">
        <v>0</v>
      </c>
      <c r="L55" s="478">
        <v>126220800</v>
      </c>
      <c r="M55" s="471"/>
      <c r="N55" s="471"/>
      <c r="O55" s="471"/>
      <c r="P55" s="471"/>
      <c r="Q55" s="471"/>
      <c r="R55" s="471"/>
      <c r="S55" s="471"/>
    </row>
    <row r="56" spans="1:19" ht="14.25" customHeight="1">
      <c r="A56" s="485">
        <v>95</v>
      </c>
      <c r="B56" s="486" t="s">
        <v>249</v>
      </c>
      <c r="C56" s="487">
        <v>293243</v>
      </c>
      <c r="D56" s="487">
        <v>6959705095</v>
      </c>
      <c r="E56" s="501">
        <v>5787</v>
      </c>
      <c r="F56" s="501">
        <v>49648628</v>
      </c>
      <c r="G56" s="487">
        <v>299030</v>
      </c>
      <c r="H56" s="487">
        <v>7009353723</v>
      </c>
      <c r="I56" s="487">
        <v>5132431098</v>
      </c>
      <c r="J56" s="487">
        <v>1718312575</v>
      </c>
      <c r="K56" s="487">
        <v>0</v>
      </c>
      <c r="L56" s="487">
        <v>158610050</v>
      </c>
      <c r="M56" s="471"/>
      <c r="N56" s="471"/>
      <c r="O56" s="471"/>
      <c r="P56" s="471"/>
      <c r="Q56" s="471"/>
      <c r="R56" s="471"/>
      <c r="S56" s="471"/>
    </row>
    <row r="57" spans="1:19" ht="14.25" customHeight="1">
      <c r="A57" s="457">
        <v>301</v>
      </c>
      <c r="B57" s="458" t="s">
        <v>111</v>
      </c>
      <c r="C57" s="478">
        <v>15240</v>
      </c>
      <c r="D57" s="478">
        <v>272184418</v>
      </c>
      <c r="E57" s="466">
        <v>601</v>
      </c>
      <c r="F57" s="466">
        <v>4275261</v>
      </c>
      <c r="G57" s="478">
        <v>15841</v>
      </c>
      <c r="H57" s="478">
        <v>276459679</v>
      </c>
      <c r="I57" s="478">
        <v>201366116</v>
      </c>
      <c r="J57" s="478">
        <v>68204338</v>
      </c>
      <c r="K57" s="478">
        <v>0</v>
      </c>
      <c r="L57" s="478">
        <v>6889225</v>
      </c>
      <c r="M57" s="471"/>
      <c r="N57" s="471"/>
      <c r="O57" s="471"/>
      <c r="P57" s="471"/>
      <c r="Q57" s="471"/>
      <c r="R57" s="471"/>
      <c r="S57" s="471"/>
    </row>
    <row r="58" spans="1:19" ht="11.45" customHeight="1">
      <c r="A58" s="457">
        <v>305</v>
      </c>
      <c r="B58" s="458" t="s">
        <v>116</v>
      </c>
      <c r="C58" s="478">
        <v>30368</v>
      </c>
      <c r="D58" s="478">
        <v>538409424</v>
      </c>
      <c r="E58" s="466">
        <v>1716</v>
      </c>
      <c r="F58" s="466">
        <v>10820587</v>
      </c>
      <c r="G58" s="478">
        <v>32084</v>
      </c>
      <c r="H58" s="478">
        <v>549230011</v>
      </c>
      <c r="I58" s="478">
        <v>395155501</v>
      </c>
      <c r="J58" s="478">
        <v>136609162</v>
      </c>
      <c r="K58" s="478">
        <v>0</v>
      </c>
      <c r="L58" s="478">
        <v>17465348</v>
      </c>
      <c r="M58" s="471"/>
      <c r="N58" s="471"/>
      <c r="O58" s="471"/>
      <c r="P58" s="471"/>
      <c r="Q58" s="471"/>
      <c r="R58" s="471"/>
      <c r="S58" s="471"/>
    </row>
    <row r="59" spans="1:19" ht="11.45" customHeight="1">
      <c r="A59" s="457">
        <v>306</v>
      </c>
      <c r="B59" s="458" t="s">
        <v>122</v>
      </c>
      <c r="C59" s="478">
        <v>156647</v>
      </c>
      <c r="D59" s="478">
        <v>2528155947</v>
      </c>
      <c r="E59" s="466">
        <v>6446</v>
      </c>
      <c r="F59" s="466">
        <v>37787833</v>
      </c>
      <c r="G59" s="478">
        <v>163093</v>
      </c>
      <c r="H59" s="478">
        <v>2565943780</v>
      </c>
      <c r="I59" s="478">
        <v>1811973157</v>
      </c>
      <c r="J59" s="478">
        <v>685327074</v>
      </c>
      <c r="K59" s="478">
        <v>0</v>
      </c>
      <c r="L59" s="478">
        <v>68643549</v>
      </c>
      <c r="M59" s="471"/>
      <c r="N59" s="471"/>
      <c r="O59" s="471"/>
      <c r="P59" s="471"/>
      <c r="Q59" s="471"/>
      <c r="R59" s="471"/>
      <c r="S59" s="471"/>
    </row>
    <row r="60" spans="1:19" ht="11.45" customHeight="1">
      <c r="A60" s="457">
        <v>307</v>
      </c>
      <c r="B60" s="458" t="s">
        <v>126</v>
      </c>
      <c r="C60" s="478">
        <v>203560</v>
      </c>
      <c r="D60" s="478">
        <v>3455461718</v>
      </c>
      <c r="E60" s="466">
        <v>3584</v>
      </c>
      <c r="F60" s="466">
        <v>24563182</v>
      </c>
      <c r="G60" s="478">
        <v>207144</v>
      </c>
      <c r="H60" s="478">
        <v>3480024900</v>
      </c>
      <c r="I60" s="478">
        <v>2447403491</v>
      </c>
      <c r="J60" s="478">
        <v>961934437</v>
      </c>
      <c r="K60" s="478">
        <v>0</v>
      </c>
      <c r="L60" s="478">
        <v>70686972</v>
      </c>
      <c r="M60" s="471"/>
      <c r="N60" s="471"/>
      <c r="O60" s="471"/>
      <c r="P60" s="471"/>
      <c r="Q60" s="471"/>
      <c r="R60" s="471"/>
      <c r="S60" s="471"/>
    </row>
    <row r="61" spans="1:19" ht="11.45" customHeight="1">
      <c r="A61" s="457">
        <v>308</v>
      </c>
      <c r="B61" s="458" t="s">
        <v>138</v>
      </c>
      <c r="C61" s="478">
        <v>35135</v>
      </c>
      <c r="D61" s="478">
        <v>542577270</v>
      </c>
      <c r="E61" s="466">
        <v>1209</v>
      </c>
      <c r="F61" s="466">
        <v>7000381</v>
      </c>
      <c r="G61" s="478">
        <v>36344</v>
      </c>
      <c r="H61" s="478">
        <v>549577651</v>
      </c>
      <c r="I61" s="478">
        <v>389948933</v>
      </c>
      <c r="J61" s="478">
        <v>147777781</v>
      </c>
      <c r="K61" s="478">
        <v>0</v>
      </c>
      <c r="L61" s="478">
        <v>11850937</v>
      </c>
      <c r="M61" s="471"/>
      <c r="N61" s="471"/>
      <c r="O61" s="471"/>
      <c r="P61" s="471"/>
      <c r="Q61" s="471"/>
      <c r="R61" s="471"/>
      <c r="S61" s="471"/>
    </row>
    <row r="62" spans="1:19" ht="12" customHeight="1">
      <c r="A62" s="457">
        <v>309</v>
      </c>
      <c r="B62" s="458" t="s">
        <v>140</v>
      </c>
      <c r="C62" s="478">
        <v>926006</v>
      </c>
      <c r="D62" s="478">
        <v>15948437965</v>
      </c>
      <c r="E62" s="466">
        <v>37064</v>
      </c>
      <c r="F62" s="466">
        <v>268804882</v>
      </c>
      <c r="G62" s="478">
        <v>963070</v>
      </c>
      <c r="H62" s="478">
        <v>16217242847</v>
      </c>
      <c r="I62" s="478">
        <v>11627724903</v>
      </c>
      <c r="J62" s="478">
        <v>3973511715</v>
      </c>
      <c r="K62" s="478">
        <v>0</v>
      </c>
      <c r="L62" s="478">
        <v>616006229</v>
      </c>
      <c r="M62" s="471"/>
      <c r="N62" s="471"/>
      <c r="O62" s="471"/>
      <c r="P62" s="471"/>
      <c r="Q62" s="471"/>
      <c r="R62" s="471"/>
      <c r="S62" s="471"/>
    </row>
    <row r="63" spans="1:19" ht="30" customHeight="1">
      <c r="A63" s="488"/>
      <c r="B63" s="488"/>
      <c r="C63" s="489"/>
      <c r="D63" s="489"/>
      <c r="E63" s="489"/>
      <c r="F63" s="489"/>
      <c r="G63" s="489"/>
      <c r="H63" s="489"/>
      <c r="I63" s="490" t="s">
        <v>383</v>
      </c>
      <c r="J63" s="491"/>
      <c r="K63" s="491"/>
      <c r="L63" s="491"/>
      <c r="M63" s="471"/>
      <c r="N63" s="471"/>
      <c r="O63" s="471"/>
      <c r="P63" s="471"/>
      <c r="Q63" s="471"/>
      <c r="R63" s="471"/>
      <c r="S63" s="471"/>
    </row>
    <row r="64" spans="1:19" ht="12" customHeight="1">
      <c r="A64" s="492"/>
      <c r="B64" s="492"/>
      <c r="C64" s="493"/>
      <c r="D64" s="493"/>
      <c r="E64" s="493"/>
      <c r="F64" s="493"/>
      <c r="G64" s="493"/>
      <c r="H64" s="493"/>
      <c r="I64" s="494"/>
      <c r="J64" s="495"/>
      <c r="K64" s="495"/>
      <c r="L64" s="495"/>
      <c r="M64" s="471"/>
      <c r="N64" s="471"/>
      <c r="O64" s="471"/>
      <c r="P64" s="471"/>
      <c r="Q64" s="471"/>
      <c r="R64" s="471"/>
      <c r="S64" s="471"/>
    </row>
    <row r="65" spans="3:19" ht="22.5" customHeight="1">
      <c r="C65" s="496"/>
      <c r="D65" s="496"/>
      <c r="E65" s="496"/>
      <c r="F65" s="496"/>
      <c r="G65" s="496"/>
      <c r="H65" s="496"/>
      <c r="I65" s="496"/>
      <c r="J65" s="496"/>
      <c r="K65" s="496"/>
      <c r="L65" s="496"/>
      <c r="M65" s="471"/>
      <c r="N65" s="471"/>
      <c r="O65" s="471"/>
      <c r="P65" s="471"/>
      <c r="Q65" s="471"/>
      <c r="R65" s="471"/>
      <c r="S65" s="471"/>
    </row>
    <row r="66" spans="3:19">
      <c r="C66" s="496"/>
      <c r="D66" s="496"/>
      <c r="E66" s="496"/>
      <c r="F66" s="496"/>
      <c r="G66" s="496"/>
      <c r="H66" s="496"/>
      <c r="I66" s="496"/>
      <c r="J66" s="496"/>
      <c r="K66" s="496"/>
      <c r="L66" s="496"/>
      <c r="M66" s="471"/>
      <c r="N66" s="471"/>
      <c r="O66" s="471"/>
      <c r="P66" s="471"/>
      <c r="Q66" s="471"/>
      <c r="R66" s="471"/>
      <c r="S66" s="471"/>
    </row>
    <row r="67" spans="3:19">
      <c r="C67" s="496"/>
      <c r="D67" s="496"/>
      <c r="E67" s="496"/>
      <c r="F67" s="496"/>
      <c r="G67" s="496"/>
      <c r="H67" s="496"/>
      <c r="I67" s="496"/>
      <c r="J67" s="496"/>
      <c r="K67" s="496"/>
      <c r="L67" s="496"/>
      <c r="M67" s="471"/>
      <c r="N67" s="471"/>
      <c r="O67" s="471"/>
      <c r="P67" s="471"/>
      <c r="Q67" s="471"/>
      <c r="R67" s="471"/>
      <c r="S67" s="471"/>
    </row>
    <row r="68" spans="3:19">
      <c r="C68" s="496"/>
      <c r="D68" s="496"/>
      <c r="E68" s="496"/>
      <c r="F68" s="496"/>
      <c r="G68" s="496"/>
      <c r="H68" s="496"/>
      <c r="I68" s="496"/>
      <c r="J68" s="496"/>
      <c r="K68" s="496"/>
      <c r="L68" s="496"/>
      <c r="M68" s="471"/>
      <c r="N68" s="471"/>
      <c r="O68" s="471"/>
      <c r="P68" s="471"/>
      <c r="Q68" s="471"/>
      <c r="R68" s="471"/>
      <c r="S68" s="471"/>
    </row>
    <row r="69" spans="3:19">
      <c r="C69" s="496"/>
      <c r="D69" s="496"/>
      <c r="E69" s="496"/>
      <c r="F69" s="496"/>
      <c r="G69" s="496"/>
      <c r="H69" s="496"/>
      <c r="I69" s="496"/>
      <c r="J69" s="496"/>
      <c r="K69" s="496"/>
      <c r="L69" s="496"/>
      <c r="M69" s="471"/>
      <c r="N69" s="471"/>
      <c r="O69" s="471"/>
      <c r="P69" s="471"/>
      <c r="Q69" s="471"/>
      <c r="R69" s="471"/>
      <c r="S69" s="471"/>
    </row>
    <row r="70" spans="3:19">
      <c r="C70" s="496"/>
      <c r="D70" s="496"/>
      <c r="E70" s="496"/>
      <c r="F70" s="496"/>
      <c r="G70" s="496"/>
      <c r="H70" s="496"/>
      <c r="I70" s="496"/>
      <c r="J70" s="496"/>
      <c r="K70" s="496"/>
      <c r="L70" s="496"/>
      <c r="M70" s="471"/>
      <c r="N70" s="471"/>
      <c r="O70" s="471"/>
      <c r="P70" s="471"/>
      <c r="Q70" s="471"/>
      <c r="R70" s="471"/>
      <c r="S70" s="471"/>
    </row>
    <row r="71" spans="3:19">
      <c r="C71" s="496"/>
      <c r="D71" s="496"/>
      <c r="E71" s="496"/>
      <c r="F71" s="496"/>
      <c r="G71" s="496"/>
      <c r="H71" s="496"/>
      <c r="I71" s="496"/>
      <c r="J71" s="496"/>
      <c r="K71" s="496"/>
      <c r="L71" s="496"/>
      <c r="M71" s="471"/>
      <c r="N71" s="471"/>
      <c r="O71" s="471"/>
      <c r="P71" s="471"/>
      <c r="Q71" s="471"/>
      <c r="R71" s="471"/>
      <c r="S71" s="471"/>
    </row>
    <row r="72" spans="3:19">
      <c r="C72" s="496"/>
      <c r="D72" s="496"/>
      <c r="E72" s="496"/>
      <c r="F72" s="496"/>
      <c r="G72" s="496"/>
      <c r="H72" s="496"/>
      <c r="I72" s="496"/>
      <c r="J72" s="496"/>
      <c r="K72" s="496"/>
      <c r="L72" s="496"/>
      <c r="M72" s="471"/>
      <c r="N72" s="471"/>
      <c r="O72" s="471"/>
      <c r="P72" s="471"/>
      <c r="Q72" s="471"/>
      <c r="R72" s="471"/>
      <c r="S72" s="471"/>
    </row>
    <row r="74" spans="3:19">
      <c r="C74" s="497"/>
      <c r="D74" s="497"/>
      <c r="E74" s="497"/>
      <c r="F74" s="497"/>
      <c r="G74" s="497"/>
      <c r="H74" s="497"/>
      <c r="I74" s="497"/>
      <c r="J74" s="497"/>
      <c r="K74" s="497"/>
      <c r="L74" s="497"/>
    </row>
    <row r="79" spans="3:19">
      <c r="C79" s="498"/>
      <c r="D79" s="498"/>
      <c r="H79" s="498"/>
      <c r="I79" s="498"/>
      <c r="J79" s="498"/>
      <c r="K79" s="498"/>
      <c r="L79" s="498"/>
    </row>
    <row r="80" spans="3:19">
      <c r="C80" s="498"/>
      <c r="D80" s="498"/>
      <c r="H80" s="498"/>
      <c r="I80" s="498"/>
      <c r="J80" s="498"/>
      <c r="K80" s="498"/>
      <c r="L80" s="498"/>
    </row>
    <row r="81" spans="1:22">
      <c r="C81" s="498"/>
      <c r="D81" s="498"/>
      <c r="H81" s="498"/>
      <c r="I81" s="498"/>
      <c r="J81" s="498"/>
      <c r="K81" s="498"/>
      <c r="L81" s="498"/>
    </row>
    <row r="82" spans="1:22">
      <c r="C82" s="498"/>
      <c r="D82" s="498"/>
    </row>
    <row r="83" spans="1:22">
      <c r="C83" s="498"/>
      <c r="D83" s="498"/>
    </row>
    <row r="84" spans="1:22">
      <c r="C84" s="498"/>
      <c r="D84" s="498"/>
    </row>
    <row r="85" spans="1:22">
      <c r="C85" s="498"/>
      <c r="D85" s="498"/>
    </row>
    <row r="86" spans="1:22">
      <c r="C86" s="498"/>
      <c r="D86" s="498"/>
    </row>
    <row r="87" spans="1:22">
      <c r="C87" s="498"/>
      <c r="D87" s="498"/>
    </row>
    <row r="88" spans="1:22">
      <c r="C88" s="498"/>
      <c r="D88" s="498"/>
    </row>
    <row r="89" spans="1:22">
      <c r="C89" s="498"/>
      <c r="D89" s="498"/>
    </row>
    <row r="90" spans="1:22">
      <c r="C90" s="498"/>
      <c r="D90" s="498"/>
    </row>
    <row r="91" spans="1:22">
      <c r="C91" s="498"/>
      <c r="D91" s="498"/>
    </row>
    <row r="92" spans="1:22">
      <c r="C92" s="498"/>
      <c r="D92" s="498"/>
    </row>
    <row r="93" spans="1:22">
      <c r="C93" s="498"/>
      <c r="D93" s="498"/>
    </row>
    <row r="94" spans="1:22">
      <c r="C94" s="498"/>
      <c r="D94" s="498"/>
    </row>
    <row r="95" spans="1:22">
      <c r="C95" s="498"/>
      <c r="D95" s="498"/>
    </row>
    <row r="96" spans="1:22" s="448" customFormat="1">
      <c r="A96" s="450"/>
      <c r="B96" s="450"/>
      <c r="C96" s="498"/>
      <c r="D96" s="498"/>
      <c r="M96" s="450"/>
      <c r="N96" s="450"/>
      <c r="O96" s="450"/>
      <c r="P96" s="450"/>
      <c r="Q96" s="450"/>
      <c r="R96" s="450"/>
      <c r="S96" s="450"/>
      <c r="T96" s="450"/>
      <c r="U96" s="450"/>
      <c r="V96" s="450"/>
    </row>
    <row r="97" spans="1:22" s="448" customFormat="1">
      <c r="A97" s="450"/>
      <c r="B97" s="450"/>
      <c r="C97" s="498"/>
      <c r="D97" s="498"/>
      <c r="M97" s="450"/>
      <c r="N97" s="450"/>
      <c r="O97" s="450"/>
      <c r="P97" s="450"/>
      <c r="Q97" s="450"/>
      <c r="R97" s="450"/>
      <c r="S97" s="450"/>
      <c r="T97" s="450"/>
      <c r="U97" s="450"/>
      <c r="V97" s="450"/>
    </row>
  </sheetData>
  <phoneticPr fontId="5"/>
  <pageMargins left="0.74803149606299213" right="0.55118110236220474" top="0.70866141732283472" bottom="0.74803149606299213" header="0.51181102362204722" footer="0.51181102362204722"/>
  <pageSetup paperSize="9" scale="94" orientation="portrait" r:id="rId1"/>
  <headerFooter alignWithMargins="0"/>
  <colBreaks count="1" manualBreakCount="1">
    <brk id="8" max="6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7FBE-46D9-4553-BE49-6C3729E7E28F}">
  <sheetPr codeName="Sheet7"/>
  <dimension ref="A1:M106"/>
  <sheetViews>
    <sheetView view="pageBreakPreview" zoomScaleNormal="100" zoomScaleSheetLayoutView="100" workbookViewId="0"/>
  </sheetViews>
  <sheetFormatPr defaultRowHeight="13.5"/>
  <cols>
    <col min="1" max="1" width="4.125" style="503" customWidth="1"/>
    <col min="2" max="2" width="13.375" style="503" customWidth="1"/>
    <col min="3" max="3" width="8.5" style="504" customWidth="1"/>
    <col min="4" max="4" width="15.125" style="504" customWidth="1"/>
    <col min="5" max="5" width="6.75" style="504" customWidth="1"/>
    <col min="6" max="6" width="14.25" style="504" customWidth="1"/>
    <col min="7" max="7" width="7.375" style="504" customWidth="1"/>
    <col min="8" max="8" width="14.375" style="504" customWidth="1"/>
    <col min="9" max="9" width="9.375" style="548" customWidth="1"/>
    <col min="10" max="10" width="14" style="548" customWidth="1"/>
    <col min="11" max="11" width="9.375" style="504" customWidth="1"/>
    <col min="12" max="12" width="15.5" style="504" customWidth="1"/>
    <col min="13" max="254" width="9" style="503"/>
    <col min="255" max="255" width="4.125" style="503" customWidth="1"/>
    <col min="256" max="256" width="13.375" style="503" customWidth="1"/>
    <col min="257" max="257" width="8.5" style="503" customWidth="1"/>
    <col min="258" max="258" width="15.125" style="503" customWidth="1"/>
    <col min="259" max="259" width="6.75" style="503" customWidth="1"/>
    <col min="260" max="260" width="14.25" style="503" customWidth="1"/>
    <col min="261" max="261" width="7.375" style="503" customWidth="1"/>
    <col min="262" max="262" width="14.375" style="503" customWidth="1"/>
    <col min="263" max="263" width="9.375" style="503" customWidth="1"/>
    <col min="264" max="264" width="14" style="503" customWidth="1"/>
    <col min="265" max="265" width="9.375" style="503" customWidth="1"/>
    <col min="266" max="266" width="15.5" style="503" customWidth="1"/>
    <col min="267" max="267" width="11.25" style="503" customWidth="1"/>
    <col min="268" max="268" width="4" style="503" customWidth="1"/>
    <col min="269" max="510" width="9" style="503"/>
    <col min="511" max="511" width="4.125" style="503" customWidth="1"/>
    <col min="512" max="512" width="13.375" style="503" customWidth="1"/>
    <col min="513" max="513" width="8.5" style="503" customWidth="1"/>
    <col min="514" max="514" width="15.125" style="503" customWidth="1"/>
    <col min="515" max="515" width="6.75" style="503" customWidth="1"/>
    <col min="516" max="516" width="14.25" style="503" customWidth="1"/>
    <col min="517" max="517" width="7.375" style="503" customWidth="1"/>
    <col min="518" max="518" width="14.375" style="503" customWidth="1"/>
    <col min="519" max="519" width="9.375" style="503" customWidth="1"/>
    <col min="520" max="520" width="14" style="503" customWidth="1"/>
    <col min="521" max="521" width="9.375" style="503" customWidth="1"/>
    <col min="522" max="522" width="15.5" style="503" customWidth="1"/>
    <col min="523" max="523" width="11.25" style="503" customWidth="1"/>
    <col min="524" max="524" width="4" style="503" customWidth="1"/>
    <col min="525" max="766" width="9" style="503"/>
    <col min="767" max="767" width="4.125" style="503" customWidth="1"/>
    <col min="768" max="768" width="13.375" style="503" customWidth="1"/>
    <col min="769" max="769" width="8.5" style="503" customWidth="1"/>
    <col min="770" max="770" width="15.125" style="503" customWidth="1"/>
    <col min="771" max="771" width="6.75" style="503" customWidth="1"/>
    <col min="772" max="772" width="14.25" style="503" customWidth="1"/>
    <col min="773" max="773" width="7.375" style="503" customWidth="1"/>
    <col min="774" max="774" width="14.375" style="503" customWidth="1"/>
    <col min="775" max="775" width="9.375" style="503" customWidth="1"/>
    <col min="776" max="776" width="14" style="503" customWidth="1"/>
    <col min="777" max="777" width="9.375" style="503" customWidth="1"/>
    <col min="778" max="778" width="15.5" style="503" customWidth="1"/>
    <col min="779" max="779" width="11.25" style="503" customWidth="1"/>
    <col min="780" max="780" width="4" style="503" customWidth="1"/>
    <col min="781" max="1022" width="9" style="503"/>
    <col min="1023" max="1023" width="4.125" style="503" customWidth="1"/>
    <col min="1024" max="1024" width="13.375" style="503" customWidth="1"/>
    <col min="1025" max="1025" width="8.5" style="503" customWidth="1"/>
    <col min="1026" max="1026" width="15.125" style="503" customWidth="1"/>
    <col min="1027" max="1027" width="6.75" style="503" customWidth="1"/>
    <col min="1028" max="1028" width="14.25" style="503" customWidth="1"/>
    <col min="1029" max="1029" width="7.375" style="503" customWidth="1"/>
    <col min="1030" max="1030" width="14.375" style="503" customWidth="1"/>
    <col min="1031" max="1031" width="9.375" style="503" customWidth="1"/>
    <col min="1032" max="1032" width="14" style="503" customWidth="1"/>
    <col min="1033" max="1033" width="9.375" style="503" customWidth="1"/>
    <col min="1034" max="1034" width="15.5" style="503" customWidth="1"/>
    <col min="1035" max="1035" width="11.25" style="503" customWidth="1"/>
    <col min="1036" max="1036" width="4" style="503" customWidth="1"/>
    <col min="1037" max="1278" width="9" style="503"/>
    <col min="1279" max="1279" width="4.125" style="503" customWidth="1"/>
    <col min="1280" max="1280" width="13.375" style="503" customWidth="1"/>
    <col min="1281" max="1281" width="8.5" style="503" customWidth="1"/>
    <col min="1282" max="1282" width="15.125" style="503" customWidth="1"/>
    <col min="1283" max="1283" width="6.75" style="503" customWidth="1"/>
    <col min="1284" max="1284" width="14.25" style="503" customWidth="1"/>
    <col min="1285" max="1285" width="7.375" style="503" customWidth="1"/>
    <col min="1286" max="1286" width="14.375" style="503" customWidth="1"/>
    <col min="1287" max="1287" width="9.375" style="503" customWidth="1"/>
    <col min="1288" max="1288" width="14" style="503" customWidth="1"/>
    <col min="1289" max="1289" width="9.375" style="503" customWidth="1"/>
    <col min="1290" max="1290" width="15.5" style="503" customWidth="1"/>
    <col min="1291" max="1291" width="11.25" style="503" customWidth="1"/>
    <col min="1292" max="1292" width="4" style="503" customWidth="1"/>
    <col min="1293" max="1534" width="9" style="503"/>
    <col min="1535" max="1535" width="4.125" style="503" customWidth="1"/>
    <col min="1536" max="1536" width="13.375" style="503" customWidth="1"/>
    <col min="1537" max="1537" width="8.5" style="503" customWidth="1"/>
    <col min="1538" max="1538" width="15.125" style="503" customWidth="1"/>
    <col min="1539" max="1539" width="6.75" style="503" customWidth="1"/>
    <col min="1540" max="1540" width="14.25" style="503" customWidth="1"/>
    <col min="1541" max="1541" width="7.375" style="503" customWidth="1"/>
    <col min="1542" max="1542" width="14.375" style="503" customWidth="1"/>
    <col min="1543" max="1543" width="9.375" style="503" customWidth="1"/>
    <col min="1544" max="1544" width="14" style="503" customWidth="1"/>
    <col min="1545" max="1545" width="9.375" style="503" customWidth="1"/>
    <col min="1546" max="1546" width="15.5" style="503" customWidth="1"/>
    <col min="1547" max="1547" width="11.25" style="503" customWidth="1"/>
    <col min="1548" max="1548" width="4" style="503" customWidth="1"/>
    <col min="1549" max="1790" width="9" style="503"/>
    <col min="1791" max="1791" width="4.125" style="503" customWidth="1"/>
    <col min="1792" max="1792" width="13.375" style="503" customWidth="1"/>
    <col min="1793" max="1793" width="8.5" style="503" customWidth="1"/>
    <col min="1794" max="1794" width="15.125" style="503" customWidth="1"/>
    <col min="1795" max="1795" width="6.75" style="503" customWidth="1"/>
    <col min="1796" max="1796" width="14.25" style="503" customWidth="1"/>
    <col min="1797" max="1797" width="7.375" style="503" customWidth="1"/>
    <col min="1798" max="1798" width="14.375" style="503" customWidth="1"/>
    <col min="1799" max="1799" width="9.375" style="503" customWidth="1"/>
    <col min="1800" max="1800" width="14" style="503" customWidth="1"/>
    <col min="1801" max="1801" width="9.375" style="503" customWidth="1"/>
    <col min="1802" max="1802" width="15.5" style="503" customWidth="1"/>
    <col min="1803" max="1803" width="11.25" style="503" customWidth="1"/>
    <col min="1804" max="1804" width="4" style="503" customWidth="1"/>
    <col min="1805" max="2046" width="9" style="503"/>
    <col min="2047" max="2047" width="4.125" style="503" customWidth="1"/>
    <col min="2048" max="2048" width="13.375" style="503" customWidth="1"/>
    <col min="2049" max="2049" width="8.5" style="503" customWidth="1"/>
    <col min="2050" max="2050" width="15.125" style="503" customWidth="1"/>
    <col min="2051" max="2051" width="6.75" style="503" customWidth="1"/>
    <col min="2052" max="2052" width="14.25" style="503" customWidth="1"/>
    <col min="2053" max="2053" width="7.375" style="503" customWidth="1"/>
    <col min="2054" max="2054" width="14.375" style="503" customWidth="1"/>
    <col min="2055" max="2055" width="9.375" style="503" customWidth="1"/>
    <col min="2056" max="2056" width="14" style="503" customWidth="1"/>
    <col min="2057" max="2057" width="9.375" style="503" customWidth="1"/>
    <col min="2058" max="2058" width="15.5" style="503" customWidth="1"/>
    <col min="2059" max="2059" width="11.25" style="503" customWidth="1"/>
    <col min="2060" max="2060" width="4" style="503" customWidth="1"/>
    <col min="2061" max="2302" width="9" style="503"/>
    <col min="2303" max="2303" width="4.125" style="503" customWidth="1"/>
    <col min="2304" max="2304" width="13.375" style="503" customWidth="1"/>
    <col min="2305" max="2305" width="8.5" style="503" customWidth="1"/>
    <col min="2306" max="2306" width="15.125" style="503" customWidth="1"/>
    <col min="2307" max="2307" width="6.75" style="503" customWidth="1"/>
    <col min="2308" max="2308" width="14.25" style="503" customWidth="1"/>
    <col min="2309" max="2309" width="7.375" style="503" customWidth="1"/>
    <col min="2310" max="2310" width="14.375" style="503" customWidth="1"/>
    <col min="2311" max="2311" width="9.375" style="503" customWidth="1"/>
    <col min="2312" max="2312" width="14" style="503" customWidth="1"/>
    <col min="2313" max="2313" width="9.375" style="503" customWidth="1"/>
    <col min="2314" max="2314" width="15.5" style="503" customWidth="1"/>
    <col min="2315" max="2315" width="11.25" style="503" customWidth="1"/>
    <col min="2316" max="2316" width="4" style="503" customWidth="1"/>
    <col min="2317" max="2558" width="9" style="503"/>
    <col min="2559" max="2559" width="4.125" style="503" customWidth="1"/>
    <col min="2560" max="2560" width="13.375" style="503" customWidth="1"/>
    <col min="2561" max="2561" width="8.5" style="503" customWidth="1"/>
    <col min="2562" max="2562" width="15.125" style="503" customWidth="1"/>
    <col min="2563" max="2563" width="6.75" style="503" customWidth="1"/>
    <col min="2564" max="2564" width="14.25" style="503" customWidth="1"/>
    <col min="2565" max="2565" width="7.375" style="503" customWidth="1"/>
    <col min="2566" max="2566" width="14.375" style="503" customWidth="1"/>
    <col min="2567" max="2567" width="9.375" style="503" customWidth="1"/>
    <col min="2568" max="2568" width="14" style="503" customWidth="1"/>
    <col min="2569" max="2569" width="9.375" style="503" customWidth="1"/>
    <col min="2570" max="2570" width="15.5" style="503" customWidth="1"/>
    <col min="2571" max="2571" width="11.25" style="503" customWidth="1"/>
    <col min="2572" max="2572" width="4" style="503" customWidth="1"/>
    <col min="2573" max="2814" width="9" style="503"/>
    <col min="2815" max="2815" width="4.125" style="503" customWidth="1"/>
    <col min="2816" max="2816" width="13.375" style="503" customWidth="1"/>
    <col min="2817" max="2817" width="8.5" style="503" customWidth="1"/>
    <col min="2818" max="2818" width="15.125" style="503" customWidth="1"/>
    <col min="2819" max="2819" width="6.75" style="503" customWidth="1"/>
    <col min="2820" max="2820" width="14.25" style="503" customWidth="1"/>
    <col min="2821" max="2821" width="7.375" style="503" customWidth="1"/>
    <col min="2822" max="2822" width="14.375" style="503" customWidth="1"/>
    <col min="2823" max="2823" width="9.375" style="503" customWidth="1"/>
    <col min="2824" max="2824" width="14" style="503" customWidth="1"/>
    <col min="2825" max="2825" width="9.375" style="503" customWidth="1"/>
    <col min="2826" max="2826" width="15.5" style="503" customWidth="1"/>
    <col min="2827" max="2827" width="11.25" style="503" customWidth="1"/>
    <col min="2828" max="2828" width="4" style="503" customWidth="1"/>
    <col min="2829" max="3070" width="9" style="503"/>
    <col min="3071" max="3071" width="4.125" style="503" customWidth="1"/>
    <col min="3072" max="3072" width="13.375" style="503" customWidth="1"/>
    <col min="3073" max="3073" width="8.5" style="503" customWidth="1"/>
    <col min="3074" max="3074" width="15.125" style="503" customWidth="1"/>
    <col min="3075" max="3075" width="6.75" style="503" customWidth="1"/>
    <col min="3076" max="3076" width="14.25" style="503" customWidth="1"/>
    <col min="3077" max="3077" width="7.375" style="503" customWidth="1"/>
    <col min="3078" max="3078" width="14.375" style="503" customWidth="1"/>
    <col min="3079" max="3079" width="9.375" style="503" customWidth="1"/>
    <col min="3080" max="3080" width="14" style="503" customWidth="1"/>
    <col min="3081" max="3081" width="9.375" style="503" customWidth="1"/>
    <col min="3082" max="3082" width="15.5" style="503" customWidth="1"/>
    <col min="3083" max="3083" width="11.25" style="503" customWidth="1"/>
    <col min="3084" max="3084" width="4" style="503" customWidth="1"/>
    <col min="3085" max="3326" width="9" style="503"/>
    <col min="3327" max="3327" width="4.125" style="503" customWidth="1"/>
    <col min="3328" max="3328" width="13.375" style="503" customWidth="1"/>
    <col min="3329" max="3329" width="8.5" style="503" customWidth="1"/>
    <col min="3330" max="3330" width="15.125" style="503" customWidth="1"/>
    <col min="3331" max="3331" width="6.75" style="503" customWidth="1"/>
    <col min="3332" max="3332" width="14.25" style="503" customWidth="1"/>
    <col min="3333" max="3333" width="7.375" style="503" customWidth="1"/>
    <col min="3334" max="3334" width="14.375" style="503" customWidth="1"/>
    <col min="3335" max="3335" width="9.375" style="503" customWidth="1"/>
    <col min="3336" max="3336" width="14" style="503" customWidth="1"/>
    <col min="3337" max="3337" width="9.375" style="503" customWidth="1"/>
    <col min="3338" max="3338" width="15.5" style="503" customWidth="1"/>
    <col min="3339" max="3339" width="11.25" style="503" customWidth="1"/>
    <col min="3340" max="3340" width="4" style="503" customWidth="1"/>
    <col min="3341" max="3582" width="9" style="503"/>
    <col min="3583" max="3583" width="4.125" style="503" customWidth="1"/>
    <col min="3584" max="3584" width="13.375" style="503" customWidth="1"/>
    <col min="3585" max="3585" width="8.5" style="503" customWidth="1"/>
    <col min="3586" max="3586" width="15.125" style="503" customWidth="1"/>
    <col min="3587" max="3587" width="6.75" style="503" customWidth="1"/>
    <col min="3588" max="3588" width="14.25" style="503" customWidth="1"/>
    <col min="3589" max="3589" width="7.375" style="503" customWidth="1"/>
    <col min="3590" max="3590" width="14.375" style="503" customWidth="1"/>
    <col min="3591" max="3591" width="9.375" style="503" customWidth="1"/>
    <col min="3592" max="3592" width="14" style="503" customWidth="1"/>
    <col min="3593" max="3593" width="9.375" style="503" customWidth="1"/>
    <col min="3594" max="3594" width="15.5" style="503" customWidth="1"/>
    <col min="3595" max="3595" width="11.25" style="503" customWidth="1"/>
    <col min="3596" max="3596" width="4" style="503" customWidth="1"/>
    <col min="3597" max="3838" width="9" style="503"/>
    <col min="3839" max="3839" width="4.125" style="503" customWidth="1"/>
    <col min="3840" max="3840" width="13.375" style="503" customWidth="1"/>
    <col min="3841" max="3841" width="8.5" style="503" customWidth="1"/>
    <col min="3842" max="3842" width="15.125" style="503" customWidth="1"/>
    <col min="3843" max="3843" width="6.75" style="503" customWidth="1"/>
    <col min="3844" max="3844" width="14.25" style="503" customWidth="1"/>
    <col min="3845" max="3845" width="7.375" style="503" customWidth="1"/>
    <col min="3846" max="3846" width="14.375" style="503" customWidth="1"/>
    <col min="3847" max="3847" width="9.375" style="503" customWidth="1"/>
    <col min="3848" max="3848" width="14" style="503" customWidth="1"/>
    <col min="3849" max="3849" width="9.375" style="503" customWidth="1"/>
    <col min="3850" max="3850" width="15.5" style="503" customWidth="1"/>
    <col min="3851" max="3851" width="11.25" style="503" customWidth="1"/>
    <col min="3852" max="3852" width="4" style="503" customWidth="1"/>
    <col min="3853" max="4094" width="9" style="503"/>
    <col min="4095" max="4095" width="4.125" style="503" customWidth="1"/>
    <col min="4096" max="4096" width="13.375" style="503" customWidth="1"/>
    <col min="4097" max="4097" width="8.5" style="503" customWidth="1"/>
    <col min="4098" max="4098" width="15.125" style="503" customWidth="1"/>
    <col min="4099" max="4099" width="6.75" style="503" customWidth="1"/>
    <col min="4100" max="4100" width="14.25" style="503" customWidth="1"/>
    <col min="4101" max="4101" width="7.375" style="503" customWidth="1"/>
    <col min="4102" max="4102" width="14.375" style="503" customWidth="1"/>
    <col min="4103" max="4103" width="9.375" style="503" customWidth="1"/>
    <col min="4104" max="4104" width="14" style="503" customWidth="1"/>
    <col min="4105" max="4105" width="9.375" style="503" customWidth="1"/>
    <col min="4106" max="4106" width="15.5" style="503" customWidth="1"/>
    <col min="4107" max="4107" width="11.25" style="503" customWidth="1"/>
    <col min="4108" max="4108" width="4" style="503" customWidth="1"/>
    <col min="4109" max="4350" width="9" style="503"/>
    <col min="4351" max="4351" width="4.125" style="503" customWidth="1"/>
    <col min="4352" max="4352" width="13.375" style="503" customWidth="1"/>
    <col min="4353" max="4353" width="8.5" style="503" customWidth="1"/>
    <col min="4354" max="4354" width="15.125" style="503" customWidth="1"/>
    <col min="4355" max="4355" width="6.75" style="503" customWidth="1"/>
    <col min="4356" max="4356" width="14.25" style="503" customWidth="1"/>
    <col min="4357" max="4357" width="7.375" style="503" customWidth="1"/>
    <col min="4358" max="4358" width="14.375" style="503" customWidth="1"/>
    <col min="4359" max="4359" width="9.375" style="503" customWidth="1"/>
    <col min="4360" max="4360" width="14" style="503" customWidth="1"/>
    <col min="4361" max="4361" width="9.375" style="503" customWidth="1"/>
    <col min="4362" max="4362" width="15.5" style="503" customWidth="1"/>
    <col min="4363" max="4363" width="11.25" style="503" customWidth="1"/>
    <col min="4364" max="4364" width="4" style="503" customWidth="1"/>
    <col min="4365" max="4606" width="9" style="503"/>
    <col min="4607" max="4607" width="4.125" style="503" customWidth="1"/>
    <col min="4608" max="4608" width="13.375" style="503" customWidth="1"/>
    <col min="4609" max="4609" width="8.5" style="503" customWidth="1"/>
    <col min="4610" max="4610" width="15.125" style="503" customWidth="1"/>
    <col min="4611" max="4611" width="6.75" style="503" customWidth="1"/>
    <col min="4612" max="4612" width="14.25" style="503" customWidth="1"/>
    <col min="4613" max="4613" width="7.375" style="503" customWidth="1"/>
    <col min="4614" max="4614" width="14.375" style="503" customWidth="1"/>
    <col min="4615" max="4615" width="9.375" style="503" customWidth="1"/>
    <col min="4616" max="4616" width="14" style="503" customWidth="1"/>
    <col min="4617" max="4617" width="9.375" style="503" customWidth="1"/>
    <col min="4618" max="4618" width="15.5" style="503" customWidth="1"/>
    <col min="4619" max="4619" width="11.25" style="503" customWidth="1"/>
    <col min="4620" max="4620" width="4" style="503" customWidth="1"/>
    <col min="4621" max="4862" width="9" style="503"/>
    <col min="4863" max="4863" width="4.125" style="503" customWidth="1"/>
    <col min="4864" max="4864" width="13.375" style="503" customWidth="1"/>
    <col min="4865" max="4865" width="8.5" style="503" customWidth="1"/>
    <col min="4866" max="4866" width="15.125" style="503" customWidth="1"/>
    <col min="4867" max="4867" width="6.75" style="503" customWidth="1"/>
    <col min="4868" max="4868" width="14.25" style="503" customWidth="1"/>
    <col min="4869" max="4869" width="7.375" style="503" customWidth="1"/>
    <col min="4870" max="4870" width="14.375" style="503" customWidth="1"/>
    <col min="4871" max="4871" width="9.375" style="503" customWidth="1"/>
    <col min="4872" max="4872" width="14" style="503" customWidth="1"/>
    <col min="4873" max="4873" width="9.375" style="503" customWidth="1"/>
    <col min="4874" max="4874" width="15.5" style="503" customWidth="1"/>
    <col min="4875" max="4875" width="11.25" style="503" customWidth="1"/>
    <col min="4876" max="4876" width="4" style="503" customWidth="1"/>
    <col min="4877" max="5118" width="9" style="503"/>
    <col min="5119" max="5119" width="4.125" style="503" customWidth="1"/>
    <col min="5120" max="5120" width="13.375" style="503" customWidth="1"/>
    <col min="5121" max="5121" width="8.5" style="503" customWidth="1"/>
    <col min="5122" max="5122" width="15.125" style="503" customWidth="1"/>
    <col min="5123" max="5123" width="6.75" style="503" customWidth="1"/>
    <col min="5124" max="5124" width="14.25" style="503" customWidth="1"/>
    <col min="5125" max="5125" width="7.375" style="503" customWidth="1"/>
    <col min="5126" max="5126" width="14.375" style="503" customWidth="1"/>
    <col min="5127" max="5127" width="9.375" style="503" customWidth="1"/>
    <col min="5128" max="5128" width="14" style="503" customWidth="1"/>
    <col min="5129" max="5129" width="9.375" style="503" customWidth="1"/>
    <col min="5130" max="5130" width="15.5" style="503" customWidth="1"/>
    <col min="5131" max="5131" width="11.25" style="503" customWidth="1"/>
    <col min="5132" max="5132" width="4" style="503" customWidth="1"/>
    <col min="5133" max="5374" width="9" style="503"/>
    <col min="5375" max="5375" width="4.125" style="503" customWidth="1"/>
    <col min="5376" max="5376" width="13.375" style="503" customWidth="1"/>
    <col min="5377" max="5377" width="8.5" style="503" customWidth="1"/>
    <col min="5378" max="5378" width="15.125" style="503" customWidth="1"/>
    <col min="5379" max="5379" width="6.75" style="503" customWidth="1"/>
    <col min="5380" max="5380" width="14.25" style="503" customWidth="1"/>
    <col min="5381" max="5381" width="7.375" style="503" customWidth="1"/>
    <col min="5382" max="5382" width="14.375" style="503" customWidth="1"/>
    <col min="5383" max="5383" width="9.375" style="503" customWidth="1"/>
    <col min="5384" max="5384" width="14" style="503" customWidth="1"/>
    <col min="5385" max="5385" width="9.375" style="503" customWidth="1"/>
    <col min="5386" max="5386" width="15.5" style="503" customWidth="1"/>
    <col min="5387" max="5387" width="11.25" style="503" customWidth="1"/>
    <col min="5388" max="5388" width="4" style="503" customWidth="1"/>
    <col min="5389" max="5630" width="9" style="503"/>
    <col min="5631" max="5631" width="4.125" style="503" customWidth="1"/>
    <col min="5632" max="5632" width="13.375" style="503" customWidth="1"/>
    <col min="5633" max="5633" width="8.5" style="503" customWidth="1"/>
    <col min="5634" max="5634" width="15.125" style="503" customWidth="1"/>
    <col min="5635" max="5635" width="6.75" style="503" customWidth="1"/>
    <col min="5636" max="5636" width="14.25" style="503" customWidth="1"/>
    <col min="5637" max="5637" width="7.375" style="503" customWidth="1"/>
    <col min="5638" max="5638" width="14.375" style="503" customWidth="1"/>
    <col min="5639" max="5639" width="9.375" style="503" customWidth="1"/>
    <col min="5640" max="5640" width="14" style="503" customWidth="1"/>
    <col min="5641" max="5641" width="9.375" style="503" customWidth="1"/>
    <col min="5642" max="5642" width="15.5" style="503" customWidth="1"/>
    <col min="5643" max="5643" width="11.25" style="503" customWidth="1"/>
    <col min="5644" max="5644" width="4" style="503" customWidth="1"/>
    <col min="5645" max="5886" width="9" style="503"/>
    <col min="5887" max="5887" width="4.125" style="503" customWidth="1"/>
    <col min="5888" max="5888" width="13.375" style="503" customWidth="1"/>
    <col min="5889" max="5889" width="8.5" style="503" customWidth="1"/>
    <col min="5890" max="5890" width="15.125" style="503" customWidth="1"/>
    <col min="5891" max="5891" width="6.75" style="503" customWidth="1"/>
    <col min="5892" max="5892" width="14.25" style="503" customWidth="1"/>
    <col min="5893" max="5893" width="7.375" style="503" customWidth="1"/>
    <col min="5894" max="5894" width="14.375" style="503" customWidth="1"/>
    <col min="5895" max="5895" width="9.375" style="503" customWidth="1"/>
    <col min="5896" max="5896" width="14" style="503" customWidth="1"/>
    <col min="5897" max="5897" width="9.375" style="503" customWidth="1"/>
    <col min="5898" max="5898" width="15.5" style="503" customWidth="1"/>
    <col min="5899" max="5899" width="11.25" style="503" customWidth="1"/>
    <col min="5900" max="5900" width="4" style="503" customWidth="1"/>
    <col min="5901" max="6142" width="9" style="503"/>
    <col min="6143" max="6143" width="4.125" style="503" customWidth="1"/>
    <col min="6144" max="6144" width="13.375" style="503" customWidth="1"/>
    <col min="6145" max="6145" width="8.5" style="503" customWidth="1"/>
    <col min="6146" max="6146" width="15.125" style="503" customWidth="1"/>
    <col min="6147" max="6147" width="6.75" style="503" customWidth="1"/>
    <col min="6148" max="6148" width="14.25" style="503" customWidth="1"/>
    <col min="6149" max="6149" width="7.375" style="503" customWidth="1"/>
    <col min="6150" max="6150" width="14.375" style="503" customWidth="1"/>
    <col min="6151" max="6151" width="9.375" style="503" customWidth="1"/>
    <col min="6152" max="6152" width="14" style="503" customWidth="1"/>
    <col min="6153" max="6153" width="9.375" style="503" customWidth="1"/>
    <col min="6154" max="6154" width="15.5" style="503" customWidth="1"/>
    <col min="6155" max="6155" width="11.25" style="503" customWidth="1"/>
    <col min="6156" max="6156" width="4" style="503" customWidth="1"/>
    <col min="6157" max="6398" width="9" style="503"/>
    <col min="6399" max="6399" width="4.125" style="503" customWidth="1"/>
    <col min="6400" max="6400" width="13.375" style="503" customWidth="1"/>
    <col min="6401" max="6401" width="8.5" style="503" customWidth="1"/>
    <col min="6402" max="6402" width="15.125" style="503" customWidth="1"/>
    <col min="6403" max="6403" width="6.75" style="503" customWidth="1"/>
    <col min="6404" max="6404" width="14.25" style="503" customWidth="1"/>
    <col min="6405" max="6405" width="7.375" style="503" customWidth="1"/>
    <col min="6406" max="6406" width="14.375" style="503" customWidth="1"/>
    <col min="6407" max="6407" width="9.375" style="503" customWidth="1"/>
    <col min="6408" max="6408" width="14" style="503" customWidth="1"/>
    <col min="6409" max="6409" width="9.375" style="503" customWidth="1"/>
    <col min="6410" max="6410" width="15.5" style="503" customWidth="1"/>
    <col min="6411" max="6411" width="11.25" style="503" customWidth="1"/>
    <col min="6412" max="6412" width="4" style="503" customWidth="1"/>
    <col min="6413" max="6654" width="9" style="503"/>
    <col min="6655" max="6655" width="4.125" style="503" customWidth="1"/>
    <col min="6656" max="6656" width="13.375" style="503" customWidth="1"/>
    <col min="6657" max="6657" width="8.5" style="503" customWidth="1"/>
    <col min="6658" max="6658" width="15.125" style="503" customWidth="1"/>
    <col min="6659" max="6659" width="6.75" style="503" customWidth="1"/>
    <col min="6660" max="6660" width="14.25" style="503" customWidth="1"/>
    <col min="6661" max="6661" width="7.375" style="503" customWidth="1"/>
    <col min="6662" max="6662" width="14.375" style="503" customWidth="1"/>
    <col min="6663" max="6663" width="9.375" style="503" customWidth="1"/>
    <col min="6664" max="6664" width="14" style="503" customWidth="1"/>
    <col min="6665" max="6665" width="9.375" style="503" customWidth="1"/>
    <col min="6666" max="6666" width="15.5" style="503" customWidth="1"/>
    <col min="6667" max="6667" width="11.25" style="503" customWidth="1"/>
    <col min="6668" max="6668" width="4" style="503" customWidth="1"/>
    <col min="6669" max="6910" width="9" style="503"/>
    <col min="6911" max="6911" width="4.125" style="503" customWidth="1"/>
    <col min="6912" max="6912" width="13.375" style="503" customWidth="1"/>
    <col min="6913" max="6913" width="8.5" style="503" customWidth="1"/>
    <col min="6914" max="6914" width="15.125" style="503" customWidth="1"/>
    <col min="6915" max="6915" width="6.75" style="503" customWidth="1"/>
    <col min="6916" max="6916" width="14.25" style="503" customWidth="1"/>
    <col min="6917" max="6917" width="7.375" style="503" customWidth="1"/>
    <col min="6918" max="6918" width="14.375" style="503" customWidth="1"/>
    <col min="6919" max="6919" width="9.375" style="503" customWidth="1"/>
    <col min="6920" max="6920" width="14" style="503" customWidth="1"/>
    <col min="6921" max="6921" width="9.375" style="503" customWidth="1"/>
    <col min="6922" max="6922" width="15.5" style="503" customWidth="1"/>
    <col min="6923" max="6923" width="11.25" style="503" customWidth="1"/>
    <col min="6924" max="6924" width="4" style="503" customWidth="1"/>
    <col min="6925" max="7166" width="9" style="503"/>
    <col min="7167" max="7167" width="4.125" style="503" customWidth="1"/>
    <col min="7168" max="7168" width="13.375" style="503" customWidth="1"/>
    <col min="7169" max="7169" width="8.5" style="503" customWidth="1"/>
    <col min="7170" max="7170" width="15.125" style="503" customWidth="1"/>
    <col min="7171" max="7171" width="6.75" style="503" customWidth="1"/>
    <col min="7172" max="7172" width="14.25" style="503" customWidth="1"/>
    <col min="7173" max="7173" width="7.375" style="503" customWidth="1"/>
    <col min="7174" max="7174" width="14.375" style="503" customWidth="1"/>
    <col min="7175" max="7175" width="9.375" style="503" customWidth="1"/>
    <col min="7176" max="7176" width="14" style="503" customWidth="1"/>
    <col min="7177" max="7177" width="9.375" style="503" customWidth="1"/>
    <col min="7178" max="7178" width="15.5" style="503" customWidth="1"/>
    <col min="7179" max="7179" width="11.25" style="503" customWidth="1"/>
    <col min="7180" max="7180" width="4" style="503" customWidth="1"/>
    <col min="7181" max="7422" width="9" style="503"/>
    <col min="7423" max="7423" width="4.125" style="503" customWidth="1"/>
    <col min="7424" max="7424" width="13.375" style="503" customWidth="1"/>
    <col min="7425" max="7425" width="8.5" style="503" customWidth="1"/>
    <col min="7426" max="7426" width="15.125" style="503" customWidth="1"/>
    <col min="7427" max="7427" width="6.75" style="503" customWidth="1"/>
    <col min="7428" max="7428" width="14.25" style="503" customWidth="1"/>
    <col min="7429" max="7429" width="7.375" style="503" customWidth="1"/>
    <col min="7430" max="7430" width="14.375" style="503" customWidth="1"/>
    <col min="7431" max="7431" width="9.375" style="503" customWidth="1"/>
    <col min="7432" max="7432" width="14" style="503" customWidth="1"/>
    <col min="7433" max="7433" width="9.375" style="503" customWidth="1"/>
    <col min="7434" max="7434" width="15.5" style="503" customWidth="1"/>
    <col min="7435" max="7435" width="11.25" style="503" customWidth="1"/>
    <col min="7436" max="7436" width="4" style="503" customWidth="1"/>
    <col min="7437" max="7678" width="9" style="503"/>
    <col min="7679" max="7679" width="4.125" style="503" customWidth="1"/>
    <col min="7680" max="7680" width="13.375" style="503" customWidth="1"/>
    <col min="7681" max="7681" width="8.5" style="503" customWidth="1"/>
    <col min="7682" max="7682" width="15.125" style="503" customWidth="1"/>
    <col min="7683" max="7683" width="6.75" style="503" customWidth="1"/>
    <col min="7684" max="7684" width="14.25" style="503" customWidth="1"/>
    <col min="7685" max="7685" width="7.375" style="503" customWidth="1"/>
    <col min="7686" max="7686" width="14.375" style="503" customWidth="1"/>
    <col min="7687" max="7687" width="9.375" style="503" customWidth="1"/>
    <col min="7688" max="7688" width="14" style="503" customWidth="1"/>
    <col min="7689" max="7689" width="9.375" style="503" customWidth="1"/>
    <col min="7690" max="7690" width="15.5" style="503" customWidth="1"/>
    <col min="7691" max="7691" width="11.25" style="503" customWidth="1"/>
    <col min="7692" max="7692" width="4" style="503" customWidth="1"/>
    <col min="7693" max="7934" width="9" style="503"/>
    <col min="7935" max="7935" width="4.125" style="503" customWidth="1"/>
    <col min="7936" max="7936" width="13.375" style="503" customWidth="1"/>
    <col min="7937" max="7937" width="8.5" style="503" customWidth="1"/>
    <col min="7938" max="7938" width="15.125" style="503" customWidth="1"/>
    <col min="7939" max="7939" width="6.75" style="503" customWidth="1"/>
    <col min="7940" max="7940" width="14.25" style="503" customWidth="1"/>
    <col min="7941" max="7941" width="7.375" style="503" customWidth="1"/>
    <col min="7942" max="7942" width="14.375" style="503" customWidth="1"/>
    <col min="7943" max="7943" width="9.375" style="503" customWidth="1"/>
    <col min="7944" max="7944" width="14" style="503" customWidth="1"/>
    <col min="7945" max="7945" width="9.375" style="503" customWidth="1"/>
    <col min="7946" max="7946" width="15.5" style="503" customWidth="1"/>
    <col min="7947" max="7947" width="11.25" style="503" customWidth="1"/>
    <col min="7948" max="7948" width="4" style="503" customWidth="1"/>
    <col min="7949" max="8190" width="9" style="503"/>
    <col min="8191" max="8191" width="4.125" style="503" customWidth="1"/>
    <col min="8192" max="8192" width="13.375" style="503" customWidth="1"/>
    <col min="8193" max="8193" width="8.5" style="503" customWidth="1"/>
    <col min="8194" max="8194" width="15.125" style="503" customWidth="1"/>
    <col min="8195" max="8195" width="6.75" style="503" customWidth="1"/>
    <col min="8196" max="8196" width="14.25" style="503" customWidth="1"/>
    <col min="8197" max="8197" width="7.375" style="503" customWidth="1"/>
    <col min="8198" max="8198" width="14.375" style="503" customWidth="1"/>
    <col min="8199" max="8199" width="9.375" style="503" customWidth="1"/>
    <col min="8200" max="8200" width="14" style="503" customWidth="1"/>
    <col min="8201" max="8201" width="9.375" style="503" customWidth="1"/>
    <col min="8202" max="8202" width="15.5" style="503" customWidth="1"/>
    <col min="8203" max="8203" width="11.25" style="503" customWidth="1"/>
    <col min="8204" max="8204" width="4" style="503" customWidth="1"/>
    <col min="8205" max="8446" width="9" style="503"/>
    <col min="8447" max="8447" width="4.125" style="503" customWidth="1"/>
    <col min="8448" max="8448" width="13.375" style="503" customWidth="1"/>
    <col min="8449" max="8449" width="8.5" style="503" customWidth="1"/>
    <col min="8450" max="8450" width="15.125" style="503" customWidth="1"/>
    <col min="8451" max="8451" width="6.75" style="503" customWidth="1"/>
    <col min="8452" max="8452" width="14.25" style="503" customWidth="1"/>
    <col min="8453" max="8453" width="7.375" style="503" customWidth="1"/>
    <col min="8454" max="8454" width="14.375" style="503" customWidth="1"/>
    <col min="8455" max="8455" width="9.375" style="503" customWidth="1"/>
    <col min="8456" max="8456" width="14" style="503" customWidth="1"/>
    <col min="8457" max="8457" width="9.375" style="503" customWidth="1"/>
    <col min="8458" max="8458" width="15.5" style="503" customWidth="1"/>
    <col min="8459" max="8459" width="11.25" style="503" customWidth="1"/>
    <col min="8460" max="8460" width="4" style="503" customWidth="1"/>
    <col min="8461" max="8702" width="9" style="503"/>
    <col min="8703" max="8703" width="4.125" style="503" customWidth="1"/>
    <col min="8704" max="8704" width="13.375" style="503" customWidth="1"/>
    <col min="8705" max="8705" width="8.5" style="503" customWidth="1"/>
    <col min="8706" max="8706" width="15.125" style="503" customWidth="1"/>
    <col min="8707" max="8707" width="6.75" style="503" customWidth="1"/>
    <col min="8708" max="8708" width="14.25" style="503" customWidth="1"/>
    <col min="8709" max="8709" width="7.375" style="503" customWidth="1"/>
    <col min="8710" max="8710" width="14.375" style="503" customWidth="1"/>
    <col min="8711" max="8711" width="9.375" style="503" customWidth="1"/>
    <col min="8712" max="8712" width="14" style="503" customWidth="1"/>
    <col min="8713" max="8713" width="9.375" style="503" customWidth="1"/>
    <col min="8714" max="8714" width="15.5" style="503" customWidth="1"/>
    <col min="8715" max="8715" width="11.25" style="503" customWidth="1"/>
    <col min="8716" max="8716" width="4" style="503" customWidth="1"/>
    <col min="8717" max="8958" width="9" style="503"/>
    <col min="8959" max="8959" width="4.125" style="503" customWidth="1"/>
    <col min="8960" max="8960" width="13.375" style="503" customWidth="1"/>
    <col min="8961" max="8961" width="8.5" style="503" customWidth="1"/>
    <col min="8962" max="8962" width="15.125" style="503" customWidth="1"/>
    <col min="8963" max="8963" width="6.75" style="503" customWidth="1"/>
    <col min="8964" max="8964" width="14.25" style="503" customWidth="1"/>
    <col min="8965" max="8965" width="7.375" style="503" customWidth="1"/>
    <col min="8966" max="8966" width="14.375" style="503" customWidth="1"/>
    <col min="8967" max="8967" width="9.375" style="503" customWidth="1"/>
    <col min="8968" max="8968" width="14" style="503" customWidth="1"/>
    <col min="8969" max="8969" width="9.375" style="503" customWidth="1"/>
    <col min="8970" max="8970" width="15.5" style="503" customWidth="1"/>
    <col min="8971" max="8971" width="11.25" style="503" customWidth="1"/>
    <col min="8972" max="8972" width="4" style="503" customWidth="1"/>
    <col min="8973" max="9214" width="9" style="503"/>
    <col min="9215" max="9215" width="4.125" style="503" customWidth="1"/>
    <col min="9216" max="9216" width="13.375" style="503" customWidth="1"/>
    <col min="9217" max="9217" width="8.5" style="503" customWidth="1"/>
    <col min="9218" max="9218" width="15.125" style="503" customWidth="1"/>
    <col min="9219" max="9219" width="6.75" style="503" customWidth="1"/>
    <col min="9220" max="9220" width="14.25" style="503" customWidth="1"/>
    <col min="9221" max="9221" width="7.375" style="503" customWidth="1"/>
    <col min="9222" max="9222" width="14.375" style="503" customWidth="1"/>
    <col min="9223" max="9223" width="9.375" style="503" customWidth="1"/>
    <col min="9224" max="9224" width="14" style="503" customWidth="1"/>
    <col min="9225" max="9225" width="9.375" style="503" customWidth="1"/>
    <col min="9226" max="9226" width="15.5" style="503" customWidth="1"/>
    <col min="9227" max="9227" width="11.25" style="503" customWidth="1"/>
    <col min="9228" max="9228" width="4" style="503" customWidth="1"/>
    <col min="9229" max="9470" width="9" style="503"/>
    <col min="9471" max="9471" width="4.125" style="503" customWidth="1"/>
    <col min="9472" max="9472" width="13.375" style="503" customWidth="1"/>
    <col min="9473" max="9473" width="8.5" style="503" customWidth="1"/>
    <col min="9474" max="9474" width="15.125" style="503" customWidth="1"/>
    <col min="9475" max="9475" width="6.75" style="503" customWidth="1"/>
    <col min="9476" max="9476" width="14.25" style="503" customWidth="1"/>
    <col min="9477" max="9477" width="7.375" style="503" customWidth="1"/>
    <col min="9478" max="9478" width="14.375" style="503" customWidth="1"/>
    <col min="9479" max="9479" width="9.375" style="503" customWidth="1"/>
    <col min="9480" max="9480" width="14" style="503" customWidth="1"/>
    <col min="9481" max="9481" width="9.375" style="503" customWidth="1"/>
    <col min="9482" max="9482" width="15.5" style="503" customWidth="1"/>
    <col min="9483" max="9483" width="11.25" style="503" customWidth="1"/>
    <col min="9484" max="9484" width="4" style="503" customWidth="1"/>
    <col min="9485" max="9726" width="9" style="503"/>
    <col min="9727" max="9727" width="4.125" style="503" customWidth="1"/>
    <col min="9728" max="9728" width="13.375" style="503" customWidth="1"/>
    <col min="9729" max="9729" width="8.5" style="503" customWidth="1"/>
    <col min="9730" max="9730" width="15.125" style="503" customWidth="1"/>
    <col min="9731" max="9731" width="6.75" style="503" customWidth="1"/>
    <col min="9732" max="9732" width="14.25" style="503" customWidth="1"/>
    <col min="9733" max="9733" width="7.375" style="503" customWidth="1"/>
    <col min="9734" max="9734" width="14.375" style="503" customWidth="1"/>
    <col min="9735" max="9735" width="9.375" style="503" customWidth="1"/>
    <col min="9736" max="9736" width="14" style="503" customWidth="1"/>
    <col min="9737" max="9737" width="9.375" style="503" customWidth="1"/>
    <col min="9738" max="9738" width="15.5" style="503" customWidth="1"/>
    <col min="9739" max="9739" width="11.25" style="503" customWidth="1"/>
    <col min="9740" max="9740" width="4" style="503" customWidth="1"/>
    <col min="9741" max="9982" width="9" style="503"/>
    <col min="9983" max="9983" width="4.125" style="503" customWidth="1"/>
    <col min="9984" max="9984" width="13.375" style="503" customWidth="1"/>
    <col min="9985" max="9985" width="8.5" style="503" customWidth="1"/>
    <col min="9986" max="9986" width="15.125" style="503" customWidth="1"/>
    <col min="9987" max="9987" width="6.75" style="503" customWidth="1"/>
    <col min="9988" max="9988" width="14.25" style="503" customWidth="1"/>
    <col min="9989" max="9989" width="7.375" style="503" customWidth="1"/>
    <col min="9990" max="9990" width="14.375" style="503" customWidth="1"/>
    <col min="9991" max="9991" width="9.375" style="503" customWidth="1"/>
    <col min="9992" max="9992" width="14" style="503" customWidth="1"/>
    <col min="9993" max="9993" width="9.375" style="503" customWidth="1"/>
    <col min="9994" max="9994" width="15.5" style="503" customWidth="1"/>
    <col min="9995" max="9995" width="11.25" style="503" customWidth="1"/>
    <col min="9996" max="9996" width="4" style="503" customWidth="1"/>
    <col min="9997" max="10238" width="9" style="503"/>
    <col min="10239" max="10239" width="4.125" style="503" customWidth="1"/>
    <col min="10240" max="10240" width="13.375" style="503" customWidth="1"/>
    <col min="10241" max="10241" width="8.5" style="503" customWidth="1"/>
    <col min="10242" max="10242" width="15.125" style="503" customWidth="1"/>
    <col min="10243" max="10243" width="6.75" style="503" customWidth="1"/>
    <col min="10244" max="10244" width="14.25" style="503" customWidth="1"/>
    <col min="10245" max="10245" width="7.375" style="503" customWidth="1"/>
    <col min="10246" max="10246" width="14.375" style="503" customWidth="1"/>
    <col min="10247" max="10247" width="9.375" style="503" customWidth="1"/>
    <col min="10248" max="10248" width="14" style="503" customWidth="1"/>
    <col min="10249" max="10249" width="9.375" style="503" customWidth="1"/>
    <col min="10250" max="10250" width="15.5" style="503" customWidth="1"/>
    <col min="10251" max="10251" width="11.25" style="503" customWidth="1"/>
    <col min="10252" max="10252" width="4" style="503" customWidth="1"/>
    <col min="10253" max="10494" width="9" style="503"/>
    <col min="10495" max="10495" width="4.125" style="503" customWidth="1"/>
    <col min="10496" max="10496" width="13.375" style="503" customWidth="1"/>
    <col min="10497" max="10497" width="8.5" style="503" customWidth="1"/>
    <col min="10498" max="10498" width="15.125" style="503" customWidth="1"/>
    <col min="10499" max="10499" width="6.75" style="503" customWidth="1"/>
    <col min="10500" max="10500" width="14.25" style="503" customWidth="1"/>
    <col min="10501" max="10501" width="7.375" style="503" customWidth="1"/>
    <col min="10502" max="10502" width="14.375" style="503" customWidth="1"/>
    <col min="10503" max="10503" width="9.375" style="503" customWidth="1"/>
    <col min="10504" max="10504" width="14" style="503" customWidth="1"/>
    <col min="10505" max="10505" width="9.375" style="503" customWidth="1"/>
    <col min="10506" max="10506" width="15.5" style="503" customWidth="1"/>
    <col min="10507" max="10507" width="11.25" style="503" customWidth="1"/>
    <col min="10508" max="10508" width="4" style="503" customWidth="1"/>
    <col min="10509" max="10750" width="9" style="503"/>
    <col min="10751" max="10751" width="4.125" style="503" customWidth="1"/>
    <col min="10752" max="10752" width="13.375" style="503" customWidth="1"/>
    <col min="10753" max="10753" width="8.5" style="503" customWidth="1"/>
    <col min="10754" max="10754" width="15.125" style="503" customWidth="1"/>
    <col min="10755" max="10755" width="6.75" style="503" customWidth="1"/>
    <col min="10756" max="10756" width="14.25" style="503" customWidth="1"/>
    <col min="10757" max="10757" width="7.375" style="503" customWidth="1"/>
    <col min="10758" max="10758" width="14.375" style="503" customWidth="1"/>
    <col min="10759" max="10759" width="9.375" style="503" customWidth="1"/>
    <col min="10760" max="10760" width="14" style="503" customWidth="1"/>
    <col min="10761" max="10761" width="9.375" style="503" customWidth="1"/>
    <col min="10762" max="10762" width="15.5" style="503" customWidth="1"/>
    <col min="10763" max="10763" width="11.25" style="503" customWidth="1"/>
    <col min="10764" max="10764" width="4" style="503" customWidth="1"/>
    <col min="10765" max="11006" width="9" style="503"/>
    <col min="11007" max="11007" width="4.125" style="503" customWidth="1"/>
    <col min="11008" max="11008" width="13.375" style="503" customWidth="1"/>
    <col min="11009" max="11009" width="8.5" style="503" customWidth="1"/>
    <col min="11010" max="11010" width="15.125" style="503" customWidth="1"/>
    <col min="11011" max="11011" width="6.75" style="503" customWidth="1"/>
    <col min="11012" max="11012" width="14.25" style="503" customWidth="1"/>
    <col min="11013" max="11013" width="7.375" style="503" customWidth="1"/>
    <col min="11014" max="11014" width="14.375" style="503" customWidth="1"/>
    <col min="11015" max="11015" width="9.375" style="503" customWidth="1"/>
    <col min="11016" max="11016" width="14" style="503" customWidth="1"/>
    <col min="11017" max="11017" width="9.375" style="503" customWidth="1"/>
    <col min="11018" max="11018" width="15.5" style="503" customWidth="1"/>
    <col min="11019" max="11019" width="11.25" style="503" customWidth="1"/>
    <col min="11020" max="11020" width="4" style="503" customWidth="1"/>
    <col min="11021" max="11262" width="9" style="503"/>
    <col min="11263" max="11263" width="4.125" style="503" customWidth="1"/>
    <col min="11264" max="11264" width="13.375" style="503" customWidth="1"/>
    <col min="11265" max="11265" width="8.5" style="503" customWidth="1"/>
    <col min="11266" max="11266" width="15.125" style="503" customWidth="1"/>
    <col min="11267" max="11267" width="6.75" style="503" customWidth="1"/>
    <col min="11268" max="11268" width="14.25" style="503" customWidth="1"/>
    <col min="11269" max="11269" width="7.375" style="503" customWidth="1"/>
    <col min="11270" max="11270" width="14.375" style="503" customWidth="1"/>
    <col min="11271" max="11271" width="9.375" style="503" customWidth="1"/>
    <col min="11272" max="11272" width="14" style="503" customWidth="1"/>
    <col min="11273" max="11273" width="9.375" style="503" customWidth="1"/>
    <col min="11274" max="11274" width="15.5" style="503" customWidth="1"/>
    <col min="11275" max="11275" width="11.25" style="503" customWidth="1"/>
    <col min="11276" max="11276" width="4" style="503" customWidth="1"/>
    <col min="11277" max="11518" width="9" style="503"/>
    <col min="11519" max="11519" width="4.125" style="503" customWidth="1"/>
    <col min="11520" max="11520" width="13.375" style="503" customWidth="1"/>
    <col min="11521" max="11521" width="8.5" style="503" customWidth="1"/>
    <col min="11522" max="11522" width="15.125" style="503" customWidth="1"/>
    <col min="11523" max="11523" width="6.75" style="503" customWidth="1"/>
    <col min="11524" max="11524" width="14.25" style="503" customWidth="1"/>
    <col min="11525" max="11525" width="7.375" style="503" customWidth="1"/>
    <col min="11526" max="11526" width="14.375" style="503" customWidth="1"/>
    <col min="11527" max="11527" width="9.375" style="503" customWidth="1"/>
    <col min="11528" max="11528" width="14" style="503" customWidth="1"/>
    <col min="11529" max="11529" width="9.375" style="503" customWidth="1"/>
    <col min="11530" max="11530" width="15.5" style="503" customWidth="1"/>
    <col min="11531" max="11531" width="11.25" style="503" customWidth="1"/>
    <col min="11532" max="11532" width="4" style="503" customWidth="1"/>
    <col min="11533" max="11774" width="9" style="503"/>
    <col min="11775" max="11775" width="4.125" style="503" customWidth="1"/>
    <col min="11776" max="11776" width="13.375" style="503" customWidth="1"/>
    <col min="11777" max="11777" width="8.5" style="503" customWidth="1"/>
    <col min="11778" max="11778" width="15.125" style="503" customWidth="1"/>
    <col min="11779" max="11779" width="6.75" style="503" customWidth="1"/>
    <col min="11780" max="11780" width="14.25" style="503" customWidth="1"/>
    <col min="11781" max="11781" width="7.375" style="503" customWidth="1"/>
    <col min="11782" max="11782" width="14.375" style="503" customWidth="1"/>
    <col min="11783" max="11783" width="9.375" style="503" customWidth="1"/>
    <col min="11784" max="11784" width="14" style="503" customWidth="1"/>
    <col min="11785" max="11785" width="9.375" style="503" customWidth="1"/>
    <col min="11786" max="11786" width="15.5" style="503" customWidth="1"/>
    <col min="11787" max="11787" width="11.25" style="503" customWidth="1"/>
    <col min="11788" max="11788" width="4" style="503" customWidth="1"/>
    <col min="11789" max="12030" width="9" style="503"/>
    <col min="12031" max="12031" width="4.125" style="503" customWidth="1"/>
    <col min="12032" max="12032" width="13.375" style="503" customWidth="1"/>
    <col min="12033" max="12033" width="8.5" style="503" customWidth="1"/>
    <col min="12034" max="12034" width="15.125" style="503" customWidth="1"/>
    <col min="12035" max="12035" width="6.75" style="503" customWidth="1"/>
    <col min="12036" max="12036" width="14.25" style="503" customWidth="1"/>
    <col min="12037" max="12037" width="7.375" style="503" customWidth="1"/>
    <col min="12038" max="12038" width="14.375" style="503" customWidth="1"/>
    <col min="12039" max="12039" width="9.375" style="503" customWidth="1"/>
    <col min="12040" max="12040" width="14" style="503" customWidth="1"/>
    <col min="12041" max="12041" width="9.375" style="503" customWidth="1"/>
    <col min="12042" max="12042" width="15.5" style="503" customWidth="1"/>
    <col min="12043" max="12043" width="11.25" style="503" customWidth="1"/>
    <col min="12044" max="12044" width="4" style="503" customWidth="1"/>
    <col min="12045" max="12286" width="9" style="503"/>
    <col min="12287" max="12287" width="4.125" style="503" customWidth="1"/>
    <col min="12288" max="12288" width="13.375" style="503" customWidth="1"/>
    <col min="12289" max="12289" width="8.5" style="503" customWidth="1"/>
    <col min="12290" max="12290" width="15.125" style="503" customWidth="1"/>
    <col min="12291" max="12291" width="6.75" style="503" customWidth="1"/>
    <col min="12292" max="12292" width="14.25" style="503" customWidth="1"/>
    <col min="12293" max="12293" width="7.375" style="503" customWidth="1"/>
    <col min="12294" max="12294" width="14.375" style="503" customWidth="1"/>
    <col min="12295" max="12295" width="9.375" style="503" customWidth="1"/>
    <col min="12296" max="12296" width="14" style="503" customWidth="1"/>
    <col min="12297" max="12297" width="9.375" style="503" customWidth="1"/>
    <col min="12298" max="12298" width="15.5" style="503" customWidth="1"/>
    <col min="12299" max="12299" width="11.25" style="503" customWidth="1"/>
    <col min="12300" max="12300" width="4" style="503" customWidth="1"/>
    <col min="12301" max="12542" width="9" style="503"/>
    <col min="12543" max="12543" width="4.125" style="503" customWidth="1"/>
    <col min="12544" max="12544" width="13.375" style="503" customWidth="1"/>
    <col min="12545" max="12545" width="8.5" style="503" customWidth="1"/>
    <col min="12546" max="12546" width="15.125" style="503" customWidth="1"/>
    <col min="12547" max="12547" width="6.75" style="503" customWidth="1"/>
    <col min="12548" max="12548" width="14.25" style="503" customWidth="1"/>
    <col min="12549" max="12549" width="7.375" style="503" customWidth="1"/>
    <col min="12550" max="12550" width="14.375" style="503" customWidth="1"/>
    <col min="12551" max="12551" width="9.375" style="503" customWidth="1"/>
    <col min="12552" max="12552" width="14" style="503" customWidth="1"/>
    <col min="12553" max="12553" width="9.375" style="503" customWidth="1"/>
    <col min="12554" max="12554" width="15.5" style="503" customWidth="1"/>
    <col min="12555" max="12555" width="11.25" style="503" customWidth="1"/>
    <col min="12556" max="12556" width="4" style="503" customWidth="1"/>
    <col min="12557" max="12798" width="9" style="503"/>
    <col min="12799" max="12799" width="4.125" style="503" customWidth="1"/>
    <col min="12800" max="12800" width="13.375" style="503" customWidth="1"/>
    <col min="12801" max="12801" width="8.5" style="503" customWidth="1"/>
    <col min="12802" max="12802" width="15.125" style="503" customWidth="1"/>
    <col min="12803" max="12803" width="6.75" style="503" customWidth="1"/>
    <col min="12804" max="12804" width="14.25" style="503" customWidth="1"/>
    <col min="12805" max="12805" width="7.375" style="503" customWidth="1"/>
    <col min="12806" max="12806" width="14.375" style="503" customWidth="1"/>
    <col min="12807" max="12807" width="9.375" style="503" customWidth="1"/>
    <col min="12808" max="12808" width="14" style="503" customWidth="1"/>
    <col min="12809" max="12809" width="9.375" style="503" customWidth="1"/>
    <col min="12810" max="12810" width="15.5" style="503" customWidth="1"/>
    <col min="12811" max="12811" width="11.25" style="503" customWidth="1"/>
    <col min="12812" max="12812" width="4" style="503" customWidth="1"/>
    <col min="12813" max="13054" width="9" style="503"/>
    <col min="13055" max="13055" width="4.125" style="503" customWidth="1"/>
    <col min="13056" max="13056" width="13.375" style="503" customWidth="1"/>
    <col min="13057" max="13057" width="8.5" style="503" customWidth="1"/>
    <col min="13058" max="13058" width="15.125" style="503" customWidth="1"/>
    <col min="13059" max="13059" width="6.75" style="503" customWidth="1"/>
    <col min="13060" max="13060" width="14.25" style="503" customWidth="1"/>
    <col min="13061" max="13061" width="7.375" style="503" customWidth="1"/>
    <col min="13062" max="13062" width="14.375" style="503" customWidth="1"/>
    <col min="13063" max="13063" width="9.375" style="503" customWidth="1"/>
    <col min="13064" max="13064" width="14" style="503" customWidth="1"/>
    <col min="13065" max="13065" width="9.375" style="503" customWidth="1"/>
    <col min="13066" max="13066" width="15.5" style="503" customWidth="1"/>
    <col min="13067" max="13067" width="11.25" style="503" customWidth="1"/>
    <col min="13068" max="13068" width="4" style="503" customWidth="1"/>
    <col min="13069" max="13310" width="9" style="503"/>
    <col min="13311" max="13311" width="4.125" style="503" customWidth="1"/>
    <col min="13312" max="13312" width="13.375" style="503" customWidth="1"/>
    <col min="13313" max="13313" width="8.5" style="503" customWidth="1"/>
    <col min="13314" max="13314" width="15.125" style="503" customWidth="1"/>
    <col min="13315" max="13315" width="6.75" style="503" customWidth="1"/>
    <col min="13316" max="13316" width="14.25" style="503" customWidth="1"/>
    <col min="13317" max="13317" width="7.375" style="503" customWidth="1"/>
    <col min="13318" max="13318" width="14.375" style="503" customWidth="1"/>
    <col min="13319" max="13319" width="9.375" style="503" customWidth="1"/>
    <col min="13320" max="13320" width="14" style="503" customWidth="1"/>
    <col min="13321" max="13321" width="9.375" style="503" customWidth="1"/>
    <col min="13322" max="13322" width="15.5" style="503" customWidth="1"/>
    <col min="13323" max="13323" width="11.25" style="503" customWidth="1"/>
    <col min="13324" max="13324" width="4" style="503" customWidth="1"/>
    <col min="13325" max="13566" width="9" style="503"/>
    <col min="13567" max="13567" width="4.125" style="503" customWidth="1"/>
    <col min="13568" max="13568" width="13.375" style="503" customWidth="1"/>
    <col min="13569" max="13569" width="8.5" style="503" customWidth="1"/>
    <col min="13570" max="13570" width="15.125" style="503" customWidth="1"/>
    <col min="13571" max="13571" width="6.75" style="503" customWidth="1"/>
    <col min="13572" max="13572" width="14.25" style="503" customWidth="1"/>
    <col min="13573" max="13573" width="7.375" style="503" customWidth="1"/>
    <col min="13574" max="13574" width="14.375" style="503" customWidth="1"/>
    <col min="13575" max="13575" width="9.375" style="503" customWidth="1"/>
    <col min="13576" max="13576" width="14" style="503" customWidth="1"/>
    <col min="13577" max="13577" width="9.375" style="503" customWidth="1"/>
    <col min="13578" max="13578" width="15.5" style="503" customWidth="1"/>
    <col min="13579" max="13579" width="11.25" style="503" customWidth="1"/>
    <col min="13580" max="13580" width="4" style="503" customWidth="1"/>
    <col min="13581" max="13822" width="9" style="503"/>
    <col min="13823" max="13823" width="4.125" style="503" customWidth="1"/>
    <col min="13824" max="13824" width="13.375" style="503" customWidth="1"/>
    <col min="13825" max="13825" width="8.5" style="503" customWidth="1"/>
    <col min="13826" max="13826" width="15.125" style="503" customWidth="1"/>
    <col min="13827" max="13827" width="6.75" style="503" customWidth="1"/>
    <col min="13828" max="13828" width="14.25" style="503" customWidth="1"/>
    <col min="13829" max="13829" width="7.375" style="503" customWidth="1"/>
    <col min="13830" max="13830" width="14.375" style="503" customWidth="1"/>
    <col min="13831" max="13831" width="9.375" style="503" customWidth="1"/>
    <col min="13832" max="13832" width="14" style="503" customWidth="1"/>
    <col min="13833" max="13833" width="9.375" style="503" customWidth="1"/>
    <col min="13834" max="13834" width="15.5" style="503" customWidth="1"/>
    <col min="13835" max="13835" width="11.25" style="503" customWidth="1"/>
    <col min="13836" max="13836" width="4" style="503" customWidth="1"/>
    <col min="13837" max="14078" width="9" style="503"/>
    <col min="14079" max="14079" width="4.125" style="503" customWidth="1"/>
    <col min="14080" max="14080" width="13.375" style="503" customWidth="1"/>
    <col min="14081" max="14081" width="8.5" style="503" customWidth="1"/>
    <col min="14082" max="14082" width="15.125" style="503" customWidth="1"/>
    <col min="14083" max="14083" width="6.75" style="503" customWidth="1"/>
    <col min="14084" max="14084" width="14.25" style="503" customWidth="1"/>
    <col min="14085" max="14085" width="7.375" style="503" customWidth="1"/>
    <col min="14086" max="14086" width="14.375" style="503" customWidth="1"/>
    <col min="14087" max="14087" width="9.375" style="503" customWidth="1"/>
    <col min="14088" max="14088" width="14" style="503" customWidth="1"/>
    <col min="14089" max="14089" width="9.375" style="503" customWidth="1"/>
    <col min="14090" max="14090" width="15.5" style="503" customWidth="1"/>
    <col min="14091" max="14091" width="11.25" style="503" customWidth="1"/>
    <col min="14092" max="14092" width="4" style="503" customWidth="1"/>
    <col min="14093" max="14334" width="9" style="503"/>
    <col min="14335" max="14335" width="4.125" style="503" customWidth="1"/>
    <col min="14336" max="14336" width="13.375" style="503" customWidth="1"/>
    <col min="14337" max="14337" width="8.5" style="503" customWidth="1"/>
    <col min="14338" max="14338" width="15.125" style="503" customWidth="1"/>
    <col min="14339" max="14339" width="6.75" style="503" customWidth="1"/>
    <col min="14340" max="14340" width="14.25" style="503" customWidth="1"/>
    <col min="14341" max="14341" width="7.375" style="503" customWidth="1"/>
    <col min="14342" max="14342" width="14.375" style="503" customWidth="1"/>
    <col min="14343" max="14343" width="9.375" style="503" customWidth="1"/>
    <col min="14344" max="14344" width="14" style="503" customWidth="1"/>
    <col min="14345" max="14345" width="9.375" style="503" customWidth="1"/>
    <col min="14346" max="14346" width="15.5" style="503" customWidth="1"/>
    <col min="14347" max="14347" width="11.25" style="503" customWidth="1"/>
    <col min="14348" max="14348" width="4" style="503" customWidth="1"/>
    <col min="14349" max="14590" width="9" style="503"/>
    <col min="14591" max="14591" width="4.125" style="503" customWidth="1"/>
    <col min="14592" max="14592" width="13.375" style="503" customWidth="1"/>
    <col min="14593" max="14593" width="8.5" style="503" customWidth="1"/>
    <col min="14594" max="14594" width="15.125" style="503" customWidth="1"/>
    <col min="14595" max="14595" width="6.75" style="503" customWidth="1"/>
    <col min="14596" max="14596" width="14.25" style="503" customWidth="1"/>
    <col min="14597" max="14597" width="7.375" style="503" customWidth="1"/>
    <col min="14598" max="14598" width="14.375" style="503" customWidth="1"/>
    <col min="14599" max="14599" width="9.375" style="503" customWidth="1"/>
    <col min="14600" max="14600" width="14" style="503" customWidth="1"/>
    <col min="14601" max="14601" width="9.375" style="503" customWidth="1"/>
    <col min="14602" max="14602" width="15.5" style="503" customWidth="1"/>
    <col min="14603" max="14603" width="11.25" style="503" customWidth="1"/>
    <col min="14604" max="14604" width="4" style="503" customWidth="1"/>
    <col min="14605" max="14846" width="9" style="503"/>
    <col min="14847" max="14847" width="4.125" style="503" customWidth="1"/>
    <col min="14848" max="14848" width="13.375" style="503" customWidth="1"/>
    <col min="14849" max="14849" width="8.5" style="503" customWidth="1"/>
    <col min="14850" max="14850" width="15.125" style="503" customWidth="1"/>
    <col min="14851" max="14851" width="6.75" style="503" customWidth="1"/>
    <col min="14852" max="14852" width="14.25" style="503" customWidth="1"/>
    <col min="14853" max="14853" width="7.375" style="503" customWidth="1"/>
    <col min="14854" max="14854" width="14.375" style="503" customWidth="1"/>
    <col min="14855" max="14855" width="9.375" style="503" customWidth="1"/>
    <col min="14856" max="14856" width="14" style="503" customWidth="1"/>
    <col min="14857" max="14857" width="9.375" style="503" customWidth="1"/>
    <col min="14858" max="14858" width="15.5" style="503" customWidth="1"/>
    <col min="14859" max="14859" width="11.25" style="503" customWidth="1"/>
    <col min="14860" max="14860" width="4" style="503" customWidth="1"/>
    <col min="14861" max="15102" width="9" style="503"/>
    <col min="15103" max="15103" width="4.125" style="503" customWidth="1"/>
    <col min="15104" max="15104" width="13.375" style="503" customWidth="1"/>
    <col min="15105" max="15105" width="8.5" style="503" customWidth="1"/>
    <col min="15106" max="15106" width="15.125" style="503" customWidth="1"/>
    <col min="15107" max="15107" width="6.75" style="503" customWidth="1"/>
    <col min="15108" max="15108" width="14.25" style="503" customWidth="1"/>
    <col min="15109" max="15109" width="7.375" style="503" customWidth="1"/>
    <col min="15110" max="15110" width="14.375" style="503" customWidth="1"/>
    <col min="15111" max="15111" width="9.375" style="503" customWidth="1"/>
    <col min="15112" max="15112" width="14" style="503" customWidth="1"/>
    <col min="15113" max="15113" width="9.375" style="503" customWidth="1"/>
    <col min="15114" max="15114" width="15.5" style="503" customWidth="1"/>
    <col min="15115" max="15115" width="11.25" style="503" customWidth="1"/>
    <col min="15116" max="15116" width="4" style="503" customWidth="1"/>
    <col min="15117" max="15358" width="9" style="503"/>
    <col min="15359" max="15359" width="4.125" style="503" customWidth="1"/>
    <col min="15360" max="15360" width="13.375" style="503" customWidth="1"/>
    <col min="15361" max="15361" width="8.5" style="503" customWidth="1"/>
    <col min="15362" max="15362" width="15.125" style="503" customWidth="1"/>
    <col min="15363" max="15363" width="6.75" style="503" customWidth="1"/>
    <col min="15364" max="15364" width="14.25" style="503" customWidth="1"/>
    <col min="15365" max="15365" width="7.375" style="503" customWidth="1"/>
    <col min="15366" max="15366" width="14.375" style="503" customWidth="1"/>
    <col min="15367" max="15367" width="9.375" style="503" customWidth="1"/>
    <col min="15368" max="15368" width="14" style="503" customWidth="1"/>
    <col min="15369" max="15369" width="9.375" style="503" customWidth="1"/>
    <col min="15370" max="15370" width="15.5" style="503" customWidth="1"/>
    <col min="15371" max="15371" width="11.25" style="503" customWidth="1"/>
    <col min="15372" max="15372" width="4" style="503" customWidth="1"/>
    <col min="15373" max="15614" width="9" style="503"/>
    <col min="15615" max="15615" width="4.125" style="503" customWidth="1"/>
    <col min="15616" max="15616" width="13.375" style="503" customWidth="1"/>
    <col min="15617" max="15617" width="8.5" style="503" customWidth="1"/>
    <col min="15618" max="15618" width="15.125" style="503" customWidth="1"/>
    <col min="15619" max="15619" width="6.75" style="503" customWidth="1"/>
    <col min="15620" max="15620" width="14.25" style="503" customWidth="1"/>
    <col min="15621" max="15621" width="7.375" style="503" customWidth="1"/>
    <col min="15622" max="15622" width="14.375" style="503" customWidth="1"/>
    <col min="15623" max="15623" width="9.375" style="503" customWidth="1"/>
    <col min="15624" max="15624" width="14" style="503" customWidth="1"/>
    <col min="15625" max="15625" width="9.375" style="503" customWidth="1"/>
    <col min="15626" max="15626" width="15.5" style="503" customWidth="1"/>
    <col min="15627" max="15627" width="11.25" style="503" customWidth="1"/>
    <col min="15628" max="15628" width="4" style="503" customWidth="1"/>
    <col min="15629" max="15870" width="9" style="503"/>
    <col min="15871" max="15871" width="4.125" style="503" customWidth="1"/>
    <col min="15872" max="15872" width="13.375" style="503" customWidth="1"/>
    <col min="15873" max="15873" width="8.5" style="503" customWidth="1"/>
    <col min="15874" max="15874" width="15.125" style="503" customWidth="1"/>
    <col min="15875" max="15875" width="6.75" style="503" customWidth="1"/>
    <col min="15876" max="15876" width="14.25" style="503" customWidth="1"/>
    <col min="15877" max="15877" width="7.375" style="503" customWidth="1"/>
    <col min="15878" max="15878" width="14.375" style="503" customWidth="1"/>
    <col min="15879" max="15879" width="9.375" style="503" customWidth="1"/>
    <col min="15880" max="15880" width="14" style="503" customWidth="1"/>
    <col min="15881" max="15881" width="9.375" style="503" customWidth="1"/>
    <col min="15882" max="15882" width="15.5" style="503" customWidth="1"/>
    <col min="15883" max="15883" width="11.25" style="503" customWidth="1"/>
    <col min="15884" max="15884" width="4" style="503" customWidth="1"/>
    <col min="15885" max="16126" width="9" style="503"/>
    <col min="16127" max="16127" width="4.125" style="503" customWidth="1"/>
    <col min="16128" max="16128" width="13.375" style="503" customWidth="1"/>
    <col min="16129" max="16129" width="8.5" style="503" customWidth="1"/>
    <col min="16130" max="16130" width="15.125" style="503" customWidth="1"/>
    <col min="16131" max="16131" width="6.75" style="503" customWidth="1"/>
    <col min="16132" max="16132" width="14.25" style="503" customWidth="1"/>
    <col min="16133" max="16133" width="7.375" style="503" customWidth="1"/>
    <col min="16134" max="16134" width="14.375" style="503" customWidth="1"/>
    <col min="16135" max="16135" width="9.375" style="503" customWidth="1"/>
    <col min="16136" max="16136" width="14" style="503" customWidth="1"/>
    <col min="16137" max="16137" width="9.375" style="503" customWidth="1"/>
    <col min="16138" max="16138" width="15.5" style="503" customWidth="1"/>
    <col min="16139" max="16139" width="11.25" style="503" customWidth="1"/>
    <col min="16140" max="16140" width="4" style="503" customWidth="1"/>
    <col min="16141" max="16384" width="9" style="503"/>
  </cols>
  <sheetData>
    <row r="1" spans="1:13" ht="17.25">
      <c r="A1" s="502"/>
      <c r="C1" s="447" t="s">
        <v>384</v>
      </c>
      <c r="E1" s="505"/>
      <c r="F1" s="505"/>
      <c r="G1" s="505"/>
      <c r="H1" s="505"/>
      <c r="I1" s="506"/>
      <c r="J1" s="506"/>
      <c r="K1" s="505"/>
      <c r="L1" s="505"/>
    </row>
    <row r="2" spans="1:13" ht="12" customHeight="1">
      <c r="A2" s="502"/>
      <c r="C2" s="447"/>
      <c r="E2" s="505"/>
      <c r="F2" s="505"/>
      <c r="G2" s="505"/>
      <c r="H2" s="505"/>
      <c r="I2" s="506"/>
      <c r="J2" s="506"/>
      <c r="K2" s="505"/>
      <c r="L2" s="505"/>
    </row>
    <row r="3" spans="1:13">
      <c r="A3" s="507"/>
      <c r="B3" s="507"/>
      <c r="C3" s="508"/>
      <c r="D3" s="509"/>
      <c r="E3" s="510" t="s">
        <v>385</v>
      </c>
      <c r="F3" s="511"/>
      <c r="G3" s="511"/>
      <c r="H3" s="512"/>
      <c r="I3" s="513" t="s">
        <v>386</v>
      </c>
      <c r="J3" s="514"/>
      <c r="K3" s="511"/>
      <c r="L3" s="515"/>
      <c r="M3" s="516"/>
    </row>
    <row r="4" spans="1:13">
      <c r="A4" s="516" t="s">
        <v>14</v>
      </c>
      <c r="B4" s="516" t="s">
        <v>15</v>
      </c>
      <c r="C4" s="517" t="s">
        <v>387</v>
      </c>
      <c r="D4" s="518"/>
      <c r="E4" s="510" t="s">
        <v>388</v>
      </c>
      <c r="F4" s="511"/>
      <c r="G4" s="519" t="s">
        <v>389</v>
      </c>
      <c r="H4" s="515"/>
      <c r="I4" s="520" t="s">
        <v>28</v>
      </c>
      <c r="J4" s="514"/>
      <c r="K4" s="510" t="s">
        <v>328</v>
      </c>
      <c r="L4" s="515"/>
      <c r="M4" s="521"/>
    </row>
    <row r="5" spans="1:13">
      <c r="A5" s="521"/>
      <c r="B5" s="516"/>
      <c r="C5" s="522" t="s">
        <v>377</v>
      </c>
      <c r="D5" s="522" t="s">
        <v>390</v>
      </c>
      <c r="E5" s="522" t="s">
        <v>377</v>
      </c>
      <c r="F5" s="522" t="s">
        <v>390</v>
      </c>
      <c r="G5" s="522" t="s">
        <v>377</v>
      </c>
      <c r="H5" s="523" t="s">
        <v>390</v>
      </c>
      <c r="I5" s="520" t="s">
        <v>377</v>
      </c>
      <c r="J5" s="520" t="s">
        <v>390</v>
      </c>
      <c r="K5" s="522" t="s">
        <v>377</v>
      </c>
      <c r="L5" s="523" t="s">
        <v>390</v>
      </c>
      <c r="M5" s="521"/>
    </row>
    <row r="6" spans="1:13">
      <c r="A6" s="507"/>
      <c r="B6" s="507"/>
      <c r="C6" s="524" t="s">
        <v>382</v>
      </c>
      <c r="D6" s="524" t="s">
        <v>41</v>
      </c>
      <c r="E6" s="524" t="s">
        <v>382</v>
      </c>
      <c r="F6" s="524" t="s">
        <v>41</v>
      </c>
      <c r="G6" s="524" t="s">
        <v>382</v>
      </c>
      <c r="H6" s="525" t="s">
        <v>41</v>
      </c>
      <c r="I6" s="526" t="s">
        <v>382</v>
      </c>
      <c r="J6" s="526" t="s">
        <v>41</v>
      </c>
      <c r="K6" s="524" t="s">
        <v>382</v>
      </c>
      <c r="L6" s="525" t="s">
        <v>41</v>
      </c>
      <c r="M6" s="521"/>
    </row>
    <row r="7" spans="1:13">
      <c r="A7" s="521"/>
      <c r="B7" s="527" t="s">
        <v>1156</v>
      </c>
      <c r="C7" s="528">
        <v>757122</v>
      </c>
      <c r="D7" s="528">
        <v>46153605246</v>
      </c>
      <c r="E7" s="528">
        <v>6448</v>
      </c>
      <c r="F7" s="528">
        <v>2666917382</v>
      </c>
      <c r="G7" s="528">
        <v>8178</v>
      </c>
      <c r="H7" s="529">
        <v>399290000</v>
      </c>
      <c r="I7" s="530">
        <v>45228</v>
      </c>
      <c r="J7" s="530">
        <v>414879427</v>
      </c>
      <c r="K7" s="528">
        <v>59854</v>
      </c>
      <c r="L7" s="529">
        <v>3481086809</v>
      </c>
      <c r="M7" s="531"/>
    </row>
    <row r="8" spans="1:13">
      <c r="A8" s="521"/>
      <c r="B8" s="532" t="s">
        <v>44</v>
      </c>
      <c r="C8" s="528">
        <v>806696</v>
      </c>
      <c r="D8" s="528">
        <v>49153091458</v>
      </c>
      <c r="E8" s="528">
        <v>6004</v>
      </c>
      <c r="F8" s="528">
        <v>2500254584</v>
      </c>
      <c r="G8" s="528">
        <v>7711</v>
      </c>
      <c r="H8" s="529">
        <v>374795000</v>
      </c>
      <c r="I8" s="530">
        <v>46663</v>
      </c>
      <c r="J8" s="530">
        <v>394696356</v>
      </c>
      <c r="K8" s="528">
        <v>60378</v>
      </c>
      <c r="L8" s="529">
        <v>3269745940</v>
      </c>
      <c r="M8" s="531"/>
    </row>
    <row r="9" spans="1:13">
      <c r="A9" s="521"/>
      <c r="B9" s="532" t="s">
        <v>45</v>
      </c>
      <c r="C9" s="528">
        <v>856550</v>
      </c>
      <c r="D9" s="528">
        <v>48283505522</v>
      </c>
      <c r="E9" s="528">
        <v>5404</v>
      </c>
      <c r="F9" s="528">
        <v>2220134240</v>
      </c>
      <c r="G9" s="528">
        <v>7511</v>
      </c>
      <c r="H9" s="529">
        <v>368350000</v>
      </c>
      <c r="I9" s="530">
        <v>47140</v>
      </c>
      <c r="J9" s="530">
        <v>418495871</v>
      </c>
      <c r="K9" s="528">
        <v>60055</v>
      </c>
      <c r="L9" s="529">
        <v>3006980111</v>
      </c>
      <c r="M9" s="531"/>
    </row>
    <row r="10" spans="1:13">
      <c r="A10" s="521"/>
      <c r="B10" s="532" t="s">
        <v>1093</v>
      </c>
      <c r="C10" s="528">
        <v>853534</v>
      </c>
      <c r="D10" s="528">
        <v>49107796785</v>
      </c>
      <c r="E10" s="528">
        <v>4972</v>
      </c>
      <c r="F10" s="528">
        <v>2025946418</v>
      </c>
      <c r="G10" s="528">
        <v>6966</v>
      </c>
      <c r="H10" s="533">
        <v>345300000</v>
      </c>
      <c r="I10" s="530">
        <v>48715</v>
      </c>
      <c r="J10" s="530">
        <v>393583458</v>
      </c>
      <c r="K10" s="528">
        <v>60653</v>
      </c>
      <c r="L10" s="529">
        <v>2764829876</v>
      </c>
      <c r="M10" s="531"/>
    </row>
    <row r="11" spans="1:13">
      <c r="A11" s="521"/>
      <c r="B11" s="476" t="s">
        <v>1094</v>
      </c>
      <c r="C11" s="499">
        <v>887527</v>
      </c>
      <c r="D11" s="499">
        <v>49879669684</v>
      </c>
      <c r="E11" s="499">
        <v>4620</v>
      </c>
      <c r="F11" s="499">
        <v>1913873800</v>
      </c>
      <c r="G11" s="499">
        <v>7037</v>
      </c>
      <c r="H11" s="500">
        <v>350410000</v>
      </c>
      <c r="I11" s="583">
        <v>49429</v>
      </c>
      <c r="J11" s="583">
        <v>383483725</v>
      </c>
      <c r="K11" s="499">
        <v>61086</v>
      </c>
      <c r="L11" s="500">
        <v>2647767525</v>
      </c>
      <c r="M11" s="531"/>
    </row>
    <row r="12" spans="1:13">
      <c r="A12" s="521"/>
      <c r="B12" s="516" t="s">
        <v>238</v>
      </c>
      <c r="C12" s="466">
        <v>823540</v>
      </c>
      <c r="D12" s="466">
        <v>45631129868</v>
      </c>
      <c r="E12" s="466">
        <v>3550</v>
      </c>
      <c r="F12" s="466">
        <v>1464645488</v>
      </c>
      <c r="G12" s="466">
        <v>6405</v>
      </c>
      <c r="H12" s="467">
        <v>308750000</v>
      </c>
      <c r="I12" s="584">
        <v>38201</v>
      </c>
      <c r="J12" s="584">
        <v>48678390</v>
      </c>
      <c r="K12" s="466">
        <v>48156</v>
      </c>
      <c r="L12" s="467">
        <v>1822073878</v>
      </c>
      <c r="M12" s="531"/>
    </row>
    <row r="13" spans="1:13">
      <c r="A13" s="521"/>
      <c r="B13" s="516" t="s">
        <v>239</v>
      </c>
      <c r="C13" s="466">
        <v>46243</v>
      </c>
      <c r="D13" s="466">
        <v>2540511283</v>
      </c>
      <c r="E13" s="466">
        <v>135</v>
      </c>
      <c r="F13" s="466">
        <v>55971952</v>
      </c>
      <c r="G13" s="466">
        <v>407</v>
      </c>
      <c r="H13" s="467">
        <v>20350000</v>
      </c>
      <c r="I13" s="584">
        <v>2848</v>
      </c>
      <c r="J13" s="584">
        <v>3393795</v>
      </c>
      <c r="K13" s="466">
        <v>3390</v>
      </c>
      <c r="L13" s="467">
        <v>79715747</v>
      </c>
      <c r="M13" s="531"/>
    </row>
    <row r="14" spans="1:13">
      <c r="A14" s="521"/>
      <c r="B14" s="516" t="s">
        <v>48</v>
      </c>
      <c r="C14" s="466">
        <v>869783</v>
      </c>
      <c r="D14" s="466">
        <v>48171641151</v>
      </c>
      <c r="E14" s="466">
        <v>3685</v>
      </c>
      <c r="F14" s="466">
        <v>1520617440</v>
      </c>
      <c r="G14" s="466">
        <v>6812</v>
      </c>
      <c r="H14" s="467">
        <v>329100000</v>
      </c>
      <c r="I14" s="584">
        <v>41049</v>
      </c>
      <c r="J14" s="584">
        <v>52072185</v>
      </c>
      <c r="K14" s="466">
        <v>51546</v>
      </c>
      <c r="L14" s="467">
        <v>1901789625</v>
      </c>
      <c r="M14" s="531"/>
    </row>
    <row r="15" spans="1:13">
      <c r="A15" s="521"/>
      <c r="B15" s="516" t="s">
        <v>50</v>
      </c>
      <c r="C15" s="466">
        <v>17744</v>
      </c>
      <c r="D15" s="466">
        <v>1708028533</v>
      </c>
      <c r="E15" s="466">
        <v>935</v>
      </c>
      <c r="F15" s="466">
        <v>393256360</v>
      </c>
      <c r="G15" s="466">
        <v>225</v>
      </c>
      <c r="H15" s="467">
        <v>21310000</v>
      </c>
      <c r="I15" s="584">
        <v>8380</v>
      </c>
      <c r="J15" s="584">
        <v>331411540</v>
      </c>
      <c r="K15" s="466">
        <v>9540</v>
      </c>
      <c r="L15" s="467">
        <v>745977900</v>
      </c>
      <c r="M15" s="531"/>
    </row>
    <row r="16" spans="1:13">
      <c r="A16" s="521"/>
      <c r="B16" s="521"/>
      <c r="C16" s="528"/>
      <c r="D16" s="528"/>
      <c r="E16" s="528"/>
      <c r="F16" s="528"/>
      <c r="G16" s="528"/>
      <c r="H16" s="529"/>
      <c r="I16" s="530"/>
      <c r="J16" s="530"/>
      <c r="K16" s="528"/>
      <c r="L16" s="529"/>
      <c r="M16" s="531"/>
    </row>
    <row r="17" spans="1:13" ht="11.45" customHeight="1">
      <c r="A17" s="534">
        <v>1</v>
      </c>
      <c r="B17" s="535" t="s">
        <v>52</v>
      </c>
      <c r="C17" s="478">
        <v>232002</v>
      </c>
      <c r="D17" s="478">
        <v>13299334962</v>
      </c>
      <c r="E17" s="478">
        <v>1116</v>
      </c>
      <c r="F17" s="478">
        <v>449798454</v>
      </c>
      <c r="G17" s="478">
        <v>1815</v>
      </c>
      <c r="H17" s="478">
        <v>90760000</v>
      </c>
      <c r="I17" s="585">
        <v>0</v>
      </c>
      <c r="J17" s="585">
        <v>0</v>
      </c>
      <c r="K17" s="478">
        <v>2931</v>
      </c>
      <c r="L17" s="478">
        <v>540558454</v>
      </c>
      <c r="M17" s="531"/>
    </row>
    <row r="18" spans="1:13" ht="11.45" customHeight="1">
      <c r="A18" s="534">
        <v>2</v>
      </c>
      <c r="B18" s="535" t="s">
        <v>54</v>
      </c>
      <c r="C18" s="478">
        <v>79569</v>
      </c>
      <c r="D18" s="478">
        <v>4808558992</v>
      </c>
      <c r="E18" s="478">
        <v>408</v>
      </c>
      <c r="F18" s="478">
        <v>171218969</v>
      </c>
      <c r="G18" s="478">
        <v>700</v>
      </c>
      <c r="H18" s="478">
        <v>35000000</v>
      </c>
      <c r="I18" s="585">
        <v>105</v>
      </c>
      <c r="J18" s="585">
        <v>40121</v>
      </c>
      <c r="K18" s="478">
        <v>1213</v>
      </c>
      <c r="L18" s="478">
        <v>206259090</v>
      </c>
      <c r="M18" s="531"/>
    </row>
    <row r="19" spans="1:13" ht="11.45" customHeight="1">
      <c r="A19" s="534">
        <v>3</v>
      </c>
      <c r="B19" s="535" t="s">
        <v>55</v>
      </c>
      <c r="C19" s="478">
        <v>72819</v>
      </c>
      <c r="D19" s="478">
        <v>4050482500</v>
      </c>
      <c r="E19" s="478">
        <v>372</v>
      </c>
      <c r="F19" s="478">
        <v>154104965</v>
      </c>
      <c r="G19" s="478">
        <v>578</v>
      </c>
      <c r="H19" s="478">
        <v>17340000</v>
      </c>
      <c r="I19" s="585">
        <v>23731</v>
      </c>
      <c r="J19" s="585">
        <v>31020999</v>
      </c>
      <c r="K19" s="478">
        <v>24681</v>
      </c>
      <c r="L19" s="478">
        <v>202465964</v>
      </c>
      <c r="M19" s="531"/>
    </row>
    <row r="20" spans="1:13" ht="11.45" customHeight="1">
      <c r="A20" s="534">
        <v>4</v>
      </c>
      <c r="B20" s="535" t="s">
        <v>57</v>
      </c>
      <c r="C20" s="478">
        <v>49686</v>
      </c>
      <c r="D20" s="478">
        <v>2439525951</v>
      </c>
      <c r="E20" s="478">
        <v>207</v>
      </c>
      <c r="F20" s="478">
        <v>86700000</v>
      </c>
      <c r="G20" s="478">
        <v>359</v>
      </c>
      <c r="H20" s="478">
        <v>17950000</v>
      </c>
      <c r="I20" s="585">
        <v>76</v>
      </c>
      <c r="J20" s="585">
        <v>18769</v>
      </c>
      <c r="K20" s="478">
        <v>642</v>
      </c>
      <c r="L20" s="478">
        <v>104668769</v>
      </c>
      <c r="M20" s="531"/>
    </row>
    <row r="21" spans="1:13" ht="11.45" customHeight="1">
      <c r="A21" s="534">
        <v>5</v>
      </c>
      <c r="B21" s="535" t="s">
        <v>59</v>
      </c>
      <c r="C21" s="478">
        <v>80429</v>
      </c>
      <c r="D21" s="478">
        <v>3505625703</v>
      </c>
      <c r="E21" s="478">
        <v>305</v>
      </c>
      <c r="F21" s="478">
        <v>127780000</v>
      </c>
      <c r="G21" s="478">
        <v>459</v>
      </c>
      <c r="H21" s="478">
        <v>22950000</v>
      </c>
      <c r="I21" s="585">
        <v>119</v>
      </c>
      <c r="J21" s="585">
        <v>56439</v>
      </c>
      <c r="K21" s="478">
        <v>883</v>
      </c>
      <c r="L21" s="478">
        <v>150786439</v>
      </c>
      <c r="M21" s="531"/>
    </row>
    <row r="22" spans="1:13" ht="11.45" customHeight="1">
      <c r="A22" s="534">
        <v>6</v>
      </c>
      <c r="B22" s="535" t="s">
        <v>60</v>
      </c>
      <c r="C22" s="478">
        <v>9689</v>
      </c>
      <c r="D22" s="478">
        <v>437478833</v>
      </c>
      <c r="E22" s="478">
        <v>34</v>
      </c>
      <c r="F22" s="478">
        <v>14187038</v>
      </c>
      <c r="G22" s="478">
        <v>62</v>
      </c>
      <c r="H22" s="478">
        <v>3100000</v>
      </c>
      <c r="I22" s="585">
        <v>0</v>
      </c>
      <c r="J22" s="585">
        <v>0</v>
      </c>
      <c r="K22" s="478">
        <v>96</v>
      </c>
      <c r="L22" s="478">
        <v>17287038</v>
      </c>
      <c r="M22" s="531"/>
    </row>
    <row r="23" spans="1:13" ht="11.45" customHeight="1">
      <c r="A23" s="534">
        <v>7</v>
      </c>
      <c r="B23" s="535" t="s">
        <v>61</v>
      </c>
      <c r="C23" s="478">
        <v>16107</v>
      </c>
      <c r="D23" s="478">
        <v>728378080</v>
      </c>
      <c r="E23" s="478">
        <v>48</v>
      </c>
      <c r="F23" s="478">
        <v>20128000</v>
      </c>
      <c r="G23" s="478">
        <v>85</v>
      </c>
      <c r="H23" s="478">
        <v>4250000</v>
      </c>
      <c r="I23" s="585">
        <v>4436</v>
      </c>
      <c r="J23" s="585">
        <v>6507851</v>
      </c>
      <c r="K23" s="478">
        <v>4569</v>
      </c>
      <c r="L23" s="478">
        <v>30885851</v>
      </c>
      <c r="M23" s="531"/>
    </row>
    <row r="24" spans="1:13" ht="11.45" customHeight="1">
      <c r="A24" s="534">
        <v>8</v>
      </c>
      <c r="B24" s="535" t="s">
        <v>62</v>
      </c>
      <c r="C24" s="478">
        <v>34260</v>
      </c>
      <c r="D24" s="478">
        <v>1581181760</v>
      </c>
      <c r="E24" s="478">
        <v>150</v>
      </c>
      <c r="F24" s="478">
        <v>62920000</v>
      </c>
      <c r="G24" s="478">
        <v>220</v>
      </c>
      <c r="H24" s="478">
        <v>11000000</v>
      </c>
      <c r="I24" s="585">
        <v>87</v>
      </c>
      <c r="J24" s="585">
        <v>47660</v>
      </c>
      <c r="K24" s="478">
        <v>457</v>
      </c>
      <c r="L24" s="478">
        <v>73967660</v>
      </c>
      <c r="M24" s="531"/>
    </row>
    <row r="25" spans="1:13" ht="11.45" customHeight="1">
      <c r="A25" s="534">
        <v>9</v>
      </c>
      <c r="B25" s="535" t="s">
        <v>63</v>
      </c>
      <c r="C25" s="478">
        <v>4969</v>
      </c>
      <c r="D25" s="478">
        <v>340036733</v>
      </c>
      <c r="E25" s="478">
        <v>16</v>
      </c>
      <c r="F25" s="478">
        <v>6713043</v>
      </c>
      <c r="G25" s="478">
        <v>53</v>
      </c>
      <c r="H25" s="478">
        <v>2650000</v>
      </c>
      <c r="I25" s="585">
        <v>3618</v>
      </c>
      <c r="J25" s="585">
        <v>4333642</v>
      </c>
      <c r="K25" s="478">
        <v>3687</v>
      </c>
      <c r="L25" s="478">
        <v>13696685</v>
      </c>
      <c r="M25" s="531"/>
    </row>
    <row r="26" spans="1:13" s="536" customFormat="1" ht="11.65" customHeight="1">
      <c r="A26" s="534">
        <v>11</v>
      </c>
      <c r="B26" s="535" t="s">
        <v>64</v>
      </c>
      <c r="C26" s="478">
        <v>38369</v>
      </c>
      <c r="D26" s="478">
        <v>2283090261</v>
      </c>
      <c r="E26" s="478">
        <v>153</v>
      </c>
      <c r="F26" s="478">
        <v>64084000</v>
      </c>
      <c r="G26" s="478">
        <v>369</v>
      </c>
      <c r="H26" s="478">
        <v>18450000</v>
      </c>
      <c r="I26" s="585">
        <v>42</v>
      </c>
      <c r="J26" s="585">
        <v>17503</v>
      </c>
      <c r="K26" s="478">
        <v>564</v>
      </c>
      <c r="L26" s="478">
        <v>82551503</v>
      </c>
      <c r="M26" s="531"/>
    </row>
    <row r="27" spans="1:13" ht="15" customHeight="1">
      <c r="A27" s="534">
        <v>13</v>
      </c>
      <c r="B27" s="535" t="s">
        <v>65</v>
      </c>
      <c r="C27" s="478">
        <v>6770</v>
      </c>
      <c r="D27" s="478">
        <v>479702654</v>
      </c>
      <c r="E27" s="478">
        <v>16</v>
      </c>
      <c r="F27" s="478">
        <v>6720000</v>
      </c>
      <c r="G27" s="478">
        <v>76</v>
      </c>
      <c r="H27" s="478">
        <v>3800000</v>
      </c>
      <c r="I27" s="585">
        <v>5827</v>
      </c>
      <c r="J27" s="585">
        <v>6562719</v>
      </c>
      <c r="K27" s="478">
        <v>5919</v>
      </c>
      <c r="L27" s="478">
        <v>17082719</v>
      </c>
      <c r="M27" s="531"/>
    </row>
    <row r="28" spans="1:13" ht="11.45" customHeight="1">
      <c r="A28" s="534">
        <v>14</v>
      </c>
      <c r="B28" s="535" t="s">
        <v>66</v>
      </c>
      <c r="C28" s="478">
        <v>6887</v>
      </c>
      <c r="D28" s="478">
        <v>402313792</v>
      </c>
      <c r="E28" s="478">
        <v>18</v>
      </c>
      <c r="F28" s="478">
        <v>7617140</v>
      </c>
      <c r="G28" s="478">
        <v>64</v>
      </c>
      <c r="H28" s="478">
        <v>3200000</v>
      </c>
      <c r="I28" s="585">
        <v>4</v>
      </c>
      <c r="J28" s="585">
        <v>832</v>
      </c>
      <c r="K28" s="478">
        <v>86</v>
      </c>
      <c r="L28" s="478">
        <v>10817972</v>
      </c>
      <c r="M28" s="531"/>
    </row>
    <row r="29" spans="1:13" ht="11.45" customHeight="1">
      <c r="A29" s="534">
        <v>15</v>
      </c>
      <c r="B29" s="535" t="s">
        <v>240</v>
      </c>
      <c r="C29" s="478">
        <v>31040</v>
      </c>
      <c r="D29" s="478">
        <v>1741842332</v>
      </c>
      <c r="E29" s="478">
        <v>127</v>
      </c>
      <c r="F29" s="478">
        <v>53185235</v>
      </c>
      <c r="G29" s="478">
        <v>228</v>
      </c>
      <c r="H29" s="478">
        <v>11400000</v>
      </c>
      <c r="I29" s="585">
        <v>0</v>
      </c>
      <c r="J29" s="585">
        <v>0</v>
      </c>
      <c r="K29" s="478">
        <v>355</v>
      </c>
      <c r="L29" s="478">
        <v>64585235</v>
      </c>
      <c r="M29" s="531"/>
    </row>
    <row r="30" spans="1:13" ht="11.45" customHeight="1">
      <c r="A30" s="534">
        <v>16</v>
      </c>
      <c r="B30" s="535" t="s">
        <v>68</v>
      </c>
      <c r="C30" s="478">
        <v>13074</v>
      </c>
      <c r="D30" s="478">
        <v>824011346</v>
      </c>
      <c r="E30" s="478">
        <v>55</v>
      </c>
      <c r="F30" s="478">
        <v>23087530</v>
      </c>
      <c r="G30" s="478">
        <v>111</v>
      </c>
      <c r="H30" s="478">
        <v>5550000</v>
      </c>
      <c r="I30" s="585">
        <v>13</v>
      </c>
      <c r="J30" s="585">
        <v>7335</v>
      </c>
      <c r="K30" s="478">
        <v>179</v>
      </c>
      <c r="L30" s="478">
        <v>28644865</v>
      </c>
      <c r="M30" s="531"/>
    </row>
    <row r="31" spans="1:13" ht="11.45" customHeight="1">
      <c r="A31" s="534">
        <v>17</v>
      </c>
      <c r="B31" s="535" t="s">
        <v>69</v>
      </c>
      <c r="C31" s="478">
        <v>14699</v>
      </c>
      <c r="D31" s="478">
        <v>786986308</v>
      </c>
      <c r="E31" s="478">
        <v>68</v>
      </c>
      <c r="F31" s="478">
        <v>28544000</v>
      </c>
      <c r="G31" s="478">
        <v>141</v>
      </c>
      <c r="H31" s="478">
        <v>7050000</v>
      </c>
      <c r="I31" s="585">
        <v>39</v>
      </c>
      <c r="J31" s="585">
        <v>14062</v>
      </c>
      <c r="K31" s="478">
        <v>248</v>
      </c>
      <c r="L31" s="478">
        <v>35608062</v>
      </c>
      <c r="M31" s="531"/>
    </row>
    <row r="32" spans="1:13" ht="11.45" customHeight="1">
      <c r="A32" s="534">
        <v>18</v>
      </c>
      <c r="B32" s="535" t="s">
        <v>70</v>
      </c>
      <c r="C32" s="478">
        <v>24000</v>
      </c>
      <c r="D32" s="478">
        <v>1314490160</v>
      </c>
      <c r="E32" s="478">
        <v>72</v>
      </c>
      <c r="F32" s="478">
        <v>30183490</v>
      </c>
      <c r="G32" s="478">
        <v>169</v>
      </c>
      <c r="H32" s="478">
        <v>8450000</v>
      </c>
      <c r="I32" s="585">
        <v>0</v>
      </c>
      <c r="J32" s="585">
        <v>0</v>
      </c>
      <c r="K32" s="478">
        <v>241</v>
      </c>
      <c r="L32" s="478">
        <v>38633490</v>
      </c>
      <c r="M32" s="531"/>
    </row>
    <row r="33" spans="1:13" ht="11.45" customHeight="1">
      <c r="A33" s="534">
        <v>19</v>
      </c>
      <c r="B33" s="535" t="s">
        <v>71</v>
      </c>
      <c r="C33" s="478">
        <v>7909</v>
      </c>
      <c r="D33" s="478">
        <v>474290839</v>
      </c>
      <c r="E33" s="478">
        <v>29</v>
      </c>
      <c r="F33" s="478">
        <v>11303720</v>
      </c>
      <c r="G33" s="478">
        <v>62</v>
      </c>
      <c r="H33" s="478">
        <v>3150000</v>
      </c>
      <c r="I33" s="585">
        <v>10</v>
      </c>
      <c r="J33" s="585">
        <v>3415</v>
      </c>
      <c r="K33" s="478">
        <v>101</v>
      </c>
      <c r="L33" s="478">
        <v>14457135</v>
      </c>
      <c r="M33" s="531"/>
    </row>
    <row r="34" spans="1:13" ht="11.45" customHeight="1">
      <c r="A34" s="534">
        <v>20</v>
      </c>
      <c r="B34" s="535" t="s">
        <v>72</v>
      </c>
      <c r="C34" s="478">
        <v>12413</v>
      </c>
      <c r="D34" s="478">
        <v>835686688</v>
      </c>
      <c r="E34" s="478">
        <v>40</v>
      </c>
      <c r="F34" s="478">
        <v>16788909</v>
      </c>
      <c r="G34" s="478">
        <v>109</v>
      </c>
      <c r="H34" s="478">
        <v>5450000</v>
      </c>
      <c r="I34" s="585">
        <v>23</v>
      </c>
      <c r="J34" s="585">
        <v>8346</v>
      </c>
      <c r="K34" s="478">
        <v>172</v>
      </c>
      <c r="L34" s="478">
        <v>22247255</v>
      </c>
      <c r="M34" s="531"/>
    </row>
    <row r="35" spans="1:13" s="536" customFormat="1" ht="11.45" customHeight="1">
      <c r="A35" s="534">
        <v>21</v>
      </c>
      <c r="B35" s="535" t="s">
        <v>73</v>
      </c>
      <c r="C35" s="478">
        <v>7516</v>
      </c>
      <c r="D35" s="478">
        <v>441573282</v>
      </c>
      <c r="E35" s="478">
        <v>25</v>
      </c>
      <c r="F35" s="478">
        <v>10507750</v>
      </c>
      <c r="G35" s="478">
        <v>49</v>
      </c>
      <c r="H35" s="478">
        <v>2450000</v>
      </c>
      <c r="I35" s="585">
        <v>7</v>
      </c>
      <c r="J35" s="585">
        <v>1613</v>
      </c>
      <c r="K35" s="478">
        <v>81</v>
      </c>
      <c r="L35" s="478">
        <v>12959363</v>
      </c>
      <c r="M35" s="531"/>
    </row>
    <row r="36" spans="1:13" ht="11.45" customHeight="1">
      <c r="A36" s="534">
        <v>22</v>
      </c>
      <c r="B36" s="535" t="s">
        <v>241</v>
      </c>
      <c r="C36" s="478">
        <v>4482</v>
      </c>
      <c r="D36" s="478">
        <v>255182523</v>
      </c>
      <c r="E36" s="478">
        <v>14</v>
      </c>
      <c r="F36" s="478">
        <v>5864000</v>
      </c>
      <c r="G36" s="478">
        <v>37</v>
      </c>
      <c r="H36" s="478">
        <v>1850000</v>
      </c>
      <c r="I36" s="585">
        <v>0</v>
      </c>
      <c r="J36" s="585">
        <v>0</v>
      </c>
      <c r="K36" s="478">
        <v>51</v>
      </c>
      <c r="L36" s="478">
        <v>7714000</v>
      </c>
      <c r="M36" s="531"/>
    </row>
    <row r="37" spans="1:13" ht="15" customHeight="1">
      <c r="A37" s="534">
        <v>24</v>
      </c>
      <c r="B37" s="535" t="s">
        <v>1158</v>
      </c>
      <c r="C37" s="478">
        <v>5705</v>
      </c>
      <c r="D37" s="478">
        <v>337602932</v>
      </c>
      <c r="E37" s="478">
        <v>25</v>
      </c>
      <c r="F37" s="478">
        <v>10920000</v>
      </c>
      <c r="G37" s="478">
        <v>54</v>
      </c>
      <c r="H37" s="478">
        <v>2700000</v>
      </c>
      <c r="I37" s="585">
        <v>6</v>
      </c>
      <c r="J37" s="585">
        <v>3460</v>
      </c>
      <c r="K37" s="478">
        <v>85</v>
      </c>
      <c r="L37" s="478">
        <v>13623460</v>
      </c>
      <c r="M37" s="531"/>
    </row>
    <row r="38" spans="1:13" ht="11.45" customHeight="1">
      <c r="A38" s="534">
        <v>27</v>
      </c>
      <c r="B38" s="535" t="s">
        <v>1159</v>
      </c>
      <c r="C38" s="478">
        <v>3730</v>
      </c>
      <c r="D38" s="478">
        <v>201295387</v>
      </c>
      <c r="E38" s="478">
        <v>8</v>
      </c>
      <c r="F38" s="478">
        <v>3169450</v>
      </c>
      <c r="G38" s="478">
        <v>36</v>
      </c>
      <c r="H38" s="478">
        <v>1800000</v>
      </c>
      <c r="I38" s="585">
        <v>0</v>
      </c>
      <c r="J38" s="585">
        <v>0</v>
      </c>
      <c r="K38" s="478">
        <v>44</v>
      </c>
      <c r="L38" s="478">
        <v>4969450</v>
      </c>
      <c r="M38" s="531"/>
    </row>
    <row r="39" spans="1:13" s="536" customFormat="1" ht="11.45" customHeight="1">
      <c r="A39" s="534">
        <v>31</v>
      </c>
      <c r="B39" s="535" t="s">
        <v>77</v>
      </c>
      <c r="C39" s="478">
        <v>4851</v>
      </c>
      <c r="D39" s="478">
        <v>342804452</v>
      </c>
      <c r="E39" s="478">
        <v>17</v>
      </c>
      <c r="F39" s="478">
        <v>7124000</v>
      </c>
      <c r="G39" s="478">
        <v>53</v>
      </c>
      <c r="H39" s="478">
        <v>2650000</v>
      </c>
      <c r="I39" s="585">
        <v>23</v>
      </c>
      <c r="J39" s="585">
        <v>7617</v>
      </c>
      <c r="K39" s="478">
        <v>93</v>
      </c>
      <c r="L39" s="478">
        <v>9781617</v>
      </c>
      <c r="M39" s="531"/>
    </row>
    <row r="40" spans="1:13" ht="11.45" customHeight="1">
      <c r="A40" s="534">
        <v>32</v>
      </c>
      <c r="B40" s="535" t="s">
        <v>78</v>
      </c>
      <c r="C40" s="478">
        <v>6043</v>
      </c>
      <c r="D40" s="478">
        <v>320339260</v>
      </c>
      <c r="E40" s="478">
        <v>24</v>
      </c>
      <c r="F40" s="478">
        <v>10063750</v>
      </c>
      <c r="G40" s="478">
        <v>53</v>
      </c>
      <c r="H40" s="478">
        <v>2650000</v>
      </c>
      <c r="I40" s="585">
        <v>0</v>
      </c>
      <c r="J40" s="585">
        <v>0</v>
      </c>
      <c r="K40" s="478">
        <v>77</v>
      </c>
      <c r="L40" s="478">
        <v>12713750</v>
      </c>
      <c r="M40" s="531"/>
    </row>
    <row r="41" spans="1:13" ht="11.45" customHeight="1">
      <c r="A41" s="534">
        <v>37</v>
      </c>
      <c r="B41" s="535" t="s">
        <v>79</v>
      </c>
      <c r="C41" s="478">
        <v>2086</v>
      </c>
      <c r="D41" s="478">
        <v>125730159</v>
      </c>
      <c r="E41" s="478">
        <v>6</v>
      </c>
      <c r="F41" s="478">
        <v>2520000</v>
      </c>
      <c r="G41" s="478">
        <v>20</v>
      </c>
      <c r="H41" s="478">
        <v>1000000</v>
      </c>
      <c r="I41" s="585">
        <v>2</v>
      </c>
      <c r="J41" s="585">
        <v>1192</v>
      </c>
      <c r="K41" s="478">
        <v>28</v>
      </c>
      <c r="L41" s="478">
        <v>3521192</v>
      </c>
      <c r="M41" s="531"/>
    </row>
    <row r="42" spans="1:13" ht="11.45" customHeight="1">
      <c r="A42" s="534">
        <v>39</v>
      </c>
      <c r="B42" s="535" t="s">
        <v>80</v>
      </c>
      <c r="C42" s="478">
        <v>2964</v>
      </c>
      <c r="D42" s="478">
        <v>170092718</v>
      </c>
      <c r="E42" s="478">
        <v>7</v>
      </c>
      <c r="F42" s="478">
        <v>2940000</v>
      </c>
      <c r="G42" s="478">
        <v>21</v>
      </c>
      <c r="H42" s="478">
        <v>1050000</v>
      </c>
      <c r="I42" s="585">
        <v>1824</v>
      </c>
      <c r="J42" s="585">
        <v>2247451</v>
      </c>
      <c r="K42" s="478">
        <v>1852</v>
      </c>
      <c r="L42" s="478">
        <v>6237451</v>
      </c>
      <c r="M42" s="531"/>
    </row>
    <row r="43" spans="1:13" ht="11.45" customHeight="1">
      <c r="A43" s="534">
        <v>40</v>
      </c>
      <c r="B43" s="535" t="s">
        <v>1160</v>
      </c>
      <c r="C43" s="478">
        <v>1943</v>
      </c>
      <c r="D43" s="478">
        <v>127390106</v>
      </c>
      <c r="E43" s="478">
        <v>6</v>
      </c>
      <c r="F43" s="478">
        <v>2520000</v>
      </c>
      <c r="G43" s="478">
        <v>20</v>
      </c>
      <c r="H43" s="478">
        <v>1000000</v>
      </c>
      <c r="I43" s="585">
        <v>997</v>
      </c>
      <c r="J43" s="585">
        <v>1133174</v>
      </c>
      <c r="K43" s="478">
        <v>1023</v>
      </c>
      <c r="L43" s="478">
        <v>4653174</v>
      </c>
      <c r="M43" s="531"/>
    </row>
    <row r="44" spans="1:13" s="536" customFormat="1" ht="11.45" customHeight="1">
      <c r="A44" s="534">
        <v>42</v>
      </c>
      <c r="B44" s="535" t="s">
        <v>81</v>
      </c>
      <c r="C44" s="478">
        <v>5044</v>
      </c>
      <c r="D44" s="478">
        <v>290994905</v>
      </c>
      <c r="E44" s="478">
        <v>26</v>
      </c>
      <c r="F44" s="478">
        <v>10495250</v>
      </c>
      <c r="G44" s="478">
        <v>48</v>
      </c>
      <c r="H44" s="478">
        <v>2400000</v>
      </c>
      <c r="I44" s="585">
        <v>0</v>
      </c>
      <c r="J44" s="585">
        <v>0</v>
      </c>
      <c r="K44" s="478">
        <v>74</v>
      </c>
      <c r="L44" s="478">
        <v>12895250</v>
      </c>
      <c r="M44" s="531"/>
    </row>
    <row r="45" spans="1:13" ht="11.45" customHeight="1">
      <c r="A45" s="534">
        <v>43</v>
      </c>
      <c r="B45" s="535" t="s">
        <v>1161</v>
      </c>
      <c r="C45" s="478">
        <v>12754</v>
      </c>
      <c r="D45" s="478">
        <v>729065034</v>
      </c>
      <c r="E45" s="478">
        <v>51</v>
      </c>
      <c r="F45" s="478">
        <v>19868793</v>
      </c>
      <c r="G45" s="478">
        <v>108</v>
      </c>
      <c r="H45" s="478">
        <v>5400000</v>
      </c>
      <c r="I45" s="585">
        <v>10</v>
      </c>
      <c r="J45" s="585">
        <v>9393</v>
      </c>
      <c r="K45" s="478">
        <v>169</v>
      </c>
      <c r="L45" s="478">
        <v>25278186</v>
      </c>
      <c r="M45" s="531"/>
    </row>
    <row r="46" spans="1:13" ht="11.45" customHeight="1">
      <c r="A46" s="534">
        <v>45</v>
      </c>
      <c r="B46" s="535" t="s">
        <v>83</v>
      </c>
      <c r="C46" s="478">
        <v>3487</v>
      </c>
      <c r="D46" s="478">
        <v>223730404</v>
      </c>
      <c r="E46" s="478">
        <v>3</v>
      </c>
      <c r="F46" s="478">
        <v>1260000</v>
      </c>
      <c r="G46" s="478">
        <v>33</v>
      </c>
      <c r="H46" s="478">
        <v>1650000</v>
      </c>
      <c r="I46" s="585">
        <v>2</v>
      </c>
      <c r="J46" s="585">
        <v>4361</v>
      </c>
      <c r="K46" s="478">
        <v>38</v>
      </c>
      <c r="L46" s="478">
        <v>2914361</v>
      </c>
      <c r="M46" s="531"/>
    </row>
    <row r="47" spans="1:13" ht="15" customHeight="1">
      <c r="A47" s="534">
        <v>46</v>
      </c>
      <c r="B47" s="535" t="s">
        <v>84</v>
      </c>
      <c r="C47" s="478">
        <v>3551</v>
      </c>
      <c r="D47" s="478">
        <v>183966443</v>
      </c>
      <c r="E47" s="478">
        <v>6</v>
      </c>
      <c r="F47" s="478">
        <v>2520000</v>
      </c>
      <c r="G47" s="478">
        <v>28</v>
      </c>
      <c r="H47" s="478">
        <v>1400000</v>
      </c>
      <c r="I47" s="585">
        <v>0</v>
      </c>
      <c r="J47" s="585">
        <v>0</v>
      </c>
      <c r="K47" s="478">
        <v>34</v>
      </c>
      <c r="L47" s="478">
        <v>3920000</v>
      </c>
      <c r="M47" s="531"/>
    </row>
    <row r="48" spans="1:13" s="536" customFormat="1" ht="11.45" customHeight="1">
      <c r="A48" s="534">
        <v>50</v>
      </c>
      <c r="B48" s="535" t="s">
        <v>1162</v>
      </c>
      <c r="C48" s="478">
        <v>6349</v>
      </c>
      <c r="D48" s="478">
        <v>356846184</v>
      </c>
      <c r="E48" s="478">
        <v>22</v>
      </c>
      <c r="F48" s="478">
        <v>9066870</v>
      </c>
      <c r="G48" s="478">
        <v>68</v>
      </c>
      <c r="H48" s="478">
        <v>3400000</v>
      </c>
      <c r="I48" s="585">
        <v>0</v>
      </c>
      <c r="J48" s="585">
        <v>0</v>
      </c>
      <c r="K48" s="478">
        <v>90</v>
      </c>
      <c r="L48" s="478">
        <v>12466870</v>
      </c>
      <c r="M48" s="531"/>
    </row>
    <row r="49" spans="1:13" ht="11.45" customHeight="1">
      <c r="A49" s="534">
        <v>57</v>
      </c>
      <c r="B49" s="535" t="s">
        <v>1163</v>
      </c>
      <c r="C49" s="478">
        <v>6300</v>
      </c>
      <c r="D49" s="478">
        <v>173065166</v>
      </c>
      <c r="E49" s="478">
        <v>10</v>
      </c>
      <c r="F49" s="478">
        <v>4135502</v>
      </c>
      <c r="G49" s="478">
        <v>40</v>
      </c>
      <c r="H49" s="478">
        <v>2000000</v>
      </c>
      <c r="I49" s="585">
        <v>0</v>
      </c>
      <c r="J49" s="585">
        <v>0</v>
      </c>
      <c r="K49" s="478">
        <v>50</v>
      </c>
      <c r="L49" s="478">
        <v>6135502</v>
      </c>
      <c r="M49" s="531"/>
    </row>
    <row r="50" spans="1:13" ht="11.45" customHeight="1">
      <c r="A50" s="534">
        <v>62</v>
      </c>
      <c r="B50" s="535" t="s">
        <v>1179</v>
      </c>
      <c r="C50" s="478">
        <v>1762</v>
      </c>
      <c r="D50" s="478">
        <v>125919760</v>
      </c>
      <c r="E50" s="478">
        <v>8</v>
      </c>
      <c r="F50" s="478">
        <v>3360000</v>
      </c>
      <c r="G50" s="478">
        <v>18</v>
      </c>
      <c r="H50" s="478">
        <v>900000</v>
      </c>
      <c r="I50" s="585">
        <v>0</v>
      </c>
      <c r="J50" s="585">
        <v>0</v>
      </c>
      <c r="K50" s="478">
        <v>26</v>
      </c>
      <c r="L50" s="478">
        <v>4260000</v>
      </c>
      <c r="M50" s="531"/>
    </row>
    <row r="51" spans="1:13" ht="11.45" customHeight="1">
      <c r="A51" s="534">
        <v>65</v>
      </c>
      <c r="B51" s="535" t="s">
        <v>1184</v>
      </c>
      <c r="C51" s="478">
        <v>4200</v>
      </c>
      <c r="D51" s="478">
        <v>289929198</v>
      </c>
      <c r="E51" s="478">
        <v>7</v>
      </c>
      <c r="F51" s="478">
        <v>2940000</v>
      </c>
      <c r="G51" s="478">
        <v>35</v>
      </c>
      <c r="H51" s="478">
        <v>1750000</v>
      </c>
      <c r="I51" s="585">
        <v>0</v>
      </c>
      <c r="J51" s="585">
        <v>0</v>
      </c>
      <c r="K51" s="478">
        <v>42</v>
      </c>
      <c r="L51" s="478">
        <v>4690000</v>
      </c>
      <c r="M51" s="531"/>
    </row>
    <row r="52" spans="1:13" ht="11.45" customHeight="1">
      <c r="A52" s="534">
        <v>70</v>
      </c>
      <c r="B52" s="535" t="s">
        <v>1166</v>
      </c>
      <c r="C52" s="478">
        <v>5031</v>
      </c>
      <c r="D52" s="478">
        <v>288425820</v>
      </c>
      <c r="E52" s="478">
        <v>19</v>
      </c>
      <c r="F52" s="478">
        <v>7980000</v>
      </c>
      <c r="G52" s="478">
        <v>44</v>
      </c>
      <c r="H52" s="478">
        <v>2200000</v>
      </c>
      <c r="I52" s="585">
        <v>0</v>
      </c>
      <c r="J52" s="585">
        <v>0</v>
      </c>
      <c r="K52" s="478">
        <v>63</v>
      </c>
      <c r="L52" s="478">
        <v>10180000</v>
      </c>
      <c r="M52" s="531"/>
    </row>
    <row r="53" spans="1:13" ht="11.45" customHeight="1">
      <c r="A53" s="534">
        <v>73</v>
      </c>
      <c r="B53" s="535" t="s">
        <v>1185</v>
      </c>
      <c r="C53" s="478">
        <v>10121</v>
      </c>
      <c r="D53" s="478">
        <v>601114438</v>
      </c>
      <c r="E53" s="478">
        <v>36</v>
      </c>
      <c r="F53" s="478">
        <v>15340118</v>
      </c>
      <c r="G53" s="478">
        <v>73</v>
      </c>
      <c r="H53" s="478">
        <v>3650000</v>
      </c>
      <c r="I53" s="585">
        <v>0</v>
      </c>
      <c r="J53" s="585">
        <v>0</v>
      </c>
      <c r="K53" s="478">
        <v>109</v>
      </c>
      <c r="L53" s="478">
        <v>18990118</v>
      </c>
      <c r="M53" s="531"/>
    </row>
    <row r="54" spans="1:13" s="536" customFormat="1" ht="11.45" customHeight="1">
      <c r="A54" s="534">
        <v>79</v>
      </c>
      <c r="B54" s="535" t="s">
        <v>1169</v>
      </c>
      <c r="C54" s="478">
        <v>5913</v>
      </c>
      <c r="D54" s="478">
        <v>396522241</v>
      </c>
      <c r="E54" s="478">
        <v>28</v>
      </c>
      <c r="F54" s="478">
        <v>11345670</v>
      </c>
      <c r="G54" s="478">
        <v>45</v>
      </c>
      <c r="H54" s="478">
        <v>2250000</v>
      </c>
      <c r="I54" s="585">
        <v>0</v>
      </c>
      <c r="J54" s="585">
        <v>0</v>
      </c>
      <c r="K54" s="478">
        <v>73</v>
      </c>
      <c r="L54" s="478">
        <v>13595670</v>
      </c>
      <c r="M54" s="531"/>
    </row>
    <row r="55" spans="1:13" ht="11.45" customHeight="1">
      <c r="A55" s="534">
        <v>86</v>
      </c>
      <c r="B55" s="535" t="s">
        <v>1170</v>
      </c>
      <c r="C55" s="478">
        <v>8764</v>
      </c>
      <c r="D55" s="478">
        <v>490296815</v>
      </c>
      <c r="E55" s="478">
        <v>37</v>
      </c>
      <c r="F55" s="478">
        <v>14216000</v>
      </c>
      <c r="G55" s="478">
        <v>74</v>
      </c>
      <c r="H55" s="478">
        <v>3700000</v>
      </c>
      <c r="I55" s="585">
        <v>0</v>
      </c>
      <c r="J55" s="585">
        <v>0</v>
      </c>
      <c r="K55" s="478">
        <v>111</v>
      </c>
      <c r="L55" s="478">
        <v>17916000</v>
      </c>
      <c r="M55" s="531"/>
    </row>
    <row r="56" spans="1:13" ht="11.45" customHeight="1">
      <c r="A56" s="534">
        <v>93</v>
      </c>
      <c r="B56" s="535" t="s">
        <v>1172</v>
      </c>
      <c r="C56" s="478">
        <v>9989</v>
      </c>
      <c r="D56" s="478">
        <v>576456936</v>
      </c>
      <c r="E56" s="478">
        <v>30</v>
      </c>
      <c r="F56" s="478">
        <v>12608560</v>
      </c>
      <c r="G56" s="478">
        <v>67</v>
      </c>
      <c r="H56" s="478">
        <v>3350000</v>
      </c>
      <c r="I56" s="585">
        <v>23</v>
      </c>
      <c r="J56" s="585">
        <v>13383</v>
      </c>
      <c r="K56" s="478">
        <v>120</v>
      </c>
      <c r="L56" s="478">
        <v>15971943</v>
      </c>
      <c r="M56" s="531"/>
    </row>
    <row r="57" spans="1:13" ht="15" customHeight="1">
      <c r="A57" s="537">
        <v>95</v>
      </c>
      <c r="B57" s="538" t="s">
        <v>249</v>
      </c>
      <c r="C57" s="487">
        <v>12507</v>
      </c>
      <c r="D57" s="487">
        <v>790279094</v>
      </c>
      <c r="E57" s="487">
        <v>36</v>
      </c>
      <c r="F57" s="487">
        <v>14787234</v>
      </c>
      <c r="G57" s="487">
        <v>128</v>
      </c>
      <c r="H57" s="487">
        <v>6400000</v>
      </c>
      <c r="I57" s="586">
        <v>25</v>
      </c>
      <c r="J57" s="586">
        <v>10848</v>
      </c>
      <c r="K57" s="487">
        <v>189</v>
      </c>
      <c r="L57" s="487">
        <v>21198082</v>
      </c>
      <c r="M57" s="531"/>
    </row>
    <row r="58" spans="1:13" ht="11.45" customHeight="1">
      <c r="A58" s="534">
        <v>301</v>
      </c>
      <c r="B58" s="535" t="s">
        <v>111</v>
      </c>
      <c r="C58" s="478">
        <v>421</v>
      </c>
      <c r="D58" s="478">
        <v>21815360</v>
      </c>
      <c r="E58" s="478">
        <v>8</v>
      </c>
      <c r="F58" s="478">
        <v>4000000</v>
      </c>
      <c r="G58" s="478">
        <v>6</v>
      </c>
      <c r="H58" s="478">
        <v>520000</v>
      </c>
      <c r="I58" s="585">
        <v>0</v>
      </c>
      <c r="J58" s="585">
        <v>0</v>
      </c>
      <c r="K58" s="478">
        <v>14</v>
      </c>
      <c r="L58" s="478">
        <v>4520000</v>
      </c>
      <c r="M58" s="531"/>
    </row>
    <row r="59" spans="1:13" ht="11.45" customHeight="1">
      <c r="A59" s="534">
        <v>305</v>
      </c>
      <c r="B59" s="535" t="s">
        <v>116</v>
      </c>
      <c r="C59" s="478">
        <v>404</v>
      </c>
      <c r="D59" s="478">
        <v>41681226</v>
      </c>
      <c r="E59" s="478">
        <v>11</v>
      </c>
      <c r="F59" s="478">
        <v>4620000</v>
      </c>
      <c r="G59" s="478">
        <v>6</v>
      </c>
      <c r="H59" s="478">
        <v>330000</v>
      </c>
      <c r="I59" s="585">
        <v>3</v>
      </c>
      <c r="J59" s="585">
        <v>30000</v>
      </c>
      <c r="K59" s="478">
        <v>20</v>
      </c>
      <c r="L59" s="478">
        <v>4980000</v>
      </c>
      <c r="M59" s="531"/>
    </row>
    <row r="60" spans="1:13" ht="11.45" customHeight="1">
      <c r="A60" s="534">
        <v>306</v>
      </c>
      <c r="B60" s="535" t="s">
        <v>122</v>
      </c>
      <c r="C60" s="478">
        <v>1141</v>
      </c>
      <c r="D60" s="478">
        <v>146677552</v>
      </c>
      <c r="E60" s="478">
        <v>187</v>
      </c>
      <c r="F60" s="478">
        <v>78460000</v>
      </c>
      <c r="G60" s="478">
        <v>11</v>
      </c>
      <c r="H60" s="478">
        <v>1420000</v>
      </c>
      <c r="I60" s="585">
        <v>0</v>
      </c>
      <c r="J60" s="585">
        <v>0</v>
      </c>
      <c r="K60" s="478">
        <v>198</v>
      </c>
      <c r="L60" s="478">
        <v>79880000</v>
      </c>
      <c r="M60" s="531"/>
    </row>
    <row r="61" spans="1:13" ht="11.45" customHeight="1">
      <c r="A61" s="534">
        <v>307</v>
      </c>
      <c r="B61" s="535" t="s">
        <v>126</v>
      </c>
      <c r="C61" s="478">
        <v>1542</v>
      </c>
      <c r="D61" s="478">
        <v>172291553</v>
      </c>
      <c r="E61" s="478">
        <v>117</v>
      </c>
      <c r="F61" s="478">
        <v>49136360</v>
      </c>
      <c r="G61" s="478">
        <v>26</v>
      </c>
      <c r="H61" s="478">
        <v>9600000</v>
      </c>
      <c r="I61" s="585">
        <v>330</v>
      </c>
      <c r="J61" s="585">
        <v>60331000</v>
      </c>
      <c r="K61" s="478">
        <v>473</v>
      </c>
      <c r="L61" s="478">
        <v>119067360</v>
      </c>
      <c r="M61" s="531"/>
    </row>
    <row r="62" spans="1:13" ht="11.45" customHeight="1">
      <c r="A62" s="534">
        <v>308</v>
      </c>
      <c r="B62" s="535" t="s">
        <v>138</v>
      </c>
      <c r="C62" s="478">
        <v>516</v>
      </c>
      <c r="D62" s="478">
        <v>38982336</v>
      </c>
      <c r="E62" s="478">
        <v>21</v>
      </c>
      <c r="F62" s="478">
        <v>8820000</v>
      </c>
      <c r="G62" s="478">
        <v>0</v>
      </c>
      <c r="H62" s="478">
        <v>0</v>
      </c>
      <c r="I62" s="585">
        <v>0</v>
      </c>
      <c r="J62" s="585">
        <v>0</v>
      </c>
      <c r="K62" s="478">
        <v>21</v>
      </c>
      <c r="L62" s="478">
        <v>8820000</v>
      </c>
      <c r="M62" s="531"/>
    </row>
    <row r="63" spans="1:13" ht="12" customHeight="1">
      <c r="A63" s="539">
        <v>309</v>
      </c>
      <c r="B63" s="540" t="s">
        <v>140</v>
      </c>
      <c r="C63" s="541">
        <v>13720</v>
      </c>
      <c r="D63" s="541">
        <v>1286580506</v>
      </c>
      <c r="E63" s="541">
        <v>591</v>
      </c>
      <c r="F63" s="541">
        <v>248220000</v>
      </c>
      <c r="G63" s="541">
        <v>176</v>
      </c>
      <c r="H63" s="541">
        <v>9440000</v>
      </c>
      <c r="I63" s="585">
        <v>8047</v>
      </c>
      <c r="J63" s="585">
        <v>271050540</v>
      </c>
      <c r="K63" s="541">
        <v>8814</v>
      </c>
      <c r="L63" s="541">
        <v>528710540</v>
      </c>
      <c r="M63" s="531"/>
    </row>
    <row r="64" spans="1:13">
      <c r="A64" s="542"/>
      <c r="B64" s="542"/>
      <c r="C64" s="543"/>
      <c r="D64" s="543"/>
      <c r="E64" s="509"/>
      <c r="F64" s="509"/>
      <c r="G64" s="509"/>
      <c r="H64" s="509"/>
      <c r="I64" s="544"/>
      <c r="J64" s="544"/>
      <c r="K64" s="509"/>
      <c r="L64" s="509"/>
      <c r="M64" s="545"/>
    </row>
    <row r="65" spans="3:13">
      <c r="C65" s="546"/>
      <c r="D65" s="546"/>
      <c r="E65" s="546"/>
      <c r="F65" s="546"/>
      <c r="G65" s="546"/>
      <c r="H65" s="546"/>
      <c r="I65" s="547"/>
      <c r="J65" s="547"/>
      <c r="K65" s="546"/>
      <c r="L65" s="546"/>
      <c r="M65" s="545"/>
    </row>
    <row r="66" spans="3:13">
      <c r="C66" s="546"/>
      <c r="D66" s="546"/>
      <c r="E66" s="546"/>
      <c r="F66" s="546"/>
      <c r="G66" s="546"/>
      <c r="H66" s="546"/>
      <c r="I66" s="547"/>
      <c r="J66" s="547"/>
      <c r="K66" s="546"/>
      <c r="L66" s="546"/>
      <c r="M66" s="545"/>
    </row>
    <row r="67" spans="3:13">
      <c r="C67" s="546"/>
      <c r="D67" s="546"/>
      <c r="E67" s="546"/>
      <c r="F67" s="546"/>
      <c r="G67" s="546"/>
      <c r="H67" s="546"/>
      <c r="I67" s="547"/>
      <c r="J67" s="547"/>
      <c r="K67" s="546"/>
      <c r="L67" s="546"/>
      <c r="M67" s="545"/>
    </row>
    <row r="68" spans="3:13">
      <c r="C68" s="546"/>
      <c r="D68" s="546"/>
      <c r="E68" s="546"/>
      <c r="F68" s="546"/>
      <c r="G68" s="546"/>
      <c r="H68" s="546"/>
      <c r="I68" s="547"/>
      <c r="J68" s="547"/>
      <c r="K68" s="546"/>
      <c r="L68" s="546"/>
      <c r="M68" s="545"/>
    </row>
    <row r="69" spans="3:13">
      <c r="C69" s="546"/>
      <c r="D69" s="546"/>
      <c r="E69" s="546"/>
      <c r="F69" s="546"/>
      <c r="G69" s="546"/>
      <c r="H69" s="546"/>
      <c r="I69" s="547"/>
      <c r="J69" s="547"/>
      <c r="K69" s="546"/>
      <c r="L69" s="546"/>
      <c r="M69" s="545"/>
    </row>
    <row r="70" spans="3:13">
      <c r="C70" s="546"/>
      <c r="D70" s="546"/>
      <c r="E70" s="546"/>
      <c r="F70" s="546"/>
      <c r="G70" s="546"/>
      <c r="H70" s="546"/>
      <c r="I70" s="547"/>
      <c r="J70" s="547"/>
      <c r="K70" s="546"/>
      <c r="L70" s="546"/>
      <c r="M70" s="545"/>
    </row>
    <row r="71" spans="3:13">
      <c r="C71" s="546"/>
      <c r="D71" s="546"/>
      <c r="E71" s="546"/>
      <c r="F71" s="546"/>
      <c r="G71" s="546"/>
      <c r="H71" s="546"/>
      <c r="I71" s="547"/>
      <c r="J71" s="547"/>
      <c r="K71" s="546"/>
      <c r="L71" s="546"/>
      <c r="M71" s="545"/>
    </row>
    <row r="72" spans="3:13">
      <c r="C72" s="546"/>
      <c r="D72" s="546"/>
      <c r="E72" s="546"/>
      <c r="F72" s="546"/>
      <c r="G72" s="546"/>
      <c r="H72" s="546"/>
      <c r="I72" s="547"/>
      <c r="J72" s="547"/>
      <c r="K72" s="546"/>
      <c r="L72" s="546"/>
      <c r="M72" s="545"/>
    </row>
    <row r="73" spans="3:13">
      <c r="C73" s="546"/>
      <c r="D73" s="546"/>
      <c r="E73" s="546"/>
      <c r="F73" s="546"/>
      <c r="G73" s="546"/>
      <c r="H73" s="546"/>
      <c r="I73" s="547"/>
      <c r="J73" s="547"/>
      <c r="K73" s="546"/>
      <c r="L73" s="546"/>
      <c r="M73" s="545"/>
    </row>
    <row r="74" spans="3:13">
      <c r="C74" s="546"/>
      <c r="D74" s="546"/>
      <c r="E74" s="546"/>
      <c r="F74" s="546"/>
      <c r="G74" s="546"/>
      <c r="H74" s="546"/>
      <c r="I74" s="547"/>
      <c r="J74" s="547"/>
      <c r="K74" s="546"/>
      <c r="L74" s="546"/>
      <c r="M74" s="545"/>
    </row>
    <row r="75" spans="3:13">
      <c r="C75" s="546"/>
      <c r="D75" s="546"/>
      <c r="E75" s="546"/>
      <c r="F75" s="546"/>
      <c r="G75" s="546"/>
      <c r="H75" s="546"/>
      <c r="I75" s="547"/>
      <c r="J75" s="547"/>
      <c r="K75" s="546"/>
      <c r="L75" s="546"/>
      <c r="M75" s="545"/>
    </row>
    <row r="76" spans="3:13">
      <c r="C76" s="546"/>
      <c r="D76" s="546"/>
      <c r="E76" s="546"/>
      <c r="F76" s="546"/>
      <c r="G76" s="546"/>
      <c r="H76" s="546"/>
      <c r="I76" s="547"/>
      <c r="J76" s="547"/>
      <c r="K76" s="546"/>
      <c r="L76" s="546"/>
      <c r="M76" s="545"/>
    </row>
    <row r="77" spans="3:13">
      <c r="C77" s="546"/>
      <c r="D77" s="546"/>
      <c r="E77" s="546"/>
      <c r="F77" s="546"/>
      <c r="G77" s="546"/>
      <c r="H77" s="546"/>
      <c r="I77" s="547"/>
      <c r="J77" s="547"/>
      <c r="K77" s="546"/>
      <c r="L77" s="546"/>
      <c r="M77" s="545"/>
    </row>
    <row r="78" spans="3:13">
      <c r="C78" s="546"/>
      <c r="D78" s="546"/>
      <c r="E78" s="546"/>
      <c r="F78" s="546"/>
      <c r="G78" s="546"/>
      <c r="H78" s="546"/>
      <c r="I78" s="547"/>
      <c r="J78" s="547"/>
      <c r="K78" s="546"/>
      <c r="L78" s="546"/>
      <c r="M78" s="545"/>
    </row>
    <row r="79" spans="3:13">
      <c r="C79" s="546"/>
      <c r="D79" s="546"/>
      <c r="E79" s="546"/>
      <c r="F79" s="546"/>
      <c r="G79" s="546"/>
      <c r="H79" s="546"/>
      <c r="I79" s="547"/>
      <c r="J79" s="547"/>
      <c r="K79" s="546"/>
      <c r="L79" s="546"/>
      <c r="M79" s="545"/>
    </row>
    <row r="80" spans="3:13">
      <c r="C80" s="546"/>
      <c r="D80" s="546"/>
      <c r="E80" s="546"/>
      <c r="F80" s="546"/>
      <c r="G80" s="546"/>
      <c r="H80" s="546"/>
      <c r="I80" s="547"/>
      <c r="J80" s="547"/>
      <c r="K80" s="546"/>
      <c r="L80" s="546"/>
      <c r="M80" s="545"/>
    </row>
    <row r="81" spans="3:13">
      <c r="C81" s="546"/>
      <c r="D81" s="546"/>
      <c r="E81" s="546"/>
      <c r="F81" s="546"/>
      <c r="G81" s="546"/>
      <c r="H81" s="546"/>
      <c r="I81" s="547"/>
      <c r="J81" s="547"/>
      <c r="K81" s="546"/>
      <c r="L81" s="546"/>
      <c r="M81" s="545"/>
    </row>
    <row r="82" spans="3:13">
      <c r="C82" s="546"/>
      <c r="D82" s="546"/>
      <c r="E82" s="546"/>
      <c r="F82" s="546"/>
      <c r="G82" s="546"/>
      <c r="H82" s="546"/>
      <c r="I82" s="547"/>
      <c r="J82" s="547"/>
      <c r="K82" s="546"/>
      <c r="L82" s="546"/>
      <c r="M82" s="545"/>
    </row>
    <row r="83" spans="3:13">
      <c r="C83" s="546"/>
      <c r="D83" s="546"/>
      <c r="E83" s="546"/>
      <c r="F83" s="546"/>
      <c r="G83" s="546"/>
      <c r="H83" s="546"/>
      <c r="I83" s="547"/>
      <c r="J83" s="547"/>
      <c r="K83" s="546"/>
      <c r="L83" s="546"/>
      <c r="M83" s="545"/>
    </row>
    <row r="84" spans="3:13">
      <c r="C84" s="546"/>
      <c r="D84" s="546"/>
      <c r="E84" s="546"/>
      <c r="F84" s="546"/>
      <c r="G84" s="546"/>
      <c r="H84" s="546"/>
      <c r="I84" s="547"/>
      <c r="J84" s="547"/>
      <c r="K84" s="546"/>
      <c r="L84" s="546"/>
      <c r="M84" s="545"/>
    </row>
    <row r="85" spans="3:13">
      <c r="C85" s="546"/>
      <c r="D85" s="546"/>
      <c r="E85" s="546"/>
      <c r="F85" s="546"/>
      <c r="G85" s="546"/>
      <c r="H85" s="546"/>
      <c r="I85" s="547"/>
      <c r="J85" s="547"/>
      <c r="K85" s="546"/>
      <c r="L85" s="546"/>
      <c r="M85" s="545"/>
    </row>
    <row r="86" spans="3:13">
      <c r="C86" s="546"/>
      <c r="D86" s="546"/>
      <c r="E86" s="546"/>
      <c r="F86" s="546"/>
      <c r="G86" s="546"/>
      <c r="H86" s="546"/>
      <c r="I86" s="547"/>
      <c r="J86" s="547"/>
      <c r="K86" s="546"/>
      <c r="L86" s="546"/>
      <c r="M86" s="545"/>
    </row>
    <row r="87" spans="3:13">
      <c r="C87" s="546"/>
      <c r="D87" s="546"/>
      <c r="E87" s="546"/>
      <c r="F87" s="546"/>
      <c r="G87" s="546"/>
      <c r="H87" s="546"/>
      <c r="I87" s="547"/>
      <c r="J87" s="547"/>
      <c r="K87" s="546"/>
      <c r="L87" s="546"/>
      <c r="M87" s="545"/>
    </row>
    <row r="88" spans="3:13">
      <c r="C88" s="546"/>
      <c r="D88" s="546"/>
      <c r="E88" s="546"/>
      <c r="F88" s="546"/>
      <c r="G88" s="546"/>
      <c r="H88" s="546"/>
      <c r="I88" s="547"/>
      <c r="J88" s="547"/>
      <c r="K88" s="546"/>
      <c r="L88" s="546"/>
      <c r="M88" s="545"/>
    </row>
    <row r="89" spans="3:13">
      <c r="C89" s="546"/>
      <c r="D89" s="546"/>
      <c r="E89" s="546"/>
      <c r="F89" s="546"/>
      <c r="G89" s="546"/>
      <c r="H89" s="546"/>
      <c r="I89" s="547"/>
      <c r="J89" s="547"/>
      <c r="K89" s="546"/>
      <c r="L89" s="546"/>
      <c r="M89" s="545"/>
    </row>
    <row r="90" spans="3:13">
      <c r="C90" s="546"/>
      <c r="D90" s="546"/>
      <c r="E90" s="546"/>
      <c r="F90" s="546"/>
      <c r="G90" s="546"/>
      <c r="H90" s="546"/>
      <c r="I90" s="547"/>
      <c r="J90" s="547"/>
      <c r="K90" s="546"/>
      <c r="L90" s="546"/>
      <c r="M90" s="545"/>
    </row>
    <row r="91" spans="3:13">
      <c r="C91" s="546"/>
      <c r="D91" s="546"/>
      <c r="E91" s="546"/>
      <c r="F91" s="546"/>
      <c r="G91" s="546"/>
      <c r="H91" s="546"/>
      <c r="I91" s="547"/>
      <c r="J91" s="547"/>
      <c r="K91" s="546"/>
      <c r="L91" s="546"/>
      <c r="M91" s="545"/>
    </row>
    <row r="92" spans="3:13">
      <c r="C92" s="546"/>
      <c r="D92" s="546"/>
      <c r="E92" s="546"/>
      <c r="F92" s="546"/>
      <c r="G92" s="546"/>
      <c r="H92" s="546"/>
      <c r="I92" s="547"/>
      <c r="J92" s="547"/>
      <c r="K92" s="546"/>
      <c r="L92" s="546"/>
      <c r="M92" s="545"/>
    </row>
    <row r="93" spans="3:13">
      <c r="C93" s="546"/>
      <c r="D93" s="546"/>
      <c r="E93" s="546"/>
      <c r="F93" s="546"/>
      <c r="G93" s="546"/>
      <c r="H93" s="546"/>
      <c r="I93" s="547"/>
      <c r="J93" s="547"/>
      <c r="K93" s="546"/>
      <c r="L93" s="546"/>
      <c r="M93" s="545"/>
    </row>
    <row r="94" spans="3:13">
      <c r="C94" s="546"/>
      <c r="D94" s="546"/>
      <c r="E94" s="546"/>
      <c r="F94" s="546"/>
      <c r="G94" s="546"/>
      <c r="H94" s="546"/>
      <c r="I94" s="547"/>
      <c r="J94" s="547"/>
      <c r="K94" s="546"/>
      <c r="L94" s="546"/>
      <c r="M94" s="545"/>
    </row>
    <row r="95" spans="3:13">
      <c r="C95" s="546"/>
      <c r="D95" s="546"/>
      <c r="E95" s="546"/>
      <c r="F95" s="546"/>
      <c r="G95" s="546"/>
      <c r="H95" s="546"/>
      <c r="I95" s="547"/>
      <c r="J95" s="547"/>
      <c r="K95" s="546"/>
      <c r="L95" s="546"/>
      <c r="M95" s="545"/>
    </row>
    <row r="96" spans="3:13">
      <c r="C96" s="546"/>
      <c r="D96" s="546"/>
      <c r="E96" s="546"/>
      <c r="F96" s="546"/>
      <c r="G96" s="546"/>
      <c r="H96" s="546"/>
      <c r="I96" s="547"/>
      <c r="J96" s="547"/>
      <c r="K96" s="546"/>
      <c r="L96" s="546"/>
      <c r="M96" s="545"/>
    </row>
    <row r="97" spans="3:13">
      <c r="C97" s="546"/>
      <c r="D97" s="546"/>
      <c r="E97" s="546"/>
      <c r="F97" s="546"/>
      <c r="G97" s="546"/>
      <c r="H97" s="546"/>
      <c r="I97" s="547"/>
      <c r="J97" s="547"/>
      <c r="K97" s="546"/>
      <c r="L97" s="546"/>
      <c r="M97" s="545"/>
    </row>
    <row r="98" spans="3:13">
      <c r="C98" s="546"/>
      <c r="D98" s="546"/>
      <c r="E98" s="546"/>
      <c r="F98" s="546"/>
      <c r="G98" s="546"/>
      <c r="H98" s="546"/>
      <c r="I98" s="547"/>
      <c r="J98" s="547"/>
      <c r="K98" s="546"/>
      <c r="L98" s="546"/>
      <c r="M98" s="545"/>
    </row>
    <row r="99" spans="3:13">
      <c r="C99" s="546"/>
      <c r="D99" s="546"/>
      <c r="E99" s="546"/>
      <c r="F99" s="546"/>
      <c r="G99" s="546"/>
      <c r="H99" s="546"/>
      <c r="I99" s="547"/>
      <c r="J99" s="547"/>
      <c r="K99" s="546"/>
      <c r="L99" s="546"/>
      <c r="M99" s="545"/>
    </row>
    <row r="100" spans="3:13">
      <c r="C100" s="546"/>
      <c r="D100" s="546"/>
      <c r="E100" s="546"/>
      <c r="F100" s="546"/>
      <c r="G100" s="546"/>
      <c r="H100" s="546"/>
      <c r="I100" s="547"/>
      <c r="J100" s="547"/>
      <c r="K100" s="546"/>
      <c r="L100" s="546"/>
      <c r="M100" s="545"/>
    </row>
    <row r="101" spans="3:13">
      <c r="C101" s="546"/>
      <c r="D101" s="546"/>
      <c r="E101" s="546"/>
      <c r="F101" s="546"/>
      <c r="G101" s="546"/>
      <c r="H101" s="546"/>
      <c r="I101" s="547"/>
      <c r="J101" s="547"/>
      <c r="K101" s="546"/>
      <c r="L101" s="546"/>
      <c r="M101" s="545"/>
    </row>
    <row r="102" spans="3:13">
      <c r="C102" s="546"/>
      <c r="D102" s="546"/>
      <c r="E102" s="546"/>
      <c r="F102" s="546"/>
      <c r="G102" s="546"/>
      <c r="H102" s="546"/>
      <c r="I102" s="547"/>
      <c r="J102" s="547"/>
      <c r="K102" s="546"/>
      <c r="L102" s="546"/>
      <c r="M102" s="545"/>
    </row>
    <row r="103" spans="3:13">
      <c r="C103" s="546"/>
      <c r="D103" s="546"/>
      <c r="E103" s="546"/>
      <c r="F103" s="546"/>
      <c r="G103" s="546"/>
      <c r="H103" s="546"/>
      <c r="I103" s="547"/>
      <c r="J103" s="547"/>
      <c r="K103" s="546"/>
      <c r="L103" s="546"/>
      <c r="M103" s="545"/>
    </row>
    <row r="104" spans="3:13">
      <c r="C104" s="546"/>
      <c r="D104" s="546"/>
      <c r="E104" s="546"/>
      <c r="F104" s="546"/>
      <c r="G104" s="546"/>
      <c r="H104" s="546"/>
      <c r="I104" s="547"/>
      <c r="J104" s="547"/>
      <c r="K104" s="546"/>
      <c r="L104" s="546"/>
      <c r="M104" s="545"/>
    </row>
    <row r="105" spans="3:13">
      <c r="C105" s="546"/>
      <c r="D105" s="546"/>
      <c r="E105" s="546"/>
      <c r="F105" s="546"/>
      <c r="G105" s="546"/>
      <c r="H105" s="546"/>
      <c r="I105" s="547"/>
      <c r="J105" s="547"/>
      <c r="K105" s="546"/>
      <c r="L105" s="546"/>
      <c r="M105" s="545"/>
    </row>
    <row r="106" spans="3:13">
      <c r="C106" s="546"/>
      <c r="D106" s="546"/>
      <c r="E106" s="546"/>
      <c r="F106" s="546"/>
      <c r="G106" s="546"/>
      <c r="H106" s="546"/>
      <c r="I106" s="547"/>
      <c r="J106" s="547"/>
      <c r="K106" s="546"/>
      <c r="L106" s="546"/>
      <c r="M106" s="545"/>
    </row>
  </sheetData>
  <phoneticPr fontId="5"/>
  <pageMargins left="0.75" right="0.75" top="1" bottom="1" header="0.51200000000000001" footer="0.51200000000000001"/>
  <pageSetup paperSize="9" scale="95" orientation="portrait" r:id="rId1"/>
  <headerFooter alignWithMargins="0"/>
  <rowBreaks count="1" manualBreakCount="1">
    <brk id="64" max="16383" man="1"/>
  </rowBreaks>
  <colBreaks count="1" manualBreakCount="1">
    <brk id="8" max="6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D7322-E8DA-4E20-B28C-0DBAD23D2330}">
  <sheetPr>
    <pageSetUpPr fitToPage="1"/>
  </sheetPr>
  <dimension ref="A1:O62"/>
  <sheetViews>
    <sheetView workbookViewId="0"/>
  </sheetViews>
  <sheetFormatPr defaultColWidth="14.625" defaultRowHeight="14.25"/>
  <cols>
    <col min="1" max="1" width="5.5" style="923" customWidth="1"/>
    <col min="2" max="2" width="13.25" style="923" customWidth="1"/>
    <col min="3" max="3" width="10.125" style="923" customWidth="1"/>
    <col min="4" max="5" width="9.625" style="923" customWidth="1"/>
    <col min="6" max="6" width="12.875" style="923" customWidth="1"/>
    <col min="7" max="7" width="8.625" style="923" customWidth="1"/>
    <col min="8" max="8" width="7.25" style="923" customWidth="1"/>
    <col min="9" max="9" width="6.625" style="923" customWidth="1"/>
    <col min="10" max="10" width="8.5" style="923" customWidth="1"/>
    <col min="11" max="11" width="9.25" style="923" customWidth="1"/>
    <col min="12" max="13" width="8.75" style="923" customWidth="1"/>
    <col min="14" max="14" width="10.875" style="923" customWidth="1"/>
    <col min="15" max="15" width="5.5" style="923" customWidth="1"/>
    <col min="16" max="256" width="14.625" style="923"/>
    <col min="257" max="257" width="5.5" style="923" customWidth="1"/>
    <col min="258" max="258" width="13.25" style="923" customWidth="1"/>
    <col min="259" max="259" width="10.125" style="923" customWidth="1"/>
    <col min="260" max="261" width="9.625" style="923" customWidth="1"/>
    <col min="262" max="262" width="12.875" style="923" customWidth="1"/>
    <col min="263" max="263" width="8.625" style="923" customWidth="1"/>
    <col min="264" max="264" width="7.25" style="923" customWidth="1"/>
    <col min="265" max="265" width="6.625" style="923" customWidth="1"/>
    <col min="266" max="266" width="8.5" style="923" customWidth="1"/>
    <col min="267" max="267" width="9.25" style="923" customWidth="1"/>
    <col min="268" max="269" width="8.75" style="923" customWidth="1"/>
    <col min="270" max="270" width="10.875" style="923" customWidth="1"/>
    <col min="271" max="271" width="5.5" style="923" customWidth="1"/>
    <col min="272" max="512" width="14.625" style="923"/>
    <col min="513" max="513" width="5.5" style="923" customWidth="1"/>
    <col min="514" max="514" width="13.25" style="923" customWidth="1"/>
    <col min="515" max="515" width="10.125" style="923" customWidth="1"/>
    <col min="516" max="517" width="9.625" style="923" customWidth="1"/>
    <col min="518" max="518" width="12.875" style="923" customWidth="1"/>
    <col min="519" max="519" width="8.625" style="923" customWidth="1"/>
    <col min="520" max="520" width="7.25" style="923" customWidth="1"/>
    <col min="521" max="521" width="6.625" style="923" customWidth="1"/>
    <col min="522" max="522" width="8.5" style="923" customWidth="1"/>
    <col min="523" max="523" width="9.25" style="923" customWidth="1"/>
    <col min="524" max="525" width="8.75" style="923" customWidth="1"/>
    <col min="526" max="526" width="10.875" style="923" customWidth="1"/>
    <col min="527" max="527" width="5.5" style="923" customWidth="1"/>
    <col min="528" max="768" width="14.625" style="923"/>
    <col min="769" max="769" width="5.5" style="923" customWidth="1"/>
    <col min="770" max="770" width="13.25" style="923" customWidth="1"/>
    <col min="771" max="771" width="10.125" style="923" customWidth="1"/>
    <col min="772" max="773" width="9.625" style="923" customWidth="1"/>
    <col min="774" max="774" width="12.875" style="923" customWidth="1"/>
    <col min="775" max="775" width="8.625" style="923" customWidth="1"/>
    <col min="776" max="776" width="7.25" style="923" customWidth="1"/>
    <col min="777" max="777" width="6.625" style="923" customWidth="1"/>
    <col min="778" max="778" width="8.5" style="923" customWidth="1"/>
    <col min="779" max="779" width="9.25" style="923" customWidth="1"/>
    <col min="780" max="781" width="8.75" style="923" customWidth="1"/>
    <col min="782" max="782" width="10.875" style="923" customWidth="1"/>
    <col min="783" max="783" width="5.5" style="923" customWidth="1"/>
    <col min="784" max="1024" width="14.625" style="923"/>
    <col min="1025" max="1025" width="5.5" style="923" customWidth="1"/>
    <col min="1026" max="1026" width="13.25" style="923" customWidth="1"/>
    <col min="1027" max="1027" width="10.125" style="923" customWidth="1"/>
    <col min="1028" max="1029" width="9.625" style="923" customWidth="1"/>
    <col min="1030" max="1030" width="12.875" style="923" customWidth="1"/>
    <col min="1031" max="1031" width="8.625" style="923" customWidth="1"/>
    <col min="1032" max="1032" width="7.25" style="923" customWidth="1"/>
    <col min="1033" max="1033" width="6.625" style="923" customWidth="1"/>
    <col min="1034" max="1034" width="8.5" style="923" customWidth="1"/>
    <col min="1035" max="1035" width="9.25" style="923" customWidth="1"/>
    <col min="1036" max="1037" width="8.75" style="923" customWidth="1"/>
    <col min="1038" max="1038" width="10.875" style="923" customWidth="1"/>
    <col min="1039" max="1039" width="5.5" style="923" customWidth="1"/>
    <col min="1040" max="1280" width="14.625" style="923"/>
    <col min="1281" max="1281" width="5.5" style="923" customWidth="1"/>
    <col min="1282" max="1282" width="13.25" style="923" customWidth="1"/>
    <col min="1283" max="1283" width="10.125" style="923" customWidth="1"/>
    <col min="1284" max="1285" width="9.625" style="923" customWidth="1"/>
    <col min="1286" max="1286" width="12.875" style="923" customWidth="1"/>
    <col min="1287" max="1287" width="8.625" style="923" customWidth="1"/>
    <col min="1288" max="1288" width="7.25" style="923" customWidth="1"/>
    <col min="1289" max="1289" width="6.625" style="923" customWidth="1"/>
    <col min="1290" max="1290" width="8.5" style="923" customWidth="1"/>
    <col min="1291" max="1291" width="9.25" style="923" customWidth="1"/>
    <col min="1292" max="1293" width="8.75" style="923" customWidth="1"/>
    <col min="1294" max="1294" width="10.875" style="923" customWidth="1"/>
    <col min="1295" max="1295" width="5.5" style="923" customWidth="1"/>
    <col min="1296" max="1536" width="14.625" style="923"/>
    <col min="1537" max="1537" width="5.5" style="923" customWidth="1"/>
    <col min="1538" max="1538" width="13.25" style="923" customWidth="1"/>
    <col min="1539" max="1539" width="10.125" style="923" customWidth="1"/>
    <col min="1540" max="1541" width="9.625" style="923" customWidth="1"/>
    <col min="1542" max="1542" width="12.875" style="923" customWidth="1"/>
    <col min="1543" max="1543" width="8.625" style="923" customWidth="1"/>
    <col min="1544" max="1544" width="7.25" style="923" customWidth="1"/>
    <col min="1545" max="1545" width="6.625" style="923" customWidth="1"/>
    <col min="1546" max="1546" width="8.5" style="923" customWidth="1"/>
    <col min="1547" max="1547" width="9.25" style="923" customWidth="1"/>
    <col min="1548" max="1549" width="8.75" style="923" customWidth="1"/>
    <col min="1550" max="1550" width="10.875" style="923" customWidth="1"/>
    <col min="1551" max="1551" width="5.5" style="923" customWidth="1"/>
    <col min="1552" max="1792" width="14.625" style="923"/>
    <col min="1793" max="1793" width="5.5" style="923" customWidth="1"/>
    <col min="1794" max="1794" width="13.25" style="923" customWidth="1"/>
    <col min="1795" max="1795" width="10.125" style="923" customWidth="1"/>
    <col min="1796" max="1797" width="9.625" style="923" customWidth="1"/>
    <col min="1798" max="1798" width="12.875" style="923" customWidth="1"/>
    <col min="1799" max="1799" width="8.625" style="923" customWidth="1"/>
    <col min="1800" max="1800" width="7.25" style="923" customWidth="1"/>
    <col min="1801" max="1801" width="6.625" style="923" customWidth="1"/>
    <col min="1802" max="1802" width="8.5" style="923" customWidth="1"/>
    <col min="1803" max="1803" width="9.25" style="923" customWidth="1"/>
    <col min="1804" max="1805" width="8.75" style="923" customWidth="1"/>
    <col min="1806" max="1806" width="10.875" style="923" customWidth="1"/>
    <col min="1807" max="1807" width="5.5" style="923" customWidth="1"/>
    <col min="1808" max="2048" width="14.625" style="923"/>
    <col min="2049" max="2049" width="5.5" style="923" customWidth="1"/>
    <col min="2050" max="2050" width="13.25" style="923" customWidth="1"/>
    <col min="2051" max="2051" width="10.125" style="923" customWidth="1"/>
    <col min="2052" max="2053" width="9.625" style="923" customWidth="1"/>
    <col min="2054" max="2054" width="12.875" style="923" customWidth="1"/>
    <col min="2055" max="2055" width="8.625" style="923" customWidth="1"/>
    <col min="2056" max="2056" width="7.25" style="923" customWidth="1"/>
    <col min="2057" max="2057" width="6.625" style="923" customWidth="1"/>
    <col min="2058" max="2058" width="8.5" style="923" customWidth="1"/>
    <col min="2059" max="2059" width="9.25" style="923" customWidth="1"/>
    <col min="2060" max="2061" width="8.75" style="923" customWidth="1"/>
    <col min="2062" max="2062" width="10.875" style="923" customWidth="1"/>
    <col min="2063" max="2063" width="5.5" style="923" customWidth="1"/>
    <col min="2064" max="2304" width="14.625" style="923"/>
    <col min="2305" max="2305" width="5.5" style="923" customWidth="1"/>
    <col min="2306" max="2306" width="13.25" style="923" customWidth="1"/>
    <col min="2307" max="2307" width="10.125" style="923" customWidth="1"/>
    <col min="2308" max="2309" width="9.625" style="923" customWidth="1"/>
    <col min="2310" max="2310" width="12.875" style="923" customWidth="1"/>
    <col min="2311" max="2311" width="8.625" style="923" customWidth="1"/>
    <col min="2312" max="2312" width="7.25" style="923" customWidth="1"/>
    <col min="2313" max="2313" width="6.625" style="923" customWidth="1"/>
    <col min="2314" max="2314" width="8.5" style="923" customWidth="1"/>
    <col min="2315" max="2315" width="9.25" style="923" customWidth="1"/>
    <col min="2316" max="2317" width="8.75" style="923" customWidth="1"/>
    <col min="2318" max="2318" width="10.875" style="923" customWidth="1"/>
    <col min="2319" max="2319" width="5.5" style="923" customWidth="1"/>
    <col min="2320" max="2560" width="14.625" style="923"/>
    <col min="2561" max="2561" width="5.5" style="923" customWidth="1"/>
    <col min="2562" max="2562" width="13.25" style="923" customWidth="1"/>
    <col min="2563" max="2563" width="10.125" style="923" customWidth="1"/>
    <col min="2564" max="2565" width="9.625" style="923" customWidth="1"/>
    <col min="2566" max="2566" width="12.875" style="923" customWidth="1"/>
    <col min="2567" max="2567" width="8.625" style="923" customWidth="1"/>
    <col min="2568" max="2568" width="7.25" style="923" customWidth="1"/>
    <col min="2569" max="2569" width="6.625" style="923" customWidth="1"/>
    <col min="2570" max="2570" width="8.5" style="923" customWidth="1"/>
    <col min="2571" max="2571" width="9.25" style="923" customWidth="1"/>
    <col min="2572" max="2573" width="8.75" style="923" customWidth="1"/>
    <col min="2574" max="2574" width="10.875" style="923" customWidth="1"/>
    <col min="2575" max="2575" width="5.5" style="923" customWidth="1"/>
    <col min="2576" max="2816" width="14.625" style="923"/>
    <col min="2817" max="2817" width="5.5" style="923" customWidth="1"/>
    <col min="2818" max="2818" width="13.25" style="923" customWidth="1"/>
    <col min="2819" max="2819" width="10.125" style="923" customWidth="1"/>
    <col min="2820" max="2821" width="9.625" style="923" customWidth="1"/>
    <col min="2822" max="2822" width="12.875" style="923" customWidth="1"/>
    <col min="2823" max="2823" width="8.625" style="923" customWidth="1"/>
    <col min="2824" max="2824" width="7.25" style="923" customWidth="1"/>
    <col min="2825" max="2825" width="6.625" style="923" customWidth="1"/>
    <col min="2826" max="2826" width="8.5" style="923" customWidth="1"/>
    <col min="2827" max="2827" width="9.25" style="923" customWidth="1"/>
    <col min="2828" max="2829" width="8.75" style="923" customWidth="1"/>
    <col min="2830" max="2830" width="10.875" style="923" customWidth="1"/>
    <col min="2831" max="2831" width="5.5" style="923" customWidth="1"/>
    <col min="2832" max="3072" width="14.625" style="923"/>
    <col min="3073" max="3073" width="5.5" style="923" customWidth="1"/>
    <col min="3074" max="3074" width="13.25" style="923" customWidth="1"/>
    <col min="3075" max="3075" width="10.125" style="923" customWidth="1"/>
    <col min="3076" max="3077" width="9.625" style="923" customWidth="1"/>
    <col min="3078" max="3078" width="12.875" style="923" customWidth="1"/>
    <col min="3079" max="3079" width="8.625" style="923" customWidth="1"/>
    <col min="3080" max="3080" width="7.25" style="923" customWidth="1"/>
    <col min="3081" max="3081" width="6.625" style="923" customWidth="1"/>
    <col min="3082" max="3082" width="8.5" style="923" customWidth="1"/>
    <col min="3083" max="3083" width="9.25" style="923" customWidth="1"/>
    <col min="3084" max="3085" width="8.75" style="923" customWidth="1"/>
    <col min="3086" max="3086" width="10.875" style="923" customWidth="1"/>
    <col min="3087" max="3087" width="5.5" style="923" customWidth="1"/>
    <col min="3088" max="3328" width="14.625" style="923"/>
    <col min="3329" max="3329" width="5.5" style="923" customWidth="1"/>
    <col min="3330" max="3330" width="13.25" style="923" customWidth="1"/>
    <col min="3331" max="3331" width="10.125" style="923" customWidth="1"/>
    <col min="3332" max="3333" width="9.625" style="923" customWidth="1"/>
    <col min="3334" max="3334" width="12.875" style="923" customWidth="1"/>
    <col min="3335" max="3335" width="8.625" style="923" customWidth="1"/>
    <col min="3336" max="3336" width="7.25" style="923" customWidth="1"/>
    <col min="3337" max="3337" width="6.625" style="923" customWidth="1"/>
    <col min="3338" max="3338" width="8.5" style="923" customWidth="1"/>
    <col min="3339" max="3339" width="9.25" style="923" customWidth="1"/>
    <col min="3340" max="3341" width="8.75" style="923" customWidth="1"/>
    <col min="3342" max="3342" width="10.875" style="923" customWidth="1"/>
    <col min="3343" max="3343" width="5.5" style="923" customWidth="1"/>
    <col min="3344" max="3584" width="14.625" style="923"/>
    <col min="3585" max="3585" width="5.5" style="923" customWidth="1"/>
    <col min="3586" max="3586" width="13.25" style="923" customWidth="1"/>
    <col min="3587" max="3587" width="10.125" style="923" customWidth="1"/>
    <col min="3588" max="3589" width="9.625" style="923" customWidth="1"/>
    <col min="3590" max="3590" width="12.875" style="923" customWidth="1"/>
    <col min="3591" max="3591" width="8.625" style="923" customWidth="1"/>
    <col min="3592" max="3592" width="7.25" style="923" customWidth="1"/>
    <col min="3593" max="3593" width="6.625" style="923" customWidth="1"/>
    <col min="3594" max="3594" width="8.5" style="923" customWidth="1"/>
    <col min="3595" max="3595" width="9.25" style="923" customWidth="1"/>
    <col min="3596" max="3597" width="8.75" style="923" customWidth="1"/>
    <col min="3598" max="3598" width="10.875" style="923" customWidth="1"/>
    <col min="3599" max="3599" width="5.5" style="923" customWidth="1"/>
    <col min="3600" max="3840" width="14.625" style="923"/>
    <col min="3841" max="3841" width="5.5" style="923" customWidth="1"/>
    <col min="3842" max="3842" width="13.25" style="923" customWidth="1"/>
    <col min="3843" max="3843" width="10.125" style="923" customWidth="1"/>
    <col min="3844" max="3845" width="9.625" style="923" customWidth="1"/>
    <col min="3846" max="3846" width="12.875" style="923" customWidth="1"/>
    <col min="3847" max="3847" width="8.625" style="923" customWidth="1"/>
    <col min="3848" max="3848" width="7.25" style="923" customWidth="1"/>
    <col min="3849" max="3849" width="6.625" style="923" customWidth="1"/>
    <col min="3850" max="3850" width="8.5" style="923" customWidth="1"/>
    <col min="3851" max="3851" width="9.25" style="923" customWidth="1"/>
    <col min="3852" max="3853" width="8.75" style="923" customWidth="1"/>
    <col min="3854" max="3854" width="10.875" style="923" customWidth="1"/>
    <col min="3855" max="3855" width="5.5" style="923" customWidth="1"/>
    <col min="3856" max="4096" width="14.625" style="923"/>
    <col min="4097" max="4097" width="5.5" style="923" customWidth="1"/>
    <col min="4098" max="4098" width="13.25" style="923" customWidth="1"/>
    <col min="4099" max="4099" width="10.125" style="923" customWidth="1"/>
    <col min="4100" max="4101" width="9.625" style="923" customWidth="1"/>
    <col min="4102" max="4102" width="12.875" style="923" customWidth="1"/>
    <col min="4103" max="4103" width="8.625" style="923" customWidth="1"/>
    <col min="4104" max="4104" width="7.25" style="923" customWidth="1"/>
    <col min="4105" max="4105" width="6.625" style="923" customWidth="1"/>
    <col min="4106" max="4106" width="8.5" style="923" customWidth="1"/>
    <col min="4107" max="4107" width="9.25" style="923" customWidth="1"/>
    <col min="4108" max="4109" width="8.75" style="923" customWidth="1"/>
    <col min="4110" max="4110" width="10.875" style="923" customWidth="1"/>
    <col min="4111" max="4111" width="5.5" style="923" customWidth="1"/>
    <col min="4112" max="4352" width="14.625" style="923"/>
    <col min="4353" max="4353" width="5.5" style="923" customWidth="1"/>
    <col min="4354" max="4354" width="13.25" style="923" customWidth="1"/>
    <col min="4355" max="4355" width="10.125" style="923" customWidth="1"/>
    <col min="4356" max="4357" width="9.625" style="923" customWidth="1"/>
    <col min="4358" max="4358" width="12.875" style="923" customWidth="1"/>
    <col min="4359" max="4359" width="8.625" style="923" customWidth="1"/>
    <col min="4360" max="4360" width="7.25" style="923" customWidth="1"/>
    <col min="4361" max="4361" width="6.625" style="923" customWidth="1"/>
    <col min="4362" max="4362" width="8.5" style="923" customWidth="1"/>
    <col min="4363" max="4363" width="9.25" style="923" customWidth="1"/>
    <col min="4364" max="4365" width="8.75" style="923" customWidth="1"/>
    <col min="4366" max="4366" width="10.875" style="923" customWidth="1"/>
    <col min="4367" max="4367" width="5.5" style="923" customWidth="1"/>
    <col min="4368" max="4608" width="14.625" style="923"/>
    <col min="4609" max="4609" width="5.5" style="923" customWidth="1"/>
    <col min="4610" max="4610" width="13.25" style="923" customWidth="1"/>
    <col min="4611" max="4611" width="10.125" style="923" customWidth="1"/>
    <col min="4612" max="4613" width="9.625" style="923" customWidth="1"/>
    <col min="4614" max="4614" width="12.875" style="923" customWidth="1"/>
    <col min="4615" max="4615" width="8.625" style="923" customWidth="1"/>
    <col min="4616" max="4616" width="7.25" style="923" customWidth="1"/>
    <col min="4617" max="4617" width="6.625" style="923" customWidth="1"/>
    <col min="4618" max="4618" width="8.5" style="923" customWidth="1"/>
    <col min="4619" max="4619" width="9.25" style="923" customWidth="1"/>
    <col min="4620" max="4621" width="8.75" style="923" customWidth="1"/>
    <col min="4622" max="4622" width="10.875" style="923" customWidth="1"/>
    <col min="4623" max="4623" width="5.5" style="923" customWidth="1"/>
    <col min="4624" max="4864" width="14.625" style="923"/>
    <col min="4865" max="4865" width="5.5" style="923" customWidth="1"/>
    <col min="4866" max="4866" width="13.25" style="923" customWidth="1"/>
    <col min="4867" max="4867" width="10.125" style="923" customWidth="1"/>
    <col min="4868" max="4869" width="9.625" style="923" customWidth="1"/>
    <col min="4870" max="4870" width="12.875" style="923" customWidth="1"/>
    <col min="4871" max="4871" width="8.625" style="923" customWidth="1"/>
    <col min="4872" max="4872" width="7.25" style="923" customWidth="1"/>
    <col min="4873" max="4873" width="6.625" style="923" customWidth="1"/>
    <col min="4874" max="4874" width="8.5" style="923" customWidth="1"/>
    <col min="4875" max="4875" width="9.25" style="923" customWidth="1"/>
    <col min="4876" max="4877" width="8.75" style="923" customWidth="1"/>
    <col min="4878" max="4878" width="10.875" style="923" customWidth="1"/>
    <col min="4879" max="4879" width="5.5" style="923" customWidth="1"/>
    <col min="4880" max="5120" width="14.625" style="923"/>
    <col min="5121" max="5121" width="5.5" style="923" customWidth="1"/>
    <col min="5122" max="5122" width="13.25" style="923" customWidth="1"/>
    <col min="5123" max="5123" width="10.125" style="923" customWidth="1"/>
    <col min="5124" max="5125" width="9.625" style="923" customWidth="1"/>
    <col min="5126" max="5126" width="12.875" style="923" customWidth="1"/>
    <col min="5127" max="5127" width="8.625" style="923" customWidth="1"/>
    <col min="5128" max="5128" width="7.25" style="923" customWidth="1"/>
    <col min="5129" max="5129" width="6.625" style="923" customWidth="1"/>
    <col min="5130" max="5130" width="8.5" style="923" customWidth="1"/>
    <col min="5131" max="5131" width="9.25" style="923" customWidth="1"/>
    <col min="5132" max="5133" width="8.75" style="923" customWidth="1"/>
    <col min="5134" max="5134" width="10.875" style="923" customWidth="1"/>
    <col min="5135" max="5135" width="5.5" style="923" customWidth="1"/>
    <col min="5136" max="5376" width="14.625" style="923"/>
    <col min="5377" max="5377" width="5.5" style="923" customWidth="1"/>
    <col min="5378" max="5378" width="13.25" style="923" customWidth="1"/>
    <col min="5379" max="5379" width="10.125" style="923" customWidth="1"/>
    <col min="5380" max="5381" width="9.625" style="923" customWidth="1"/>
    <col min="5382" max="5382" width="12.875" style="923" customWidth="1"/>
    <col min="5383" max="5383" width="8.625" style="923" customWidth="1"/>
    <col min="5384" max="5384" width="7.25" style="923" customWidth="1"/>
    <col min="5385" max="5385" width="6.625" style="923" customWidth="1"/>
    <col min="5386" max="5386" width="8.5" style="923" customWidth="1"/>
    <col min="5387" max="5387" width="9.25" style="923" customWidth="1"/>
    <col min="5388" max="5389" width="8.75" style="923" customWidth="1"/>
    <col min="5390" max="5390" width="10.875" style="923" customWidth="1"/>
    <col min="5391" max="5391" width="5.5" style="923" customWidth="1"/>
    <col min="5392" max="5632" width="14.625" style="923"/>
    <col min="5633" max="5633" width="5.5" style="923" customWidth="1"/>
    <col min="5634" max="5634" width="13.25" style="923" customWidth="1"/>
    <col min="5635" max="5635" width="10.125" style="923" customWidth="1"/>
    <col min="5636" max="5637" width="9.625" style="923" customWidth="1"/>
    <col min="5638" max="5638" width="12.875" style="923" customWidth="1"/>
    <col min="5639" max="5639" width="8.625" style="923" customWidth="1"/>
    <col min="5640" max="5640" width="7.25" style="923" customWidth="1"/>
    <col min="5641" max="5641" width="6.625" style="923" customWidth="1"/>
    <col min="5642" max="5642" width="8.5" style="923" customWidth="1"/>
    <col min="5643" max="5643" width="9.25" style="923" customWidth="1"/>
    <col min="5644" max="5645" width="8.75" style="923" customWidth="1"/>
    <col min="5646" max="5646" width="10.875" style="923" customWidth="1"/>
    <col min="5647" max="5647" width="5.5" style="923" customWidth="1"/>
    <col min="5648" max="5888" width="14.625" style="923"/>
    <col min="5889" max="5889" width="5.5" style="923" customWidth="1"/>
    <col min="5890" max="5890" width="13.25" style="923" customWidth="1"/>
    <col min="5891" max="5891" width="10.125" style="923" customWidth="1"/>
    <col min="5892" max="5893" width="9.625" style="923" customWidth="1"/>
    <col min="5894" max="5894" width="12.875" style="923" customWidth="1"/>
    <col min="5895" max="5895" width="8.625" style="923" customWidth="1"/>
    <col min="5896" max="5896" width="7.25" style="923" customWidth="1"/>
    <col min="5897" max="5897" width="6.625" style="923" customWidth="1"/>
    <col min="5898" max="5898" width="8.5" style="923" customWidth="1"/>
    <col min="5899" max="5899" width="9.25" style="923" customWidth="1"/>
    <col min="5900" max="5901" width="8.75" style="923" customWidth="1"/>
    <col min="5902" max="5902" width="10.875" style="923" customWidth="1"/>
    <col min="5903" max="5903" width="5.5" style="923" customWidth="1"/>
    <col min="5904" max="6144" width="14.625" style="923"/>
    <col min="6145" max="6145" width="5.5" style="923" customWidth="1"/>
    <col min="6146" max="6146" width="13.25" style="923" customWidth="1"/>
    <col min="6147" max="6147" width="10.125" style="923" customWidth="1"/>
    <col min="6148" max="6149" width="9.625" style="923" customWidth="1"/>
    <col min="6150" max="6150" width="12.875" style="923" customWidth="1"/>
    <col min="6151" max="6151" width="8.625" style="923" customWidth="1"/>
    <col min="6152" max="6152" width="7.25" style="923" customWidth="1"/>
    <col min="6153" max="6153" width="6.625" style="923" customWidth="1"/>
    <col min="6154" max="6154" width="8.5" style="923" customWidth="1"/>
    <col min="6155" max="6155" width="9.25" style="923" customWidth="1"/>
    <col min="6156" max="6157" width="8.75" style="923" customWidth="1"/>
    <col min="6158" max="6158" width="10.875" style="923" customWidth="1"/>
    <col min="6159" max="6159" width="5.5" style="923" customWidth="1"/>
    <col min="6160" max="6400" width="14.625" style="923"/>
    <col min="6401" max="6401" width="5.5" style="923" customWidth="1"/>
    <col min="6402" max="6402" width="13.25" style="923" customWidth="1"/>
    <col min="6403" max="6403" width="10.125" style="923" customWidth="1"/>
    <col min="6404" max="6405" width="9.625" style="923" customWidth="1"/>
    <col min="6406" max="6406" width="12.875" style="923" customWidth="1"/>
    <col min="6407" max="6407" width="8.625" style="923" customWidth="1"/>
    <col min="6408" max="6408" width="7.25" style="923" customWidth="1"/>
    <col min="6409" max="6409" width="6.625" style="923" customWidth="1"/>
    <col min="6410" max="6410" width="8.5" style="923" customWidth="1"/>
    <col min="6411" max="6411" width="9.25" style="923" customWidth="1"/>
    <col min="6412" max="6413" width="8.75" style="923" customWidth="1"/>
    <col min="6414" max="6414" width="10.875" style="923" customWidth="1"/>
    <col min="6415" max="6415" width="5.5" style="923" customWidth="1"/>
    <col min="6416" max="6656" width="14.625" style="923"/>
    <col min="6657" max="6657" width="5.5" style="923" customWidth="1"/>
    <col min="6658" max="6658" width="13.25" style="923" customWidth="1"/>
    <col min="6659" max="6659" width="10.125" style="923" customWidth="1"/>
    <col min="6660" max="6661" width="9.625" style="923" customWidth="1"/>
    <col min="6662" max="6662" width="12.875" style="923" customWidth="1"/>
    <col min="6663" max="6663" width="8.625" style="923" customWidth="1"/>
    <col min="6664" max="6664" width="7.25" style="923" customWidth="1"/>
    <col min="6665" max="6665" width="6.625" style="923" customWidth="1"/>
    <col min="6666" max="6666" width="8.5" style="923" customWidth="1"/>
    <col min="6667" max="6667" width="9.25" style="923" customWidth="1"/>
    <col min="6668" max="6669" width="8.75" style="923" customWidth="1"/>
    <col min="6670" max="6670" width="10.875" style="923" customWidth="1"/>
    <col min="6671" max="6671" width="5.5" style="923" customWidth="1"/>
    <col min="6672" max="6912" width="14.625" style="923"/>
    <col min="6913" max="6913" width="5.5" style="923" customWidth="1"/>
    <col min="6914" max="6914" width="13.25" style="923" customWidth="1"/>
    <col min="6915" max="6915" width="10.125" style="923" customWidth="1"/>
    <col min="6916" max="6917" width="9.625" style="923" customWidth="1"/>
    <col min="6918" max="6918" width="12.875" style="923" customWidth="1"/>
    <col min="6919" max="6919" width="8.625" style="923" customWidth="1"/>
    <col min="6920" max="6920" width="7.25" style="923" customWidth="1"/>
    <col min="6921" max="6921" width="6.625" style="923" customWidth="1"/>
    <col min="6922" max="6922" width="8.5" style="923" customWidth="1"/>
    <col min="6923" max="6923" width="9.25" style="923" customWidth="1"/>
    <col min="6924" max="6925" width="8.75" style="923" customWidth="1"/>
    <col min="6926" max="6926" width="10.875" style="923" customWidth="1"/>
    <col min="6927" max="6927" width="5.5" style="923" customWidth="1"/>
    <col min="6928" max="7168" width="14.625" style="923"/>
    <col min="7169" max="7169" width="5.5" style="923" customWidth="1"/>
    <col min="7170" max="7170" width="13.25" style="923" customWidth="1"/>
    <col min="7171" max="7171" width="10.125" style="923" customWidth="1"/>
    <col min="7172" max="7173" width="9.625" style="923" customWidth="1"/>
    <col min="7174" max="7174" width="12.875" style="923" customWidth="1"/>
    <col min="7175" max="7175" width="8.625" style="923" customWidth="1"/>
    <col min="7176" max="7176" width="7.25" style="923" customWidth="1"/>
    <col min="7177" max="7177" width="6.625" style="923" customWidth="1"/>
    <col min="7178" max="7178" width="8.5" style="923" customWidth="1"/>
    <col min="7179" max="7179" width="9.25" style="923" customWidth="1"/>
    <col min="7180" max="7181" width="8.75" style="923" customWidth="1"/>
    <col min="7182" max="7182" width="10.875" style="923" customWidth="1"/>
    <col min="7183" max="7183" width="5.5" style="923" customWidth="1"/>
    <col min="7184" max="7424" width="14.625" style="923"/>
    <col min="7425" max="7425" width="5.5" style="923" customWidth="1"/>
    <col min="7426" max="7426" width="13.25" style="923" customWidth="1"/>
    <col min="7427" max="7427" width="10.125" style="923" customWidth="1"/>
    <col min="7428" max="7429" width="9.625" style="923" customWidth="1"/>
    <col min="7430" max="7430" width="12.875" style="923" customWidth="1"/>
    <col min="7431" max="7431" width="8.625" style="923" customWidth="1"/>
    <col min="7432" max="7432" width="7.25" style="923" customWidth="1"/>
    <col min="7433" max="7433" width="6.625" style="923" customWidth="1"/>
    <col min="7434" max="7434" width="8.5" style="923" customWidth="1"/>
    <col min="7435" max="7435" width="9.25" style="923" customWidth="1"/>
    <col min="7436" max="7437" width="8.75" style="923" customWidth="1"/>
    <col min="7438" max="7438" width="10.875" style="923" customWidth="1"/>
    <col min="7439" max="7439" width="5.5" style="923" customWidth="1"/>
    <col min="7440" max="7680" width="14.625" style="923"/>
    <col min="7681" max="7681" width="5.5" style="923" customWidth="1"/>
    <col min="7682" max="7682" width="13.25" style="923" customWidth="1"/>
    <col min="7683" max="7683" width="10.125" style="923" customWidth="1"/>
    <col min="7684" max="7685" width="9.625" style="923" customWidth="1"/>
    <col min="7686" max="7686" width="12.875" style="923" customWidth="1"/>
    <col min="7687" max="7687" width="8.625" style="923" customWidth="1"/>
    <col min="7688" max="7688" width="7.25" style="923" customWidth="1"/>
    <col min="7689" max="7689" width="6.625" style="923" customWidth="1"/>
    <col min="7690" max="7690" width="8.5" style="923" customWidth="1"/>
    <col min="7691" max="7691" width="9.25" style="923" customWidth="1"/>
    <col min="7692" max="7693" width="8.75" style="923" customWidth="1"/>
    <col min="7694" max="7694" width="10.875" style="923" customWidth="1"/>
    <col min="7695" max="7695" width="5.5" style="923" customWidth="1"/>
    <col min="7696" max="7936" width="14.625" style="923"/>
    <col min="7937" max="7937" width="5.5" style="923" customWidth="1"/>
    <col min="7938" max="7938" width="13.25" style="923" customWidth="1"/>
    <col min="7939" max="7939" width="10.125" style="923" customWidth="1"/>
    <col min="7940" max="7941" width="9.625" style="923" customWidth="1"/>
    <col min="7942" max="7942" width="12.875" style="923" customWidth="1"/>
    <col min="7943" max="7943" width="8.625" style="923" customWidth="1"/>
    <col min="7944" max="7944" width="7.25" style="923" customWidth="1"/>
    <col min="7945" max="7945" width="6.625" style="923" customWidth="1"/>
    <col min="7946" max="7946" width="8.5" style="923" customWidth="1"/>
    <col min="7947" max="7947" width="9.25" style="923" customWidth="1"/>
    <col min="7948" max="7949" width="8.75" style="923" customWidth="1"/>
    <col min="7950" max="7950" width="10.875" style="923" customWidth="1"/>
    <col min="7951" max="7951" width="5.5" style="923" customWidth="1"/>
    <col min="7952" max="8192" width="14.625" style="923"/>
    <col min="8193" max="8193" width="5.5" style="923" customWidth="1"/>
    <col min="8194" max="8194" width="13.25" style="923" customWidth="1"/>
    <col min="8195" max="8195" width="10.125" style="923" customWidth="1"/>
    <col min="8196" max="8197" width="9.625" style="923" customWidth="1"/>
    <col min="8198" max="8198" width="12.875" style="923" customWidth="1"/>
    <col min="8199" max="8199" width="8.625" style="923" customWidth="1"/>
    <col min="8200" max="8200" width="7.25" style="923" customWidth="1"/>
    <col min="8201" max="8201" width="6.625" style="923" customWidth="1"/>
    <col min="8202" max="8202" width="8.5" style="923" customWidth="1"/>
    <col min="8203" max="8203" width="9.25" style="923" customWidth="1"/>
    <col min="8204" max="8205" width="8.75" style="923" customWidth="1"/>
    <col min="8206" max="8206" width="10.875" style="923" customWidth="1"/>
    <col min="8207" max="8207" width="5.5" style="923" customWidth="1"/>
    <col min="8208" max="8448" width="14.625" style="923"/>
    <col min="8449" max="8449" width="5.5" style="923" customWidth="1"/>
    <col min="8450" max="8450" width="13.25" style="923" customWidth="1"/>
    <col min="8451" max="8451" width="10.125" style="923" customWidth="1"/>
    <col min="8452" max="8453" width="9.625" style="923" customWidth="1"/>
    <col min="8454" max="8454" width="12.875" style="923" customWidth="1"/>
    <col min="8455" max="8455" width="8.625" style="923" customWidth="1"/>
    <col min="8456" max="8456" width="7.25" style="923" customWidth="1"/>
    <col min="8457" max="8457" width="6.625" style="923" customWidth="1"/>
    <col min="8458" max="8458" width="8.5" style="923" customWidth="1"/>
    <col min="8459" max="8459" width="9.25" style="923" customWidth="1"/>
    <col min="8460" max="8461" width="8.75" style="923" customWidth="1"/>
    <col min="8462" max="8462" width="10.875" style="923" customWidth="1"/>
    <col min="8463" max="8463" width="5.5" style="923" customWidth="1"/>
    <col min="8464" max="8704" width="14.625" style="923"/>
    <col min="8705" max="8705" width="5.5" style="923" customWidth="1"/>
    <col min="8706" max="8706" width="13.25" style="923" customWidth="1"/>
    <col min="8707" max="8707" width="10.125" style="923" customWidth="1"/>
    <col min="8708" max="8709" width="9.625" style="923" customWidth="1"/>
    <col min="8710" max="8710" width="12.875" style="923" customWidth="1"/>
    <col min="8711" max="8711" width="8.625" style="923" customWidth="1"/>
    <col min="8712" max="8712" width="7.25" style="923" customWidth="1"/>
    <col min="8713" max="8713" width="6.625" style="923" customWidth="1"/>
    <col min="8714" max="8714" width="8.5" style="923" customWidth="1"/>
    <col min="8715" max="8715" width="9.25" style="923" customWidth="1"/>
    <col min="8716" max="8717" width="8.75" style="923" customWidth="1"/>
    <col min="8718" max="8718" width="10.875" style="923" customWidth="1"/>
    <col min="8719" max="8719" width="5.5" style="923" customWidth="1"/>
    <col min="8720" max="8960" width="14.625" style="923"/>
    <col min="8961" max="8961" width="5.5" style="923" customWidth="1"/>
    <col min="8962" max="8962" width="13.25" style="923" customWidth="1"/>
    <col min="8963" max="8963" width="10.125" style="923" customWidth="1"/>
    <col min="8964" max="8965" width="9.625" style="923" customWidth="1"/>
    <col min="8966" max="8966" width="12.875" style="923" customWidth="1"/>
    <col min="8967" max="8967" width="8.625" style="923" customWidth="1"/>
    <col min="8968" max="8968" width="7.25" style="923" customWidth="1"/>
    <col min="8969" max="8969" width="6.625" style="923" customWidth="1"/>
    <col min="8970" max="8970" width="8.5" style="923" customWidth="1"/>
    <col min="8971" max="8971" width="9.25" style="923" customWidth="1"/>
    <col min="8972" max="8973" width="8.75" style="923" customWidth="1"/>
    <col min="8974" max="8974" width="10.875" style="923" customWidth="1"/>
    <col min="8975" max="8975" width="5.5" style="923" customWidth="1"/>
    <col min="8976" max="9216" width="14.625" style="923"/>
    <col min="9217" max="9217" width="5.5" style="923" customWidth="1"/>
    <col min="9218" max="9218" width="13.25" style="923" customWidth="1"/>
    <col min="9219" max="9219" width="10.125" style="923" customWidth="1"/>
    <col min="9220" max="9221" width="9.625" style="923" customWidth="1"/>
    <col min="9222" max="9222" width="12.875" style="923" customWidth="1"/>
    <col min="9223" max="9223" width="8.625" style="923" customWidth="1"/>
    <col min="9224" max="9224" width="7.25" style="923" customWidth="1"/>
    <col min="9225" max="9225" width="6.625" style="923" customWidth="1"/>
    <col min="9226" max="9226" width="8.5" style="923" customWidth="1"/>
    <col min="9227" max="9227" width="9.25" style="923" customWidth="1"/>
    <col min="9228" max="9229" width="8.75" style="923" customWidth="1"/>
    <col min="9230" max="9230" width="10.875" style="923" customWidth="1"/>
    <col min="9231" max="9231" width="5.5" style="923" customWidth="1"/>
    <col min="9232" max="9472" width="14.625" style="923"/>
    <col min="9473" max="9473" width="5.5" style="923" customWidth="1"/>
    <col min="9474" max="9474" width="13.25" style="923" customWidth="1"/>
    <col min="9475" max="9475" width="10.125" style="923" customWidth="1"/>
    <col min="9476" max="9477" width="9.625" style="923" customWidth="1"/>
    <col min="9478" max="9478" width="12.875" style="923" customWidth="1"/>
    <col min="9479" max="9479" width="8.625" style="923" customWidth="1"/>
    <col min="9480" max="9480" width="7.25" style="923" customWidth="1"/>
    <col min="9481" max="9481" width="6.625" style="923" customWidth="1"/>
    <col min="9482" max="9482" width="8.5" style="923" customWidth="1"/>
    <col min="9483" max="9483" width="9.25" style="923" customWidth="1"/>
    <col min="9484" max="9485" width="8.75" style="923" customWidth="1"/>
    <col min="9486" max="9486" width="10.875" style="923" customWidth="1"/>
    <col min="9487" max="9487" width="5.5" style="923" customWidth="1"/>
    <col min="9488" max="9728" width="14.625" style="923"/>
    <col min="9729" max="9729" width="5.5" style="923" customWidth="1"/>
    <col min="9730" max="9730" width="13.25" style="923" customWidth="1"/>
    <col min="9731" max="9731" width="10.125" style="923" customWidth="1"/>
    <col min="9732" max="9733" width="9.625" style="923" customWidth="1"/>
    <col min="9734" max="9734" width="12.875" style="923" customWidth="1"/>
    <col min="9735" max="9735" width="8.625" style="923" customWidth="1"/>
    <col min="9736" max="9736" width="7.25" style="923" customWidth="1"/>
    <col min="9737" max="9737" width="6.625" style="923" customWidth="1"/>
    <col min="9738" max="9738" width="8.5" style="923" customWidth="1"/>
    <col min="9739" max="9739" width="9.25" style="923" customWidth="1"/>
    <col min="9740" max="9741" width="8.75" style="923" customWidth="1"/>
    <col min="9742" max="9742" width="10.875" style="923" customWidth="1"/>
    <col min="9743" max="9743" width="5.5" style="923" customWidth="1"/>
    <col min="9744" max="9984" width="14.625" style="923"/>
    <col min="9985" max="9985" width="5.5" style="923" customWidth="1"/>
    <col min="9986" max="9986" width="13.25" style="923" customWidth="1"/>
    <col min="9987" max="9987" width="10.125" style="923" customWidth="1"/>
    <col min="9988" max="9989" width="9.625" style="923" customWidth="1"/>
    <col min="9990" max="9990" width="12.875" style="923" customWidth="1"/>
    <col min="9991" max="9991" width="8.625" style="923" customWidth="1"/>
    <col min="9992" max="9992" width="7.25" style="923" customWidth="1"/>
    <col min="9993" max="9993" width="6.625" style="923" customWidth="1"/>
    <col min="9994" max="9994" width="8.5" style="923" customWidth="1"/>
    <col min="9995" max="9995" width="9.25" style="923" customWidth="1"/>
    <col min="9996" max="9997" width="8.75" style="923" customWidth="1"/>
    <col min="9998" max="9998" width="10.875" style="923" customWidth="1"/>
    <col min="9999" max="9999" width="5.5" style="923" customWidth="1"/>
    <col min="10000" max="10240" width="14.625" style="923"/>
    <col min="10241" max="10241" width="5.5" style="923" customWidth="1"/>
    <col min="10242" max="10242" width="13.25" style="923" customWidth="1"/>
    <col min="10243" max="10243" width="10.125" style="923" customWidth="1"/>
    <col min="10244" max="10245" width="9.625" style="923" customWidth="1"/>
    <col min="10246" max="10246" width="12.875" style="923" customWidth="1"/>
    <col min="10247" max="10247" width="8.625" style="923" customWidth="1"/>
    <col min="10248" max="10248" width="7.25" style="923" customWidth="1"/>
    <col min="10249" max="10249" width="6.625" style="923" customWidth="1"/>
    <col min="10250" max="10250" width="8.5" style="923" customWidth="1"/>
    <col min="10251" max="10251" width="9.25" style="923" customWidth="1"/>
    <col min="10252" max="10253" width="8.75" style="923" customWidth="1"/>
    <col min="10254" max="10254" width="10.875" style="923" customWidth="1"/>
    <col min="10255" max="10255" width="5.5" style="923" customWidth="1"/>
    <col min="10256" max="10496" width="14.625" style="923"/>
    <col min="10497" max="10497" width="5.5" style="923" customWidth="1"/>
    <col min="10498" max="10498" width="13.25" style="923" customWidth="1"/>
    <col min="10499" max="10499" width="10.125" style="923" customWidth="1"/>
    <col min="10500" max="10501" width="9.625" style="923" customWidth="1"/>
    <col min="10502" max="10502" width="12.875" style="923" customWidth="1"/>
    <col min="10503" max="10503" width="8.625" style="923" customWidth="1"/>
    <col min="10504" max="10504" width="7.25" style="923" customWidth="1"/>
    <col min="10505" max="10505" width="6.625" style="923" customWidth="1"/>
    <col min="10506" max="10506" width="8.5" style="923" customWidth="1"/>
    <col min="10507" max="10507" width="9.25" style="923" customWidth="1"/>
    <col min="10508" max="10509" width="8.75" style="923" customWidth="1"/>
    <col min="10510" max="10510" width="10.875" style="923" customWidth="1"/>
    <col min="10511" max="10511" width="5.5" style="923" customWidth="1"/>
    <col min="10512" max="10752" width="14.625" style="923"/>
    <col min="10753" max="10753" width="5.5" style="923" customWidth="1"/>
    <col min="10754" max="10754" width="13.25" style="923" customWidth="1"/>
    <col min="10755" max="10755" width="10.125" style="923" customWidth="1"/>
    <col min="10756" max="10757" width="9.625" style="923" customWidth="1"/>
    <col min="10758" max="10758" width="12.875" style="923" customWidth="1"/>
    <col min="10759" max="10759" width="8.625" style="923" customWidth="1"/>
    <col min="10760" max="10760" width="7.25" style="923" customWidth="1"/>
    <col min="10761" max="10761" width="6.625" style="923" customWidth="1"/>
    <col min="10762" max="10762" width="8.5" style="923" customWidth="1"/>
    <col min="10763" max="10763" width="9.25" style="923" customWidth="1"/>
    <col min="10764" max="10765" width="8.75" style="923" customWidth="1"/>
    <col min="10766" max="10766" width="10.875" style="923" customWidth="1"/>
    <col min="10767" max="10767" width="5.5" style="923" customWidth="1"/>
    <col min="10768" max="11008" width="14.625" style="923"/>
    <col min="11009" max="11009" width="5.5" style="923" customWidth="1"/>
    <col min="11010" max="11010" width="13.25" style="923" customWidth="1"/>
    <col min="11011" max="11011" width="10.125" style="923" customWidth="1"/>
    <col min="11012" max="11013" width="9.625" style="923" customWidth="1"/>
    <col min="11014" max="11014" width="12.875" style="923" customWidth="1"/>
    <col min="11015" max="11015" width="8.625" style="923" customWidth="1"/>
    <col min="11016" max="11016" width="7.25" style="923" customWidth="1"/>
    <col min="11017" max="11017" width="6.625" style="923" customWidth="1"/>
    <col min="11018" max="11018" width="8.5" style="923" customWidth="1"/>
    <col min="11019" max="11019" width="9.25" style="923" customWidth="1"/>
    <col min="11020" max="11021" width="8.75" style="923" customWidth="1"/>
    <col min="11022" max="11022" width="10.875" style="923" customWidth="1"/>
    <col min="11023" max="11023" width="5.5" style="923" customWidth="1"/>
    <col min="11024" max="11264" width="14.625" style="923"/>
    <col min="11265" max="11265" width="5.5" style="923" customWidth="1"/>
    <col min="11266" max="11266" width="13.25" style="923" customWidth="1"/>
    <col min="11267" max="11267" width="10.125" style="923" customWidth="1"/>
    <col min="11268" max="11269" width="9.625" style="923" customWidth="1"/>
    <col min="11270" max="11270" width="12.875" style="923" customWidth="1"/>
    <col min="11271" max="11271" width="8.625" style="923" customWidth="1"/>
    <col min="11272" max="11272" width="7.25" style="923" customWidth="1"/>
    <col min="11273" max="11273" width="6.625" style="923" customWidth="1"/>
    <col min="11274" max="11274" width="8.5" style="923" customWidth="1"/>
    <col min="11275" max="11275" width="9.25" style="923" customWidth="1"/>
    <col min="11276" max="11277" width="8.75" style="923" customWidth="1"/>
    <col min="11278" max="11278" width="10.875" style="923" customWidth="1"/>
    <col min="11279" max="11279" width="5.5" style="923" customWidth="1"/>
    <col min="11280" max="11520" width="14.625" style="923"/>
    <col min="11521" max="11521" width="5.5" style="923" customWidth="1"/>
    <col min="11522" max="11522" width="13.25" style="923" customWidth="1"/>
    <col min="11523" max="11523" width="10.125" style="923" customWidth="1"/>
    <col min="11524" max="11525" width="9.625" style="923" customWidth="1"/>
    <col min="11526" max="11526" width="12.875" style="923" customWidth="1"/>
    <col min="11527" max="11527" width="8.625" style="923" customWidth="1"/>
    <col min="11528" max="11528" width="7.25" style="923" customWidth="1"/>
    <col min="11529" max="11529" width="6.625" style="923" customWidth="1"/>
    <col min="11530" max="11530" width="8.5" style="923" customWidth="1"/>
    <col min="11531" max="11531" width="9.25" style="923" customWidth="1"/>
    <col min="11532" max="11533" width="8.75" style="923" customWidth="1"/>
    <col min="11534" max="11534" width="10.875" style="923" customWidth="1"/>
    <col min="11535" max="11535" width="5.5" style="923" customWidth="1"/>
    <col min="11536" max="11776" width="14.625" style="923"/>
    <col min="11777" max="11777" width="5.5" style="923" customWidth="1"/>
    <col min="11778" max="11778" width="13.25" style="923" customWidth="1"/>
    <col min="11779" max="11779" width="10.125" style="923" customWidth="1"/>
    <col min="11780" max="11781" width="9.625" style="923" customWidth="1"/>
    <col min="11782" max="11782" width="12.875" style="923" customWidth="1"/>
    <col min="11783" max="11783" width="8.625" style="923" customWidth="1"/>
    <col min="11784" max="11784" width="7.25" style="923" customWidth="1"/>
    <col min="11785" max="11785" width="6.625" style="923" customWidth="1"/>
    <col min="11786" max="11786" width="8.5" style="923" customWidth="1"/>
    <col min="11787" max="11787" width="9.25" style="923" customWidth="1"/>
    <col min="11788" max="11789" width="8.75" style="923" customWidth="1"/>
    <col min="11790" max="11790" width="10.875" style="923" customWidth="1"/>
    <col min="11791" max="11791" width="5.5" style="923" customWidth="1"/>
    <col min="11792" max="12032" width="14.625" style="923"/>
    <col min="12033" max="12033" width="5.5" style="923" customWidth="1"/>
    <col min="12034" max="12034" width="13.25" style="923" customWidth="1"/>
    <col min="12035" max="12035" width="10.125" style="923" customWidth="1"/>
    <col min="12036" max="12037" width="9.625" style="923" customWidth="1"/>
    <col min="12038" max="12038" width="12.875" style="923" customWidth="1"/>
    <col min="12039" max="12039" width="8.625" style="923" customWidth="1"/>
    <col min="12040" max="12040" width="7.25" style="923" customWidth="1"/>
    <col min="12041" max="12041" width="6.625" style="923" customWidth="1"/>
    <col min="12042" max="12042" width="8.5" style="923" customWidth="1"/>
    <col min="12043" max="12043" width="9.25" style="923" customWidth="1"/>
    <col min="12044" max="12045" width="8.75" style="923" customWidth="1"/>
    <col min="12046" max="12046" width="10.875" style="923" customWidth="1"/>
    <col min="12047" max="12047" width="5.5" style="923" customWidth="1"/>
    <col min="12048" max="12288" width="14.625" style="923"/>
    <col min="12289" max="12289" width="5.5" style="923" customWidth="1"/>
    <col min="12290" max="12290" width="13.25" style="923" customWidth="1"/>
    <col min="12291" max="12291" width="10.125" style="923" customWidth="1"/>
    <col min="12292" max="12293" width="9.625" style="923" customWidth="1"/>
    <col min="12294" max="12294" width="12.875" style="923" customWidth="1"/>
    <col min="12295" max="12295" width="8.625" style="923" customWidth="1"/>
    <col min="12296" max="12296" width="7.25" style="923" customWidth="1"/>
    <col min="12297" max="12297" width="6.625" style="923" customWidth="1"/>
    <col min="12298" max="12298" width="8.5" style="923" customWidth="1"/>
    <col min="12299" max="12299" width="9.25" style="923" customWidth="1"/>
    <col min="12300" max="12301" width="8.75" style="923" customWidth="1"/>
    <col min="12302" max="12302" width="10.875" style="923" customWidth="1"/>
    <col min="12303" max="12303" width="5.5" style="923" customWidth="1"/>
    <col min="12304" max="12544" width="14.625" style="923"/>
    <col min="12545" max="12545" width="5.5" style="923" customWidth="1"/>
    <col min="12546" max="12546" width="13.25" style="923" customWidth="1"/>
    <col min="12547" max="12547" width="10.125" style="923" customWidth="1"/>
    <col min="12548" max="12549" width="9.625" style="923" customWidth="1"/>
    <col min="12550" max="12550" width="12.875" style="923" customWidth="1"/>
    <col min="12551" max="12551" width="8.625" style="923" customWidth="1"/>
    <col min="12552" max="12552" width="7.25" style="923" customWidth="1"/>
    <col min="12553" max="12553" width="6.625" style="923" customWidth="1"/>
    <col min="12554" max="12554" width="8.5" style="923" customWidth="1"/>
    <col min="12555" max="12555" width="9.25" style="923" customWidth="1"/>
    <col min="12556" max="12557" width="8.75" style="923" customWidth="1"/>
    <col min="12558" max="12558" width="10.875" style="923" customWidth="1"/>
    <col min="12559" max="12559" width="5.5" style="923" customWidth="1"/>
    <col min="12560" max="12800" width="14.625" style="923"/>
    <col min="12801" max="12801" width="5.5" style="923" customWidth="1"/>
    <col min="12802" max="12802" width="13.25" style="923" customWidth="1"/>
    <col min="12803" max="12803" width="10.125" style="923" customWidth="1"/>
    <col min="12804" max="12805" width="9.625" style="923" customWidth="1"/>
    <col min="12806" max="12806" width="12.875" style="923" customWidth="1"/>
    <col min="12807" max="12807" width="8.625" style="923" customWidth="1"/>
    <col min="12808" max="12808" width="7.25" style="923" customWidth="1"/>
    <col min="12809" max="12809" width="6.625" style="923" customWidth="1"/>
    <col min="12810" max="12810" width="8.5" style="923" customWidth="1"/>
    <col min="12811" max="12811" width="9.25" style="923" customWidth="1"/>
    <col min="12812" max="12813" width="8.75" style="923" customWidth="1"/>
    <col min="12814" max="12814" width="10.875" style="923" customWidth="1"/>
    <col min="12815" max="12815" width="5.5" style="923" customWidth="1"/>
    <col min="12816" max="13056" width="14.625" style="923"/>
    <col min="13057" max="13057" width="5.5" style="923" customWidth="1"/>
    <col min="13058" max="13058" width="13.25" style="923" customWidth="1"/>
    <col min="13059" max="13059" width="10.125" style="923" customWidth="1"/>
    <col min="13060" max="13061" width="9.625" style="923" customWidth="1"/>
    <col min="13062" max="13062" width="12.875" style="923" customWidth="1"/>
    <col min="13063" max="13063" width="8.625" style="923" customWidth="1"/>
    <col min="13064" max="13064" width="7.25" style="923" customWidth="1"/>
    <col min="13065" max="13065" width="6.625" style="923" customWidth="1"/>
    <col min="13066" max="13066" width="8.5" style="923" customWidth="1"/>
    <col min="13067" max="13067" width="9.25" style="923" customWidth="1"/>
    <col min="13068" max="13069" width="8.75" style="923" customWidth="1"/>
    <col min="13070" max="13070" width="10.875" style="923" customWidth="1"/>
    <col min="13071" max="13071" width="5.5" style="923" customWidth="1"/>
    <col min="13072" max="13312" width="14.625" style="923"/>
    <col min="13313" max="13313" width="5.5" style="923" customWidth="1"/>
    <col min="13314" max="13314" width="13.25" style="923" customWidth="1"/>
    <col min="13315" max="13315" width="10.125" style="923" customWidth="1"/>
    <col min="13316" max="13317" width="9.625" style="923" customWidth="1"/>
    <col min="13318" max="13318" width="12.875" style="923" customWidth="1"/>
    <col min="13319" max="13319" width="8.625" style="923" customWidth="1"/>
    <col min="13320" max="13320" width="7.25" style="923" customWidth="1"/>
    <col min="13321" max="13321" width="6.625" style="923" customWidth="1"/>
    <col min="13322" max="13322" width="8.5" style="923" customWidth="1"/>
    <col min="13323" max="13323" width="9.25" style="923" customWidth="1"/>
    <col min="13324" max="13325" width="8.75" style="923" customWidth="1"/>
    <col min="13326" max="13326" width="10.875" style="923" customWidth="1"/>
    <col min="13327" max="13327" width="5.5" style="923" customWidth="1"/>
    <col min="13328" max="13568" width="14.625" style="923"/>
    <col min="13569" max="13569" width="5.5" style="923" customWidth="1"/>
    <col min="13570" max="13570" width="13.25" style="923" customWidth="1"/>
    <col min="13571" max="13571" width="10.125" style="923" customWidth="1"/>
    <col min="13572" max="13573" width="9.625" style="923" customWidth="1"/>
    <col min="13574" max="13574" width="12.875" style="923" customWidth="1"/>
    <col min="13575" max="13575" width="8.625" style="923" customWidth="1"/>
    <col min="13576" max="13576" width="7.25" style="923" customWidth="1"/>
    <col min="13577" max="13577" width="6.625" style="923" customWidth="1"/>
    <col min="13578" max="13578" width="8.5" style="923" customWidth="1"/>
    <col min="13579" max="13579" width="9.25" style="923" customWidth="1"/>
    <col min="13580" max="13581" width="8.75" style="923" customWidth="1"/>
    <col min="13582" max="13582" width="10.875" style="923" customWidth="1"/>
    <col min="13583" max="13583" width="5.5" style="923" customWidth="1"/>
    <col min="13584" max="13824" width="14.625" style="923"/>
    <col min="13825" max="13825" width="5.5" style="923" customWidth="1"/>
    <col min="13826" max="13826" width="13.25" style="923" customWidth="1"/>
    <col min="13827" max="13827" width="10.125" style="923" customWidth="1"/>
    <col min="13828" max="13829" width="9.625" style="923" customWidth="1"/>
    <col min="13830" max="13830" width="12.875" style="923" customWidth="1"/>
    <col min="13831" max="13831" width="8.625" style="923" customWidth="1"/>
    <col min="13832" max="13832" width="7.25" style="923" customWidth="1"/>
    <col min="13833" max="13833" width="6.625" style="923" customWidth="1"/>
    <col min="13834" max="13834" width="8.5" style="923" customWidth="1"/>
    <col min="13835" max="13835" width="9.25" style="923" customWidth="1"/>
    <col min="13836" max="13837" width="8.75" style="923" customWidth="1"/>
    <col min="13838" max="13838" width="10.875" style="923" customWidth="1"/>
    <col min="13839" max="13839" width="5.5" style="923" customWidth="1"/>
    <col min="13840" max="14080" width="14.625" style="923"/>
    <col min="14081" max="14081" width="5.5" style="923" customWidth="1"/>
    <col min="14082" max="14082" width="13.25" style="923" customWidth="1"/>
    <col min="14083" max="14083" width="10.125" style="923" customWidth="1"/>
    <col min="14084" max="14085" width="9.625" style="923" customWidth="1"/>
    <col min="14086" max="14086" width="12.875" style="923" customWidth="1"/>
    <col min="14087" max="14087" width="8.625" style="923" customWidth="1"/>
    <col min="14088" max="14088" width="7.25" style="923" customWidth="1"/>
    <col min="14089" max="14089" width="6.625" style="923" customWidth="1"/>
    <col min="14090" max="14090" width="8.5" style="923" customWidth="1"/>
    <col min="14091" max="14091" width="9.25" style="923" customWidth="1"/>
    <col min="14092" max="14093" width="8.75" style="923" customWidth="1"/>
    <col min="14094" max="14094" width="10.875" style="923" customWidth="1"/>
    <col min="14095" max="14095" width="5.5" style="923" customWidth="1"/>
    <col min="14096" max="14336" width="14.625" style="923"/>
    <col min="14337" max="14337" width="5.5" style="923" customWidth="1"/>
    <col min="14338" max="14338" width="13.25" style="923" customWidth="1"/>
    <col min="14339" max="14339" width="10.125" style="923" customWidth="1"/>
    <col min="14340" max="14341" width="9.625" style="923" customWidth="1"/>
    <col min="14342" max="14342" width="12.875" style="923" customWidth="1"/>
    <col min="14343" max="14343" width="8.625" style="923" customWidth="1"/>
    <col min="14344" max="14344" width="7.25" style="923" customWidth="1"/>
    <col min="14345" max="14345" width="6.625" style="923" customWidth="1"/>
    <col min="14346" max="14346" width="8.5" style="923" customWidth="1"/>
    <col min="14347" max="14347" width="9.25" style="923" customWidth="1"/>
    <col min="14348" max="14349" width="8.75" style="923" customWidth="1"/>
    <col min="14350" max="14350" width="10.875" style="923" customWidth="1"/>
    <col min="14351" max="14351" width="5.5" style="923" customWidth="1"/>
    <col min="14352" max="14592" width="14.625" style="923"/>
    <col min="14593" max="14593" width="5.5" style="923" customWidth="1"/>
    <col min="14594" max="14594" width="13.25" style="923" customWidth="1"/>
    <col min="14595" max="14595" width="10.125" style="923" customWidth="1"/>
    <col min="14596" max="14597" width="9.625" style="923" customWidth="1"/>
    <col min="14598" max="14598" width="12.875" style="923" customWidth="1"/>
    <col min="14599" max="14599" width="8.625" style="923" customWidth="1"/>
    <col min="14600" max="14600" width="7.25" style="923" customWidth="1"/>
    <col min="14601" max="14601" width="6.625" style="923" customWidth="1"/>
    <col min="14602" max="14602" width="8.5" style="923" customWidth="1"/>
    <col min="14603" max="14603" width="9.25" style="923" customWidth="1"/>
    <col min="14604" max="14605" width="8.75" style="923" customWidth="1"/>
    <col min="14606" max="14606" width="10.875" style="923" customWidth="1"/>
    <col min="14607" max="14607" width="5.5" style="923" customWidth="1"/>
    <col min="14608" max="14848" width="14.625" style="923"/>
    <col min="14849" max="14849" width="5.5" style="923" customWidth="1"/>
    <col min="14850" max="14850" width="13.25" style="923" customWidth="1"/>
    <col min="14851" max="14851" width="10.125" style="923" customWidth="1"/>
    <col min="14852" max="14853" width="9.625" style="923" customWidth="1"/>
    <col min="14854" max="14854" width="12.875" style="923" customWidth="1"/>
    <col min="14855" max="14855" width="8.625" style="923" customWidth="1"/>
    <col min="14856" max="14856" width="7.25" style="923" customWidth="1"/>
    <col min="14857" max="14857" width="6.625" style="923" customWidth="1"/>
    <col min="14858" max="14858" width="8.5" style="923" customWidth="1"/>
    <col min="14859" max="14859" width="9.25" style="923" customWidth="1"/>
    <col min="14860" max="14861" width="8.75" style="923" customWidth="1"/>
    <col min="14862" max="14862" width="10.875" style="923" customWidth="1"/>
    <col min="14863" max="14863" width="5.5" style="923" customWidth="1"/>
    <col min="14864" max="15104" width="14.625" style="923"/>
    <col min="15105" max="15105" width="5.5" style="923" customWidth="1"/>
    <col min="15106" max="15106" width="13.25" style="923" customWidth="1"/>
    <col min="15107" max="15107" width="10.125" style="923" customWidth="1"/>
    <col min="15108" max="15109" width="9.625" style="923" customWidth="1"/>
    <col min="15110" max="15110" width="12.875" style="923" customWidth="1"/>
    <col min="15111" max="15111" width="8.625" style="923" customWidth="1"/>
    <col min="15112" max="15112" width="7.25" style="923" customWidth="1"/>
    <col min="15113" max="15113" width="6.625" style="923" customWidth="1"/>
    <col min="15114" max="15114" width="8.5" style="923" customWidth="1"/>
    <col min="15115" max="15115" width="9.25" style="923" customWidth="1"/>
    <col min="15116" max="15117" width="8.75" style="923" customWidth="1"/>
    <col min="15118" max="15118" width="10.875" style="923" customWidth="1"/>
    <col min="15119" max="15119" width="5.5" style="923" customWidth="1"/>
    <col min="15120" max="15360" width="14.625" style="923"/>
    <col min="15361" max="15361" width="5.5" style="923" customWidth="1"/>
    <col min="15362" max="15362" width="13.25" style="923" customWidth="1"/>
    <col min="15363" max="15363" width="10.125" style="923" customWidth="1"/>
    <col min="15364" max="15365" width="9.625" style="923" customWidth="1"/>
    <col min="15366" max="15366" width="12.875" style="923" customWidth="1"/>
    <col min="15367" max="15367" width="8.625" style="923" customWidth="1"/>
    <col min="15368" max="15368" width="7.25" style="923" customWidth="1"/>
    <col min="15369" max="15369" width="6.625" style="923" customWidth="1"/>
    <col min="15370" max="15370" width="8.5" style="923" customWidth="1"/>
    <col min="15371" max="15371" width="9.25" style="923" customWidth="1"/>
    <col min="15372" max="15373" width="8.75" style="923" customWidth="1"/>
    <col min="15374" max="15374" width="10.875" style="923" customWidth="1"/>
    <col min="15375" max="15375" width="5.5" style="923" customWidth="1"/>
    <col min="15376" max="15616" width="14.625" style="923"/>
    <col min="15617" max="15617" width="5.5" style="923" customWidth="1"/>
    <col min="15618" max="15618" width="13.25" style="923" customWidth="1"/>
    <col min="15619" max="15619" width="10.125" style="923" customWidth="1"/>
    <col min="15620" max="15621" width="9.625" style="923" customWidth="1"/>
    <col min="15622" max="15622" width="12.875" style="923" customWidth="1"/>
    <col min="15623" max="15623" width="8.625" style="923" customWidth="1"/>
    <col min="15624" max="15624" width="7.25" style="923" customWidth="1"/>
    <col min="15625" max="15625" width="6.625" style="923" customWidth="1"/>
    <col min="15626" max="15626" width="8.5" style="923" customWidth="1"/>
    <col min="15627" max="15627" width="9.25" style="923" customWidth="1"/>
    <col min="15628" max="15629" width="8.75" style="923" customWidth="1"/>
    <col min="15630" max="15630" width="10.875" style="923" customWidth="1"/>
    <col min="15631" max="15631" width="5.5" style="923" customWidth="1"/>
    <col min="15632" max="15872" width="14.625" style="923"/>
    <col min="15873" max="15873" width="5.5" style="923" customWidth="1"/>
    <col min="15874" max="15874" width="13.25" style="923" customWidth="1"/>
    <col min="15875" max="15875" width="10.125" style="923" customWidth="1"/>
    <col min="15876" max="15877" width="9.625" style="923" customWidth="1"/>
    <col min="15878" max="15878" width="12.875" style="923" customWidth="1"/>
    <col min="15879" max="15879" width="8.625" style="923" customWidth="1"/>
    <col min="15880" max="15880" width="7.25" style="923" customWidth="1"/>
    <col min="15881" max="15881" width="6.625" style="923" customWidth="1"/>
    <col min="15882" max="15882" width="8.5" style="923" customWidth="1"/>
    <col min="15883" max="15883" width="9.25" style="923" customWidth="1"/>
    <col min="15884" max="15885" width="8.75" style="923" customWidth="1"/>
    <col min="15886" max="15886" width="10.875" style="923" customWidth="1"/>
    <col min="15887" max="15887" width="5.5" style="923" customWidth="1"/>
    <col min="15888" max="16128" width="14.625" style="923"/>
    <col min="16129" max="16129" width="5.5" style="923" customWidth="1"/>
    <col min="16130" max="16130" width="13.25" style="923" customWidth="1"/>
    <col min="16131" max="16131" width="10.125" style="923" customWidth="1"/>
    <col min="16132" max="16133" width="9.625" style="923" customWidth="1"/>
    <col min="16134" max="16134" width="12.875" style="923" customWidth="1"/>
    <col min="16135" max="16135" width="8.625" style="923" customWidth="1"/>
    <col min="16136" max="16136" width="7.25" style="923" customWidth="1"/>
    <col min="16137" max="16137" width="6.625" style="923" customWidth="1"/>
    <col min="16138" max="16138" width="8.5" style="923" customWidth="1"/>
    <col min="16139" max="16139" width="9.25" style="923" customWidth="1"/>
    <col min="16140" max="16141" width="8.75" style="923" customWidth="1"/>
    <col min="16142" max="16142" width="10.875" style="923" customWidth="1"/>
    <col min="16143" max="16143" width="5.5" style="923" customWidth="1"/>
    <col min="16144" max="16384" width="14.625" style="923"/>
  </cols>
  <sheetData>
    <row r="1" spans="1:15" ht="24.75" customHeight="1">
      <c r="A1" s="922"/>
      <c r="B1" s="922" t="s">
        <v>659</v>
      </c>
      <c r="M1" s="924" t="s">
        <v>660</v>
      </c>
      <c r="N1" s="925"/>
    </row>
    <row r="2" spans="1:15" ht="9.9499999999999993" customHeight="1">
      <c r="N2" s="926"/>
    </row>
    <row r="3" spans="1:15" ht="18" customHeight="1">
      <c r="A3" s="927"/>
      <c r="B3" s="928" t="s">
        <v>15</v>
      </c>
      <c r="C3" s="929" t="s">
        <v>661</v>
      </c>
      <c r="D3" s="930"/>
      <c r="E3" s="930"/>
      <c r="F3" s="930"/>
      <c r="G3" s="931" t="s">
        <v>662</v>
      </c>
      <c r="H3" s="932"/>
      <c r="I3" s="932"/>
      <c r="J3" s="932"/>
      <c r="K3" s="933" t="s">
        <v>663</v>
      </c>
      <c r="L3" s="934"/>
      <c r="M3" s="934"/>
      <c r="N3" s="935"/>
      <c r="O3" s="936"/>
    </row>
    <row r="4" spans="1:15" ht="18" customHeight="1">
      <c r="A4" s="937"/>
      <c r="B4" s="938"/>
      <c r="C4" s="939" t="s">
        <v>664</v>
      </c>
      <c r="D4" s="939" t="s">
        <v>665</v>
      </c>
      <c r="E4" s="939" t="s">
        <v>666</v>
      </c>
      <c r="F4" s="939" t="s">
        <v>328</v>
      </c>
      <c r="G4" s="940" t="s">
        <v>664</v>
      </c>
      <c r="H4" s="940" t="s">
        <v>665</v>
      </c>
      <c r="I4" s="940" t="s">
        <v>666</v>
      </c>
      <c r="J4" s="940" t="s">
        <v>328</v>
      </c>
      <c r="K4" s="941" t="s">
        <v>664</v>
      </c>
      <c r="L4" s="941" t="s">
        <v>665</v>
      </c>
      <c r="M4" s="941" t="s">
        <v>666</v>
      </c>
      <c r="N4" s="942" t="s">
        <v>328</v>
      </c>
      <c r="O4" s="943"/>
    </row>
    <row r="5" spans="1:15" ht="18" customHeight="1">
      <c r="A5" s="944"/>
      <c r="B5" s="945">
        <v>27</v>
      </c>
      <c r="C5" s="946">
        <v>22.265627441543586</v>
      </c>
      <c r="D5" s="946">
        <v>872.81249848081734</v>
      </c>
      <c r="E5" s="946">
        <v>194.77505331897143</v>
      </c>
      <c r="F5" s="946">
        <v>1089.8531792413323</v>
      </c>
      <c r="G5" s="947">
        <v>15.3596147308075</v>
      </c>
      <c r="H5" s="947">
        <v>1.6419691985697091</v>
      </c>
      <c r="I5" s="947">
        <v>1.9160130685162926</v>
      </c>
      <c r="J5" s="947">
        <v>1.9711960164667017</v>
      </c>
      <c r="K5" s="948">
        <v>548097.82693453354</v>
      </c>
      <c r="L5" s="948">
        <v>14060.623054501295</v>
      </c>
      <c r="M5" s="948">
        <v>13593.45251609586</v>
      </c>
      <c r="N5" s="949">
        <v>24887.460991373035</v>
      </c>
      <c r="O5" s="936"/>
    </row>
    <row r="6" spans="1:15" ht="18" customHeight="1">
      <c r="A6" s="944"/>
      <c r="B6" s="945">
        <v>28</v>
      </c>
      <c r="C6" s="946">
        <v>22.664450483527617</v>
      </c>
      <c r="D6" s="946">
        <v>876.74208215932072</v>
      </c>
      <c r="E6" s="946">
        <v>197.55388547830754</v>
      </c>
      <c r="F6" s="946">
        <v>1096.960418121156</v>
      </c>
      <c r="G6" s="947">
        <v>15.207647706098049</v>
      </c>
      <c r="H6" s="947">
        <v>1.6126331438473147</v>
      </c>
      <c r="I6" s="947">
        <v>1.8774484323991933</v>
      </c>
      <c r="J6" s="947">
        <v>1.9412127512809185</v>
      </c>
      <c r="K6" s="948">
        <v>554701.5704534204</v>
      </c>
      <c r="L6" s="948">
        <v>14270.021643951844</v>
      </c>
      <c r="M6" s="948">
        <v>13634.759595959596</v>
      </c>
      <c r="N6" s="949">
        <v>25321.546741470549</v>
      </c>
      <c r="O6" s="936"/>
    </row>
    <row r="7" spans="1:15" ht="18" customHeight="1">
      <c r="A7" s="944"/>
      <c r="B7" s="945">
        <v>29</v>
      </c>
      <c r="C7" s="946">
        <v>23.062290087475496</v>
      </c>
      <c r="D7" s="946">
        <v>883.0777466479143</v>
      </c>
      <c r="E7" s="946">
        <v>201.98977156901213</v>
      </c>
      <c r="F7" s="946">
        <v>1108.1298083044021</v>
      </c>
      <c r="G7" s="947">
        <v>15.211345131943412</v>
      </c>
      <c r="H7" s="947">
        <v>1.5894386417087907</v>
      </c>
      <c r="I7" s="947">
        <v>1.836444875952971</v>
      </c>
      <c r="J7" s="947">
        <v>1.9179607057532562</v>
      </c>
      <c r="K7" s="948">
        <v>564265.37570781971</v>
      </c>
      <c r="L7" s="948">
        <v>14473.924055532581</v>
      </c>
      <c r="M7" s="948">
        <v>13485.139656161917</v>
      </c>
      <c r="N7" s="949">
        <v>25735.894915927718</v>
      </c>
      <c r="O7" s="936"/>
    </row>
    <row r="8" spans="1:15" ht="18" customHeight="1">
      <c r="A8" s="944"/>
      <c r="B8" s="945">
        <v>30</v>
      </c>
      <c r="C8" s="950">
        <v>23.158035576286473</v>
      </c>
      <c r="D8" s="950">
        <v>890.76359140097486</v>
      </c>
      <c r="E8" s="950">
        <v>205.26493052912284</v>
      </c>
      <c r="F8" s="950">
        <v>1119.1865575063841</v>
      </c>
      <c r="G8" s="951">
        <v>15.20512079797054</v>
      </c>
      <c r="H8" s="951">
        <v>1.5675567629534863</v>
      </c>
      <c r="I8" s="951">
        <v>1.793160673780585</v>
      </c>
      <c r="J8" s="951">
        <v>1.8911201239955233</v>
      </c>
      <c r="K8" s="952">
        <v>576215.23381944722</v>
      </c>
      <c r="L8" s="952">
        <v>14702.187726322369</v>
      </c>
      <c r="M8" s="952">
        <v>13498.922411839298</v>
      </c>
      <c r="N8" s="953">
        <v>26100.243610062138</v>
      </c>
      <c r="O8" s="936"/>
    </row>
    <row r="9" spans="1:15" ht="18" customHeight="1">
      <c r="A9" s="944"/>
      <c r="B9" s="954" t="s">
        <v>1247</v>
      </c>
      <c r="C9" s="946">
        <v>23.416507785634188</v>
      </c>
      <c r="D9" s="946">
        <v>899.37835726416802</v>
      </c>
      <c r="E9" s="946">
        <v>212.7710150133635</v>
      </c>
      <c r="F9" s="946">
        <v>1135.5658800631657</v>
      </c>
      <c r="G9" s="947">
        <v>15.283547998438799</v>
      </c>
      <c r="H9" s="947">
        <v>1.5504936116915469</v>
      </c>
      <c r="I9" s="947">
        <v>1.7453729625104537</v>
      </c>
      <c r="J9" s="947">
        <v>1.8701975219803051</v>
      </c>
      <c r="K9" s="948">
        <v>585532.51597685355</v>
      </c>
      <c r="L9" s="948">
        <v>15004.022251296294</v>
      </c>
      <c r="M9" s="948">
        <v>13327.206032451921</v>
      </c>
      <c r="N9" s="949">
        <v>26454.707107777696</v>
      </c>
      <c r="O9" s="936"/>
    </row>
    <row r="10" spans="1:15" ht="18" customHeight="1">
      <c r="A10" s="944"/>
      <c r="B10" s="954" t="s">
        <v>46</v>
      </c>
      <c r="C10" s="946">
        <v>24.443535677034273</v>
      </c>
      <c r="D10" s="946">
        <v>925.5146967601421</v>
      </c>
      <c r="E10" s="946">
        <v>216.89798881603431</v>
      </c>
      <c r="F10" s="946">
        <v>1166.8562212532106</v>
      </c>
      <c r="G10" s="947">
        <v>15.48320212342003</v>
      </c>
      <c r="H10" s="947">
        <v>1.559205141589417</v>
      </c>
      <c r="I10" s="947">
        <v>1.7541119257285798</v>
      </c>
      <c r="J10" s="947">
        <v>1.887117526602659</v>
      </c>
      <c r="K10" s="948">
        <v>588836.80988097121</v>
      </c>
      <c r="L10" s="948">
        <v>15135.773260132655</v>
      </c>
      <c r="M10" s="948">
        <v>13379.017244666571</v>
      </c>
      <c r="N10" s="949">
        <v>26827.226467063407</v>
      </c>
      <c r="O10" s="936"/>
    </row>
    <row r="11" spans="1:15" ht="18" customHeight="1">
      <c r="A11" s="944"/>
      <c r="B11" s="954" t="s">
        <v>47</v>
      </c>
      <c r="C11" s="946">
        <v>28.755121224482554</v>
      </c>
      <c r="D11" s="946">
        <v>932.75632726176332</v>
      </c>
      <c r="E11" s="946">
        <v>211.54603337885533</v>
      </c>
      <c r="F11" s="946">
        <v>1173.0574818651012</v>
      </c>
      <c r="G11" s="947">
        <v>16.371121939184604</v>
      </c>
      <c r="H11" s="947">
        <v>1.5375592299911012</v>
      </c>
      <c r="I11" s="947">
        <v>1.7290066735973708</v>
      </c>
      <c r="J11" s="947">
        <v>1.9356990043921651</v>
      </c>
      <c r="K11" s="948">
        <v>565804.4122000864</v>
      </c>
      <c r="L11" s="948">
        <v>15320.104704933869</v>
      </c>
      <c r="M11" s="948">
        <v>13298.904222140247</v>
      </c>
      <c r="N11" s="949">
        <v>28449.611389390768</v>
      </c>
      <c r="O11" s="936"/>
    </row>
    <row r="12" spans="1:15" ht="18" customHeight="1">
      <c r="A12" s="944"/>
      <c r="B12" s="954" t="s">
        <v>48</v>
      </c>
      <c r="C12" s="946">
        <v>24.655934045579563</v>
      </c>
      <c r="D12" s="946">
        <v>925.87143571086585</v>
      </c>
      <c r="E12" s="946">
        <v>216.63433949471758</v>
      </c>
      <c r="F12" s="946">
        <v>1167.1617092511631</v>
      </c>
      <c r="G12" s="947">
        <v>15.534215216921393</v>
      </c>
      <c r="H12" s="947">
        <v>1.5581308861349341</v>
      </c>
      <c r="I12" s="947">
        <v>1.7529042333001543</v>
      </c>
      <c r="J12" s="947">
        <v>1.8895228482117232</v>
      </c>
      <c r="K12" s="948">
        <v>587513.54415855475</v>
      </c>
      <c r="L12" s="948">
        <v>15144.921364573118</v>
      </c>
      <c r="M12" s="948">
        <v>13375.163394077155</v>
      </c>
      <c r="N12" s="949">
        <v>26907.552502611401</v>
      </c>
      <c r="O12" s="936"/>
    </row>
    <row r="13" spans="1:15" ht="18" customHeight="1">
      <c r="A13" s="944"/>
      <c r="B13" s="954" t="s">
        <v>50</v>
      </c>
      <c r="C13" s="946">
        <v>10.94336636449165</v>
      </c>
      <c r="D13" s="946">
        <v>632.76151620930091</v>
      </c>
      <c r="E13" s="946">
        <v>173.89190282332873</v>
      </c>
      <c r="F13" s="946">
        <v>817.59678539712115</v>
      </c>
      <c r="G13" s="947">
        <v>9.5999517917403185</v>
      </c>
      <c r="H13" s="947">
        <v>1.4380320324159379</v>
      </c>
      <c r="I13" s="947">
        <v>1.6509513624481087</v>
      </c>
      <c r="J13" s="947">
        <v>1.5925627593801654</v>
      </c>
      <c r="K13" s="948">
        <v>540614.93829342758</v>
      </c>
      <c r="L13" s="948">
        <v>12929.232754715513</v>
      </c>
      <c r="M13" s="948">
        <v>12725.951483801809</v>
      </c>
      <c r="N13" s="949">
        <v>19948.963184820095</v>
      </c>
      <c r="O13" s="936"/>
    </row>
    <row r="14" spans="1:15" ht="18" customHeight="1">
      <c r="A14" s="944"/>
      <c r="B14" s="954"/>
      <c r="C14" s="946"/>
      <c r="D14" s="946"/>
      <c r="E14" s="946"/>
      <c r="F14" s="946"/>
      <c r="G14" s="947"/>
      <c r="H14" s="947"/>
      <c r="I14" s="947"/>
      <c r="J14" s="947"/>
      <c r="K14" s="948"/>
      <c r="L14" s="946"/>
      <c r="M14" s="948"/>
      <c r="N14" s="949"/>
      <c r="O14" s="936"/>
    </row>
    <row r="15" spans="1:15" ht="18" customHeight="1">
      <c r="A15" s="954" t="s">
        <v>482</v>
      </c>
      <c r="B15" s="954" t="s">
        <v>483</v>
      </c>
      <c r="C15" s="946">
        <v>23.704641008299649</v>
      </c>
      <c r="D15" s="946">
        <v>902.09189763664187</v>
      </c>
      <c r="E15" s="946">
        <v>209.85797411307843</v>
      </c>
      <c r="F15" s="946">
        <v>1135.65451275802</v>
      </c>
      <c r="G15" s="947">
        <v>15.290068105919167</v>
      </c>
      <c r="H15" s="947">
        <v>1.5637516950689687</v>
      </c>
      <c r="I15" s="947">
        <v>1.7519588798593289</v>
      </c>
      <c r="J15" s="947">
        <v>1.8850414687634731</v>
      </c>
      <c r="K15" s="948">
        <v>595884.49985537352</v>
      </c>
      <c r="L15" s="948">
        <v>15194.737056928405</v>
      </c>
      <c r="M15" s="948">
        <v>13417.800341281722</v>
      </c>
      <c r="N15" s="949">
        <v>26987.177341020855</v>
      </c>
      <c r="O15" s="936"/>
    </row>
    <row r="16" spans="1:15" ht="18" customHeight="1">
      <c r="A16" s="954" t="s">
        <v>485</v>
      </c>
      <c r="B16" s="954" t="s">
        <v>638</v>
      </c>
      <c r="C16" s="946">
        <v>23.952084989520849</v>
      </c>
      <c r="D16" s="946">
        <v>902.14280552142816</v>
      </c>
      <c r="E16" s="946">
        <v>211.04556623545565</v>
      </c>
      <c r="F16" s="946">
        <v>1137.1404567464047</v>
      </c>
      <c r="G16" s="947">
        <v>15.870030927057403</v>
      </c>
      <c r="H16" s="947">
        <v>1.5332133029452173</v>
      </c>
      <c r="I16" s="947">
        <v>1.8073101930921713</v>
      </c>
      <c r="J16" s="947">
        <v>1.8860664665240405</v>
      </c>
      <c r="K16" s="948">
        <v>589858.46420758846</v>
      </c>
      <c r="L16" s="948">
        <v>15506.866993579242</v>
      </c>
      <c r="M16" s="948">
        <v>13382.995184467018</v>
      </c>
      <c r="N16" s="949">
        <v>27210.508758159758</v>
      </c>
      <c r="O16" s="936"/>
    </row>
    <row r="17" spans="1:15" ht="18" customHeight="1">
      <c r="A17" s="954" t="s">
        <v>488</v>
      </c>
      <c r="B17" s="954" t="s">
        <v>489</v>
      </c>
      <c r="C17" s="946">
        <v>23.309623430962343</v>
      </c>
      <c r="D17" s="946">
        <v>906.07845188284523</v>
      </c>
      <c r="E17" s="946">
        <v>204.64958158995813</v>
      </c>
      <c r="F17" s="946">
        <v>1134.0376569037658</v>
      </c>
      <c r="G17" s="947">
        <v>15.257224914737032</v>
      </c>
      <c r="H17" s="947">
        <v>1.6270054293930694</v>
      </c>
      <c r="I17" s="947">
        <v>1.8014209409900586</v>
      </c>
      <c r="J17" s="947">
        <v>1.9386435331230283</v>
      </c>
      <c r="K17" s="948">
        <v>617580.93017411593</v>
      </c>
      <c r="L17" s="948">
        <v>15587.268739371815</v>
      </c>
      <c r="M17" s="948">
        <v>14063.179789925631</v>
      </c>
      <c r="N17" s="949">
        <v>27685.933458778385</v>
      </c>
      <c r="O17" s="936"/>
    </row>
    <row r="18" spans="1:15" ht="18" customHeight="1">
      <c r="A18" s="954" t="s">
        <v>490</v>
      </c>
      <c r="B18" s="954" t="s">
        <v>491</v>
      </c>
      <c r="C18" s="946">
        <v>24.380335287462717</v>
      </c>
      <c r="D18" s="946">
        <v>955.27957763378936</v>
      </c>
      <c r="E18" s="946">
        <v>222.59762076176762</v>
      </c>
      <c r="F18" s="946">
        <v>1202.2575336830198</v>
      </c>
      <c r="G18" s="947">
        <v>15.180552626028264</v>
      </c>
      <c r="H18" s="947">
        <v>1.5965267696768835</v>
      </c>
      <c r="I18" s="947">
        <v>1.8238243017426594</v>
      </c>
      <c r="J18" s="947">
        <v>1.914078528828455</v>
      </c>
      <c r="K18" s="948">
        <v>588213.79730014759</v>
      </c>
      <c r="L18" s="948">
        <v>15554.017651460368</v>
      </c>
      <c r="M18" s="948">
        <v>13841.530536967019</v>
      </c>
      <c r="N18" s="949">
        <v>26849.802036861984</v>
      </c>
      <c r="O18" s="936"/>
    </row>
    <row r="19" spans="1:15" ht="18" customHeight="1">
      <c r="A19" s="954" t="s">
        <v>492</v>
      </c>
      <c r="B19" s="954" t="s">
        <v>493</v>
      </c>
      <c r="C19" s="946">
        <v>22.15160831459643</v>
      </c>
      <c r="D19" s="946">
        <v>970.77157802964257</v>
      </c>
      <c r="E19" s="946">
        <v>236.44289450741064</v>
      </c>
      <c r="F19" s="946">
        <v>1229.3660808516495</v>
      </c>
      <c r="G19" s="947">
        <v>14.25189021232522</v>
      </c>
      <c r="H19" s="947">
        <v>1.5948092800986953</v>
      </c>
      <c r="I19" s="947">
        <v>1.72210254618848</v>
      </c>
      <c r="J19" s="947">
        <v>1.8473559318554433</v>
      </c>
      <c r="K19" s="948">
        <v>599018.2068358364</v>
      </c>
      <c r="L19" s="948">
        <v>15019.251761614009</v>
      </c>
      <c r="M19" s="948">
        <v>13288.490864190344</v>
      </c>
      <c r="N19" s="949">
        <v>25209.292131015067</v>
      </c>
      <c r="O19" s="936"/>
    </row>
    <row r="20" spans="1:15" ht="18" customHeight="1">
      <c r="A20" s="954" t="s">
        <v>494</v>
      </c>
      <c r="B20" s="954" t="s">
        <v>576</v>
      </c>
      <c r="C20" s="946">
        <v>23.517363373987525</v>
      </c>
      <c r="D20" s="946">
        <v>1004.2267945256494</v>
      </c>
      <c r="E20" s="946">
        <v>202.54166278744995</v>
      </c>
      <c r="F20" s="946">
        <v>1230.2858206870869</v>
      </c>
      <c r="G20" s="947">
        <v>16.351543942992873</v>
      </c>
      <c r="H20" s="947">
        <v>1.4800118667952236</v>
      </c>
      <c r="I20" s="947">
        <v>1.8457825787175361</v>
      </c>
      <c r="J20" s="947">
        <v>1.8245033864315714</v>
      </c>
      <c r="K20" s="948">
        <v>579563.8281868567</v>
      </c>
      <c r="L20" s="948">
        <v>14849.266251946896</v>
      </c>
      <c r="M20" s="948">
        <v>13733.96092852218</v>
      </c>
      <c r="N20" s="949">
        <v>25460.379166824321</v>
      </c>
      <c r="O20" s="936"/>
    </row>
    <row r="21" spans="1:15" ht="18" customHeight="1">
      <c r="A21" s="954" t="s">
        <v>497</v>
      </c>
      <c r="B21" s="954" t="s">
        <v>498</v>
      </c>
      <c r="C21" s="946">
        <v>21.19256985274988</v>
      </c>
      <c r="D21" s="946">
        <v>949.72683282168691</v>
      </c>
      <c r="E21" s="946">
        <v>257.26104375878037</v>
      </c>
      <c r="F21" s="946">
        <v>1228.1804464332172</v>
      </c>
      <c r="G21" s="947">
        <v>14.487601276700222</v>
      </c>
      <c r="H21" s="947">
        <v>1.5570104312762973</v>
      </c>
      <c r="I21" s="947">
        <v>1.68490989624416</v>
      </c>
      <c r="J21" s="947">
        <v>1.8069215908898342</v>
      </c>
      <c r="K21" s="948">
        <v>611439.21188313281</v>
      </c>
      <c r="L21" s="948">
        <v>14854.073939340813</v>
      </c>
      <c r="M21" s="948">
        <v>12555.707380215601</v>
      </c>
      <c r="N21" s="949">
        <v>24666.876336615209</v>
      </c>
      <c r="O21" s="936"/>
    </row>
    <row r="22" spans="1:15" ht="18" customHeight="1">
      <c r="A22" s="954" t="s">
        <v>499</v>
      </c>
      <c r="B22" s="954" t="s">
        <v>500</v>
      </c>
      <c r="C22" s="946">
        <v>23.556882560097993</v>
      </c>
      <c r="D22" s="946">
        <v>936.22467207676209</v>
      </c>
      <c r="E22" s="946">
        <v>225.20032664727196</v>
      </c>
      <c r="F22" s="946">
        <v>1184.981881284132</v>
      </c>
      <c r="G22" s="947">
        <v>15.345141371465713</v>
      </c>
      <c r="H22" s="947">
        <v>1.5911592421272989</v>
      </c>
      <c r="I22" s="947">
        <v>1.7725928360170884</v>
      </c>
      <c r="J22" s="947">
        <v>1.8990625545120352</v>
      </c>
      <c r="K22" s="948">
        <v>587014.96197595063</v>
      </c>
      <c r="L22" s="948">
        <v>14843.424794681481</v>
      </c>
      <c r="M22" s="948">
        <v>13516.970661892188</v>
      </c>
      <c r="N22" s="949">
        <v>25965.83941535102</v>
      </c>
      <c r="O22" s="936"/>
    </row>
    <row r="23" spans="1:15" ht="18" customHeight="1">
      <c r="A23" s="954" t="s">
        <v>501</v>
      </c>
      <c r="B23" s="954" t="s">
        <v>502</v>
      </c>
      <c r="C23" s="946">
        <v>38.039568345323744</v>
      </c>
      <c r="D23" s="946">
        <v>897.84172661870491</v>
      </c>
      <c r="E23" s="946">
        <v>216.78657074340526</v>
      </c>
      <c r="F23" s="946">
        <v>1152.667865707434</v>
      </c>
      <c r="G23" s="947">
        <v>15.85973207249803</v>
      </c>
      <c r="H23" s="947">
        <v>1.7277477297008548</v>
      </c>
      <c r="I23" s="947">
        <v>1.7363108407079646</v>
      </c>
      <c r="J23" s="947">
        <v>2.1957324526044784</v>
      </c>
      <c r="K23" s="948">
        <v>510656.01733648544</v>
      </c>
      <c r="L23" s="948">
        <v>19234.222071981836</v>
      </c>
      <c r="M23" s="948">
        <v>12864.358407079646</v>
      </c>
      <c r="N23" s="949">
        <v>34253.788924141161</v>
      </c>
      <c r="O23" s="936"/>
    </row>
    <row r="24" spans="1:15" ht="18" customHeight="1">
      <c r="A24" s="954" t="s">
        <v>503</v>
      </c>
      <c r="B24" s="954" t="s">
        <v>64</v>
      </c>
      <c r="C24" s="946">
        <v>25.088625362149326</v>
      </c>
      <c r="D24" s="946">
        <v>986.23922549531233</v>
      </c>
      <c r="E24" s="946">
        <v>231.1529394828238</v>
      </c>
      <c r="F24" s="946">
        <v>1242.4807903402855</v>
      </c>
      <c r="G24" s="947">
        <v>15.284822837469516</v>
      </c>
      <c r="H24" s="947">
        <v>1.541461474319558</v>
      </c>
      <c r="I24" s="947">
        <v>1.7302925560901179</v>
      </c>
      <c r="J24" s="947">
        <v>1.8541028504226897</v>
      </c>
      <c r="K24" s="948">
        <v>566189.99010185048</v>
      </c>
      <c r="L24" s="948">
        <v>14584.951036650897</v>
      </c>
      <c r="M24" s="948">
        <v>13236.341414047052</v>
      </c>
      <c r="N24" s="949">
        <v>25472.263902708197</v>
      </c>
      <c r="O24" s="936"/>
    </row>
    <row r="25" spans="1:15" ht="18" customHeight="1">
      <c r="A25" s="954" t="s">
        <v>504</v>
      </c>
      <c r="B25" s="954" t="s">
        <v>505</v>
      </c>
      <c r="C25" s="946">
        <v>33.955186048869514</v>
      </c>
      <c r="D25" s="946">
        <v>933.35699077359834</v>
      </c>
      <c r="E25" s="946">
        <v>203.0315319882389</v>
      </c>
      <c r="F25" s="946">
        <v>1170.3437088107069</v>
      </c>
      <c r="G25" s="947">
        <v>17.607942669453568</v>
      </c>
      <c r="H25" s="947">
        <v>1.6069609046568973</v>
      </c>
      <c r="I25" s="947">
        <v>1.849637952559301</v>
      </c>
      <c r="J25" s="947">
        <v>2.1132971212239346</v>
      </c>
      <c r="K25" s="948">
        <v>543406.19826813973</v>
      </c>
      <c r="L25" s="948">
        <v>17014.642688768916</v>
      </c>
      <c r="M25" s="948">
        <v>12620.113857677903</v>
      </c>
      <c r="N25" s="949">
        <v>31524.478692898789</v>
      </c>
      <c r="O25" s="936"/>
    </row>
    <row r="26" spans="1:15" ht="18" customHeight="1">
      <c r="A26" s="954" t="s">
        <v>506</v>
      </c>
      <c r="B26" s="954" t="s">
        <v>508</v>
      </c>
      <c r="C26" s="946">
        <v>31.621752852634131</v>
      </c>
      <c r="D26" s="946">
        <v>930.79630978392811</v>
      </c>
      <c r="E26" s="946">
        <v>232.30152949745082</v>
      </c>
      <c r="F26" s="946">
        <v>1194.7195921340133</v>
      </c>
      <c r="G26" s="947">
        <v>16.991170825335892</v>
      </c>
      <c r="H26" s="947">
        <v>1.5543369110186622</v>
      </c>
      <c r="I26" s="947">
        <v>1.7553953075194648</v>
      </c>
      <c r="J26" s="947">
        <v>2.0020117657816927</v>
      </c>
      <c r="K26" s="948">
        <v>567539.45105566224</v>
      </c>
      <c r="L26" s="948">
        <v>14515.891052308976</v>
      </c>
      <c r="M26" s="948">
        <v>12909.700057480273</v>
      </c>
      <c r="N26" s="949">
        <v>28840.97103260483</v>
      </c>
      <c r="O26" s="936"/>
    </row>
    <row r="27" spans="1:15" ht="18" customHeight="1">
      <c r="A27" s="954" t="s">
        <v>509</v>
      </c>
      <c r="B27" s="954" t="s">
        <v>510</v>
      </c>
      <c r="C27" s="946">
        <v>21.638454523211067</v>
      </c>
      <c r="D27" s="946">
        <v>943.32139600062283</v>
      </c>
      <c r="E27" s="946">
        <v>251.80060947127254</v>
      </c>
      <c r="F27" s="946">
        <v>1216.7604599951064</v>
      </c>
      <c r="G27" s="947">
        <v>14.167454769736842</v>
      </c>
      <c r="H27" s="947">
        <v>1.5035570363767983</v>
      </c>
      <c r="I27" s="947">
        <v>1.6822405964558931</v>
      </c>
      <c r="J27" s="947">
        <v>1.7657448827188817</v>
      </c>
      <c r="K27" s="948">
        <v>590948.07473273028</v>
      </c>
      <c r="L27" s="948">
        <v>14484.716976860989</v>
      </c>
      <c r="M27" s="948">
        <v>13066.105192487765</v>
      </c>
      <c r="N27" s="949">
        <v>24442.773009712644</v>
      </c>
      <c r="O27" s="936"/>
    </row>
    <row r="28" spans="1:15" ht="18" customHeight="1">
      <c r="A28" s="954" t="s">
        <v>511</v>
      </c>
      <c r="B28" s="954" t="s">
        <v>513</v>
      </c>
      <c r="C28" s="946">
        <v>30.429021036938874</v>
      </c>
      <c r="D28" s="946">
        <v>911.96510408039319</v>
      </c>
      <c r="E28" s="946">
        <v>224.62591795041686</v>
      </c>
      <c r="F28" s="946">
        <v>1167.0200430677489</v>
      </c>
      <c r="G28" s="947">
        <v>17.180547994919252</v>
      </c>
      <c r="H28" s="947">
        <v>1.4985408619207343</v>
      </c>
      <c r="I28" s="947">
        <v>1.8137013912786981</v>
      </c>
      <c r="J28" s="947">
        <v>1.9680969345994257</v>
      </c>
      <c r="K28" s="948">
        <v>559113.26220286696</v>
      </c>
      <c r="L28" s="948">
        <v>15047.220898974365</v>
      </c>
      <c r="M28" s="948">
        <v>13271.609557052259</v>
      </c>
      <c r="N28" s="949">
        <v>28891.497854361536</v>
      </c>
      <c r="O28" s="936"/>
    </row>
    <row r="29" spans="1:15" ht="18" customHeight="1">
      <c r="A29" s="954" t="s">
        <v>514</v>
      </c>
      <c r="B29" s="954" t="s">
        <v>515</v>
      </c>
      <c r="C29" s="946">
        <v>24.105413395860946</v>
      </c>
      <c r="D29" s="946">
        <v>1002.1001121419104</v>
      </c>
      <c r="E29" s="946">
        <v>226.74584565195229</v>
      </c>
      <c r="F29" s="946">
        <v>1252.9513711897239</v>
      </c>
      <c r="G29" s="947">
        <v>14.820469443857052</v>
      </c>
      <c r="H29" s="947">
        <v>1.6294457556767314</v>
      </c>
      <c r="I29" s="947">
        <v>1.768203583391408</v>
      </c>
      <c r="J29" s="947">
        <v>1.9083375372247806</v>
      </c>
      <c r="K29" s="948">
        <v>568717.90420807782</v>
      </c>
      <c r="L29" s="948">
        <v>15182.593737283307</v>
      </c>
      <c r="M29" s="948">
        <v>13850.879886698289</v>
      </c>
      <c r="N29" s="949">
        <v>25591.007986037657</v>
      </c>
      <c r="O29" s="936"/>
    </row>
    <row r="30" spans="1:15" ht="18" customHeight="1">
      <c r="A30" s="954" t="s">
        <v>516</v>
      </c>
      <c r="B30" s="954" t="s">
        <v>517</v>
      </c>
      <c r="C30" s="946">
        <v>24.846314722098992</v>
      </c>
      <c r="D30" s="946">
        <v>920.58748970150202</v>
      </c>
      <c r="E30" s="946">
        <v>244.07757145573231</v>
      </c>
      <c r="F30" s="946">
        <v>1189.5113758793332</v>
      </c>
      <c r="G30" s="947">
        <v>14.641627343451091</v>
      </c>
      <c r="H30" s="947">
        <v>1.5640698198740874</v>
      </c>
      <c r="I30" s="947">
        <v>1.6182847350245371</v>
      </c>
      <c r="J30" s="947">
        <v>1.8483560921291684</v>
      </c>
      <c r="K30" s="948">
        <v>597820.01925774768</v>
      </c>
      <c r="L30" s="948">
        <v>14430.576199835466</v>
      </c>
      <c r="M30" s="948">
        <v>12772.793212681432</v>
      </c>
      <c r="N30" s="949">
        <v>26276.154433036929</v>
      </c>
      <c r="O30" s="936"/>
    </row>
    <row r="31" spans="1:15" ht="18" customHeight="1">
      <c r="A31" s="954" t="s">
        <v>518</v>
      </c>
      <c r="B31" s="954" t="s">
        <v>519</v>
      </c>
      <c r="C31" s="946">
        <v>29.685927118985301</v>
      </c>
      <c r="D31" s="946">
        <v>939.4805717737064</v>
      </c>
      <c r="E31" s="946">
        <v>247.03040064425207</v>
      </c>
      <c r="F31" s="946">
        <v>1216.1968995369439</v>
      </c>
      <c r="G31" s="947">
        <v>17.423533401152934</v>
      </c>
      <c r="H31" s="947">
        <v>1.532433996228356</v>
      </c>
      <c r="I31" s="947">
        <v>1.6877343113284433</v>
      </c>
      <c r="J31" s="947">
        <v>1.9518610791527682</v>
      </c>
      <c r="K31" s="948">
        <v>574308.57002373692</v>
      </c>
      <c r="L31" s="948">
        <v>14882.867799588548</v>
      </c>
      <c r="M31" s="948">
        <v>12797.58598207009</v>
      </c>
      <c r="N31" s="949">
        <v>28114.230770504149</v>
      </c>
      <c r="O31" s="936"/>
    </row>
    <row r="32" spans="1:15" ht="18" customHeight="1">
      <c r="A32" s="954" t="s">
        <v>520</v>
      </c>
      <c r="B32" s="954" t="s">
        <v>521</v>
      </c>
      <c r="C32" s="946">
        <v>26.594105660752447</v>
      </c>
      <c r="D32" s="946">
        <v>915.15332239948316</v>
      </c>
      <c r="E32" s="946">
        <v>219.58153173301525</v>
      </c>
      <c r="F32" s="946">
        <v>1161.328959793251</v>
      </c>
      <c r="G32" s="947">
        <v>15.704354326294151</v>
      </c>
      <c r="H32" s="947">
        <v>1.4458503948125863</v>
      </c>
      <c r="I32" s="947">
        <v>1.7130505635779276</v>
      </c>
      <c r="J32" s="947">
        <v>1.8228877353201725</v>
      </c>
      <c r="K32" s="948">
        <v>578954.67763034941</v>
      </c>
      <c r="L32" s="948">
        <v>14059.073575253342</v>
      </c>
      <c r="M32" s="948">
        <v>12735.03236612195</v>
      </c>
      <c r="N32" s="949">
        <v>26744.676789160829</v>
      </c>
      <c r="O32" s="936"/>
    </row>
    <row r="33" spans="1:15" ht="18" customHeight="1">
      <c r="A33" s="954" t="s">
        <v>522</v>
      </c>
      <c r="B33" s="954" t="s">
        <v>523</v>
      </c>
      <c r="C33" s="946">
        <v>30.182124434150964</v>
      </c>
      <c r="D33" s="946">
        <v>959.79576797557638</v>
      </c>
      <c r="E33" s="946">
        <v>240.42530792715024</v>
      </c>
      <c r="F33" s="946">
        <v>1230.4032003368775</v>
      </c>
      <c r="G33" s="947">
        <v>17.180676665504013</v>
      </c>
      <c r="H33" s="947">
        <v>1.4857685009487667</v>
      </c>
      <c r="I33" s="947">
        <v>1.6031176109992118</v>
      </c>
      <c r="J33" s="947">
        <v>1.893699305246586</v>
      </c>
      <c r="K33" s="948">
        <v>555231.89431461459</v>
      </c>
      <c r="L33" s="948">
        <v>13984.41917934431</v>
      </c>
      <c r="M33" s="948">
        <v>12819.815570540328</v>
      </c>
      <c r="N33" s="949">
        <v>27033.798812416579</v>
      </c>
      <c r="O33" s="936"/>
    </row>
    <row r="34" spans="1:15" ht="18" customHeight="1">
      <c r="A34" s="954" t="s">
        <v>524</v>
      </c>
      <c r="B34" s="954" t="s">
        <v>241</v>
      </c>
      <c r="C34" s="946">
        <v>22.521289537712896</v>
      </c>
      <c r="D34" s="946">
        <v>903.01094890510944</v>
      </c>
      <c r="E34" s="946">
        <v>251.79440389294405</v>
      </c>
      <c r="F34" s="946">
        <v>1177.3266423357666</v>
      </c>
      <c r="G34" s="947">
        <v>13.495611073598919</v>
      </c>
      <c r="H34" s="947">
        <v>1.5593277424135259</v>
      </c>
      <c r="I34" s="947">
        <v>1.5734992148810243</v>
      </c>
      <c r="J34" s="947">
        <v>1.7906898645070459</v>
      </c>
      <c r="K34" s="948">
        <v>580575.22619851457</v>
      </c>
      <c r="L34" s="948">
        <v>15032.697130443568</v>
      </c>
      <c r="M34" s="948">
        <v>12572.543785481339</v>
      </c>
      <c r="N34" s="949">
        <v>25324.908112785935</v>
      </c>
      <c r="O34" s="936"/>
    </row>
    <row r="35" spans="1:15" ht="18" customHeight="1">
      <c r="A35" s="954" t="s">
        <v>525</v>
      </c>
      <c r="B35" s="954" t="s">
        <v>667</v>
      </c>
      <c r="C35" s="946">
        <v>28.554595443833463</v>
      </c>
      <c r="D35" s="946">
        <v>951.58418434145062</v>
      </c>
      <c r="E35" s="946">
        <v>219.76957318669807</v>
      </c>
      <c r="F35" s="946">
        <v>1199.9083529719821</v>
      </c>
      <c r="G35" s="947">
        <v>16.383768913342504</v>
      </c>
      <c r="H35" s="947">
        <v>1.4954459150821386</v>
      </c>
      <c r="I35" s="947">
        <v>1.6958179435243654</v>
      </c>
      <c r="J35" s="947">
        <v>1.8864472061888291</v>
      </c>
      <c r="K35" s="948">
        <v>544215.06143970659</v>
      </c>
      <c r="L35" s="948">
        <v>15400.777180044577</v>
      </c>
      <c r="M35" s="948">
        <v>12986.858096032409</v>
      </c>
      <c r="N35" s="949">
        <v>27543.014500976551</v>
      </c>
      <c r="O35" s="936"/>
    </row>
    <row r="36" spans="1:15" ht="18" customHeight="1">
      <c r="A36" s="954" t="s">
        <v>528</v>
      </c>
      <c r="B36" s="954" t="s">
        <v>668</v>
      </c>
      <c r="C36" s="946">
        <v>32.049199350197263</v>
      </c>
      <c r="D36" s="946">
        <v>932.95428173590165</v>
      </c>
      <c r="E36" s="946">
        <v>166.07101415641679</v>
      </c>
      <c r="F36" s="946">
        <v>1131.0744952425157</v>
      </c>
      <c r="G36" s="947">
        <v>17.485879797248369</v>
      </c>
      <c r="H36" s="947">
        <v>1.5088679386084922</v>
      </c>
      <c r="I36" s="947">
        <v>2.0219396310788151</v>
      </c>
      <c r="J36" s="947">
        <v>2.0369116500471911</v>
      </c>
      <c r="K36" s="948">
        <v>544679.57277335261</v>
      </c>
      <c r="L36" s="948">
        <v>14498.46944105868</v>
      </c>
      <c r="M36" s="948">
        <v>15598.281162660704</v>
      </c>
      <c r="N36" s="949">
        <v>29682.727235422051</v>
      </c>
      <c r="O36" s="936"/>
    </row>
    <row r="37" spans="1:15" ht="18" customHeight="1">
      <c r="A37" s="954" t="s">
        <v>531</v>
      </c>
      <c r="B37" s="954" t="s">
        <v>532</v>
      </c>
      <c r="C37" s="946">
        <v>29.065211307024907</v>
      </c>
      <c r="D37" s="955">
        <v>1021.802406940946</v>
      </c>
      <c r="E37" s="946">
        <v>229.59697732997481</v>
      </c>
      <c r="F37" s="946">
        <v>1280.4645955779456</v>
      </c>
      <c r="G37" s="947">
        <v>15.876263842079924</v>
      </c>
      <c r="H37" s="947">
        <v>1.6382124955490427</v>
      </c>
      <c r="I37" s="947">
        <v>1.6758700554641313</v>
      </c>
      <c r="J37" s="947">
        <v>1.9681537015584358</v>
      </c>
      <c r="K37" s="948">
        <v>610192.66875300917</v>
      </c>
      <c r="L37" s="948">
        <v>15293.980758169218</v>
      </c>
      <c r="M37" s="948">
        <v>13763.023099896385</v>
      </c>
      <c r="N37" s="949">
        <v>28523.048457957204</v>
      </c>
      <c r="O37" s="936"/>
    </row>
    <row r="38" spans="1:15" ht="18" customHeight="1">
      <c r="A38" s="954" t="s">
        <v>533</v>
      </c>
      <c r="B38" s="954" t="s">
        <v>534</v>
      </c>
      <c r="C38" s="946">
        <v>23.760731099418443</v>
      </c>
      <c r="D38" s="946">
        <v>980.24093049016892</v>
      </c>
      <c r="E38" s="946">
        <v>213.52810855718639</v>
      </c>
      <c r="F38" s="946">
        <v>1217.5297701467737</v>
      </c>
      <c r="G38" s="947">
        <v>16.0506993006993</v>
      </c>
      <c r="H38" s="947">
        <v>1.6124758097552019</v>
      </c>
      <c r="I38" s="947">
        <v>1.7618182997211596</v>
      </c>
      <c r="J38" s="947">
        <v>1.9204367110201297</v>
      </c>
      <c r="K38" s="948">
        <v>588205.89860139857</v>
      </c>
      <c r="L38" s="948">
        <v>16376.178294464142</v>
      </c>
      <c r="M38" s="948">
        <v>13546.578042928475</v>
      </c>
      <c r="N38" s="949">
        <v>27039.484726486979</v>
      </c>
      <c r="O38" s="936"/>
    </row>
    <row r="39" spans="1:15" ht="18" customHeight="1">
      <c r="A39" s="954" t="s">
        <v>535</v>
      </c>
      <c r="B39" s="954" t="s">
        <v>536</v>
      </c>
      <c r="C39" s="946">
        <v>28.902522154055898</v>
      </c>
      <c r="D39" s="946">
        <v>949.25017041581464</v>
      </c>
      <c r="E39" s="946">
        <v>201.43149284253582</v>
      </c>
      <c r="F39" s="946">
        <v>1179.5841854124064</v>
      </c>
      <c r="G39" s="947">
        <v>16.34433962264151</v>
      </c>
      <c r="H39" s="947">
        <v>1.455531219704858</v>
      </c>
      <c r="I39" s="947">
        <v>1.688155668358714</v>
      </c>
      <c r="J39" s="947">
        <v>1.8600653009332833</v>
      </c>
      <c r="K39" s="948">
        <v>530691.22877358494</v>
      </c>
      <c r="L39" s="948">
        <v>13597.944203080679</v>
      </c>
      <c r="M39" s="948">
        <v>13315.49915397631</v>
      </c>
      <c r="N39" s="949">
        <v>26219.685804270564</v>
      </c>
      <c r="O39" s="936"/>
    </row>
    <row r="40" spans="1:15" ht="18" customHeight="1">
      <c r="A40" s="954" t="s">
        <v>537</v>
      </c>
      <c r="B40" s="954" t="s">
        <v>538</v>
      </c>
      <c r="C40" s="946">
        <v>30.429128738621586</v>
      </c>
      <c r="D40" s="946">
        <v>949.07672301690502</v>
      </c>
      <c r="E40" s="946">
        <v>213.0039011703511</v>
      </c>
      <c r="F40" s="946">
        <v>1192.5097529258778</v>
      </c>
      <c r="G40" s="947">
        <v>16.148717948717948</v>
      </c>
      <c r="H40" s="947">
        <v>1.5256494574153239</v>
      </c>
      <c r="I40" s="947">
        <v>1.5991452991452992</v>
      </c>
      <c r="J40" s="947">
        <v>1.9119122393788712</v>
      </c>
      <c r="K40" s="948">
        <v>566075.57948717952</v>
      </c>
      <c r="L40" s="948">
        <v>14455.809602104571</v>
      </c>
      <c r="M40" s="948">
        <v>12623.09645909646</v>
      </c>
      <c r="N40" s="949">
        <v>28204.069440809562</v>
      </c>
      <c r="O40" s="936"/>
    </row>
    <row r="41" spans="1:15" ht="18" customHeight="1">
      <c r="A41" s="954" t="s">
        <v>539</v>
      </c>
      <c r="B41" s="954" t="s">
        <v>669</v>
      </c>
      <c r="C41" s="946">
        <v>35.072815533980581</v>
      </c>
      <c r="D41" s="946">
        <v>943.97249190938521</v>
      </c>
      <c r="E41" s="946">
        <v>162.05501618122977</v>
      </c>
      <c r="F41" s="946">
        <v>1141.1003236245956</v>
      </c>
      <c r="G41" s="947">
        <v>17.29296424452134</v>
      </c>
      <c r="H41" s="947">
        <v>1.5106920934218984</v>
      </c>
      <c r="I41" s="947">
        <v>1.7933100349475786</v>
      </c>
      <c r="J41" s="947">
        <v>2.0359117980714689</v>
      </c>
      <c r="K41" s="948">
        <v>570691.08419838524</v>
      </c>
      <c r="L41" s="948">
        <v>15224.680951360617</v>
      </c>
      <c r="M41" s="948">
        <v>14636.739890164752</v>
      </c>
      <c r="N41" s="949">
        <v>32213.97759500851</v>
      </c>
      <c r="O41" s="936"/>
    </row>
    <row r="42" spans="1:15" ht="18" customHeight="1">
      <c r="A42" s="954" t="s">
        <v>541</v>
      </c>
      <c r="B42" s="954" t="s">
        <v>542</v>
      </c>
      <c r="C42" s="946">
        <v>27.071092831962396</v>
      </c>
      <c r="D42" s="946">
        <v>922.25323149236192</v>
      </c>
      <c r="E42" s="946">
        <v>200</v>
      </c>
      <c r="F42" s="946">
        <v>1149.3243243243244</v>
      </c>
      <c r="G42" s="947">
        <v>16.827997829625609</v>
      </c>
      <c r="H42" s="947">
        <v>1.5138006275184352</v>
      </c>
      <c r="I42" s="947">
        <v>1.8951968272620447</v>
      </c>
      <c r="J42" s="947">
        <v>1.9408787669657235</v>
      </c>
      <c r="K42" s="948">
        <v>564980.07053716772</v>
      </c>
      <c r="L42" s="948">
        <v>14388.523977893514</v>
      </c>
      <c r="M42" s="948">
        <v>13338.509841363102</v>
      </c>
      <c r="N42" s="949">
        <v>27174.394537739947</v>
      </c>
      <c r="O42" s="936"/>
    </row>
    <row r="43" spans="1:15" ht="18" customHeight="1">
      <c r="A43" s="954" t="s">
        <v>543</v>
      </c>
      <c r="B43" s="954" t="s">
        <v>670</v>
      </c>
      <c r="C43" s="946">
        <v>26.658512435202979</v>
      </c>
      <c r="D43" s="946">
        <v>931.2773021142757</v>
      </c>
      <c r="E43" s="946">
        <v>207.48441959345331</v>
      </c>
      <c r="F43" s="946">
        <v>1165.420234142932</v>
      </c>
      <c r="G43" s="947">
        <v>15.951278129779331</v>
      </c>
      <c r="H43" s="947">
        <v>1.5766678549762025</v>
      </c>
      <c r="I43" s="947">
        <v>1.8422929006540718</v>
      </c>
      <c r="J43" s="947">
        <v>1.9527714889725174</v>
      </c>
      <c r="K43" s="948">
        <v>573748.15927463409</v>
      </c>
      <c r="L43" s="948">
        <v>14344.170247230926</v>
      </c>
      <c r="M43" s="948">
        <v>12609.044774443477</v>
      </c>
      <c r="N43" s="949">
        <v>26831.396974376657</v>
      </c>
      <c r="O43" s="936"/>
    </row>
    <row r="44" spans="1:15" ht="18" customHeight="1">
      <c r="A44" s="954" t="s">
        <v>546</v>
      </c>
      <c r="B44" s="954" t="s">
        <v>547</v>
      </c>
      <c r="C44" s="946">
        <v>37.39154771900364</v>
      </c>
      <c r="D44" s="946">
        <v>1004.8138818919675</v>
      </c>
      <c r="E44" s="946">
        <v>188.83291351805204</v>
      </c>
      <c r="F44" s="946">
        <v>1231.0383431290231</v>
      </c>
      <c r="G44" s="947">
        <v>16.735778443113773</v>
      </c>
      <c r="H44" s="947">
        <v>1.5638126009693054</v>
      </c>
      <c r="I44" s="947">
        <v>1.839632429227805</v>
      </c>
      <c r="J44" s="947">
        <v>2.0669546436285096</v>
      </c>
      <c r="K44" s="948">
        <v>566552.37874251499</v>
      </c>
      <c r="L44" s="948">
        <v>18305.087710991033</v>
      </c>
      <c r="M44" s="948">
        <v>13276.763005780347</v>
      </c>
      <c r="N44" s="949">
        <v>34186.235239286121</v>
      </c>
      <c r="O44" s="936"/>
    </row>
    <row r="45" spans="1:15" ht="18" customHeight="1">
      <c r="A45" s="954" t="s">
        <v>548</v>
      </c>
      <c r="B45" s="954" t="s">
        <v>550</v>
      </c>
      <c r="C45" s="946">
        <v>36.356648731744812</v>
      </c>
      <c r="D45" s="946">
        <v>836.81783243658731</v>
      </c>
      <c r="E45" s="946">
        <v>212.52882398155265</v>
      </c>
      <c r="F45" s="946">
        <v>1085.7033051498847</v>
      </c>
      <c r="G45" s="947">
        <v>16.924594785059902</v>
      </c>
      <c r="H45" s="947">
        <v>1.5476868436361411</v>
      </c>
      <c r="I45" s="947">
        <v>1.6786015672091621</v>
      </c>
      <c r="J45" s="947">
        <v>2.0882359882005899</v>
      </c>
      <c r="K45" s="948">
        <v>511350.61592670897</v>
      </c>
      <c r="L45" s="948">
        <v>15826.290774930345</v>
      </c>
      <c r="M45" s="948">
        <v>12060.632911392406</v>
      </c>
      <c r="N45" s="949">
        <v>31682.642053097345</v>
      </c>
      <c r="O45" s="936"/>
    </row>
    <row r="46" spans="1:15" ht="18" customHeight="1">
      <c r="A46" s="954" t="s">
        <v>551</v>
      </c>
      <c r="B46" s="954" t="s">
        <v>671</v>
      </c>
      <c r="C46" s="946">
        <v>28.999096249435159</v>
      </c>
      <c r="D46" s="946">
        <v>906.68775417984637</v>
      </c>
      <c r="E46" s="946">
        <v>150.46317216448259</v>
      </c>
      <c r="F46" s="946">
        <v>1086.1500225937641</v>
      </c>
      <c r="G46" s="947">
        <v>16.255161667315932</v>
      </c>
      <c r="H46" s="947">
        <v>1.547271368053825</v>
      </c>
      <c r="I46" s="947">
        <v>1.8886553044522862</v>
      </c>
      <c r="J46" s="947">
        <v>1.9872485594824538</v>
      </c>
      <c r="K46" s="948">
        <v>550078.81028437871</v>
      </c>
      <c r="L46" s="948">
        <v>14433.93969598804</v>
      </c>
      <c r="M46" s="948">
        <v>14622.883099331782</v>
      </c>
      <c r="N46" s="949">
        <v>28761.284775237658</v>
      </c>
      <c r="O46" s="936"/>
    </row>
    <row r="47" spans="1:15" ht="18" customHeight="1">
      <c r="A47" s="954" t="s">
        <v>554</v>
      </c>
      <c r="B47" s="954" t="s">
        <v>672</v>
      </c>
      <c r="C47" s="946">
        <v>26.302205537306428</v>
      </c>
      <c r="D47" s="946">
        <v>783.05959643359927</v>
      </c>
      <c r="E47" s="946">
        <v>216.07226654152979</v>
      </c>
      <c r="F47" s="946">
        <v>1025.4340685124355</v>
      </c>
      <c r="G47" s="947">
        <v>16.049955396966993</v>
      </c>
      <c r="H47" s="947">
        <v>1.3936297716785522</v>
      </c>
      <c r="I47" s="947">
        <v>1.6048430882832012</v>
      </c>
      <c r="J47" s="947">
        <v>1.8140673622551711</v>
      </c>
      <c r="K47" s="948">
        <v>550079.18644067796</v>
      </c>
      <c r="L47" s="948">
        <v>16122.837238568945</v>
      </c>
      <c r="M47" s="948">
        <v>13268.867412314041</v>
      </c>
      <c r="N47" s="949">
        <v>29217.356260296539</v>
      </c>
      <c r="O47" s="936"/>
    </row>
    <row r="48" spans="1:15" ht="18" customHeight="1">
      <c r="A48" s="954" t="s">
        <v>556</v>
      </c>
      <c r="B48" s="954" t="s">
        <v>673</v>
      </c>
      <c r="C48" s="946">
        <v>28.622862286228624</v>
      </c>
      <c r="D48" s="946">
        <v>903.69036903690369</v>
      </c>
      <c r="E48" s="946">
        <v>232.85328532853288</v>
      </c>
      <c r="F48" s="946">
        <v>1165.1665166516652</v>
      </c>
      <c r="G48" s="947">
        <v>18.49475890985325</v>
      </c>
      <c r="H48" s="947">
        <v>1.3906706507304116</v>
      </c>
      <c r="I48" s="947">
        <v>1.7862388867413994</v>
      </c>
      <c r="J48" s="947">
        <v>1.8898931376335779</v>
      </c>
      <c r="K48" s="948">
        <v>562976.66666666663</v>
      </c>
      <c r="L48" s="948">
        <v>14223.627921646746</v>
      </c>
      <c r="M48" s="948">
        <v>12574.018812008762</v>
      </c>
      <c r="N48" s="949">
        <v>27374.336886828893</v>
      </c>
      <c r="O48" s="936"/>
    </row>
    <row r="49" spans="1:15" ht="18" customHeight="1">
      <c r="A49" s="954" t="s">
        <v>559</v>
      </c>
      <c r="B49" s="954" t="s">
        <v>674</v>
      </c>
      <c r="C49" s="946">
        <v>32.375443179697704</v>
      </c>
      <c r="D49" s="946">
        <v>931.44243328979292</v>
      </c>
      <c r="E49" s="946">
        <v>164.62026497480872</v>
      </c>
      <c r="F49" s="946">
        <v>1128.4381414442994</v>
      </c>
      <c r="G49" s="947">
        <v>18.345244956772333</v>
      </c>
      <c r="H49" s="947">
        <v>1.3820818975879479</v>
      </c>
      <c r="I49" s="947">
        <v>1.6161868057129902</v>
      </c>
      <c r="J49" s="947">
        <v>1.9029153506523573</v>
      </c>
      <c r="K49" s="948">
        <v>599025.21786743519</v>
      </c>
      <c r="L49" s="948">
        <v>16411.944807276224</v>
      </c>
      <c r="M49" s="948">
        <v>12790.472681931535</v>
      </c>
      <c r="N49" s="949">
        <v>32599.092818282541</v>
      </c>
      <c r="O49" s="936"/>
    </row>
    <row r="50" spans="1:15" ht="18" customHeight="1">
      <c r="A50" s="954" t="s">
        <v>561</v>
      </c>
      <c r="B50" s="954" t="s">
        <v>675</v>
      </c>
      <c r="C50" s="946">
        <v>30.512587200485292</v>
      </c>
      <c r="D50" s="946">
        <v>944.58598726114644</v>
      </c>
      <c r="E50" s="946">
        <v>195.46557476493783</v>
      </c>
      <c r="F50" s="946">
        <v>1170.5641492265697</v>
      </c>
      <c r="G50" s="947">
        <v>17.615805168986082</v>
      </c>
      <c r="H50" s="947">
        <v>1.469912982050541</v>
      </c>
      <c r="I50" s="947">
        <v>1.7090542322911009</v>
      </c>
      <c r="J50" s="947">
        <v>1.9307137212224856</v>
      </c>
      <c r="K50" s="948">
        <v>540503.71272365807</v>
      </c>
      <c r="L50" s="948">
        <v>15949.217962302926</v>
      </c>
      <c r="M50" s="948">
        <v>13077.609589572503</v>
      </c>
      <c r="N50" s="949">
        <v>29143.039242359464</v>
      </c>
      <c r="O50" s="936"/>
    </row>
    <row r="51" spans="1:15" ht="18" customHeight="1">
      <c r="A51" s="954" t="s">
        <v>563</v>
      </c>
      <c r="B51" s="954" t="s">
        <v>676</v>
      </c>
      <c r="C51" s="946">
        <v>29.258728602669482</v>
      </c>
      <c r="D51" s="946">
        <v>980.14478546112662</v>
      </c>
      <c r="E51" s="946">
        <v>201.78719553578159</v>
      </c>
      <c r="F51" s="946">
        <v>1211.1907095995778</v>
      </c>
      <c r="G51" s="947">
        <v>17.076030927835053</v>
      </c>
      <c r="H51" s="947">
        <v>1.4890557560183726</v>
      </c>
      <c r="I51" s="947">
        <v>1.723756493142494</v>
      </c>
      <c r="J51" s="947">
        <v>1.904691936046222</v>
      </c>
      <c r="K51" s="948">
        <v>575063.58711340209</v>
      </c>
      <c r="L51" s="948">
        <v>14631.835955592143</v>
      </c>
      <c r="M51" s="948">
        <v>13826.642251205201</v>
      </c>
      <c r="N51" s="949">
        <v>28036.036135876875</v>
      </c>
      <c r="O51" s="936"/>
    </row>
    <row r="52" spans="1:15" ht="18" customHeight="1">
      <c r="A52" s="954" t="s">
        <v>565</v>
      </c>
      <c r="B52" s="954" t="s">
        <v>1248</v>
      </c>
      <c r="C52" s="946">
        <v>29.997857295907437</v>
      </c>
      <c r="D52" s="946">
        <v>884.14398971502044</v>
      </c>
      <c r="E52" s="946">
        <v>256.13884722519822</v>
      </c>
      <c r="F52" s="946">
        <v>1170.280694236126</v>
      </c>
      <c r="G52" s="947">
        <v>15.976428571428572</v>
      </c>
      <c r="H52" s="947">
        <v>1.4707607299517729</v>
      </c>
      <c r="I52" s="947">
        <v>1.5163125313702526</v>
      </c>
      <c r="J52" s="947">
        <v>1.8525550652727172</v>
      </c>
      <c r="K52" s="948">
        <v>546208.92249999999</v>
      </c>
      <c r="L52" s="948">
        <v>13700.481739088287</v>
      </c>
      <c r="M52" s="948">
        <v>11259.276811109252</v>
      </c>
      <c r="N52" s="949">
        <v>26815.988877089552</v>
      </c>
      <c r="O52" s="936"/>
    </row>
    <row r="53" spans="1:15" ht="18" customHeight="1">
      <c r="A53" s="954" t="s">
        <v>566</v>
      </c>
      <c r="B53" s="954" t="s">
        <v>678</v>
      </c>
      <c r="C53" s="946">
        <v>25.949785265939873</v>
      </c>
      <c r="D53" s="946">
        <v>928.97258011232236</v>
      </c>
      <c r="E53" s="946">
        <v>179.63330029732407</v>
      </c>
      <c r="F53" s="946">
        <v>1134.5556656755864</v>
      </c>
      <c r="G53" s="947">
        <v>15.910248249522597</v>
      </c>
      <c r="H53" s="947">
        <v>1.4540007112375533</v>
      </c>
      <c r="I53" s="947">
        <v>1.8343448275862069</v>
      </c>
      <c r="J53" s="947">
        <v>1.8448664938997759</v>
      </c>
      <c r="K53" s="948">
        <v>584903.97358370468</v>
      </c>
      <c r="L53" s="948">
        <v>14309.346221550499</v>
      </c>
      <c r="M53" s="948">
        <v>13888.3908045977</v>
      </c>
      <c r="N53" s="949">
        <v>27293.451707771597</v>
      </c>
      <c r="O53" s="936"/>
    </row>
    <row r="54" spans="1:15" ht="18" customHeight="1">
      <c r="A54" s="954" t="s">
        <v>568</v>
      </c>
      <c r="B54" s="954" t="s">
        <v>679</v>
      </c>
      <c r="C54" s="946">
        <v>25.567754549556327</v>
      </c>
      <c r="D54" s="946">
        <v>936.16333283200481</v>
      </c>
      <c r="E54" s="946">
        <v>170.73996089637541</v>
      </c>
      <c r="F54" s="946">
        <v>1132.4710482779365</v>
      </c>
      <c r="G54" s="947">
        <v>16.980294117647059</v>
      </c>
      <c r="H54" s="947">
        <v>1.5325043577447366</v>
      </c>
      <c r="I54" s="947">
        <v>1.9256110988768993</v>
      </c>
      <c r="J54" s="947">
        <v>1.9405362692236181</v>
      </c>
      <c r="K54" s="948">
        <v>583917.84235294117</v>
      </c>
      <c r="L54" s="948">
        <v>15213.939899269826</v>
      </c>
      <c r="M54" s="948">
        <v>14435.519489099317</v>
      </c>
      <c r="N54" s="949">
        <v>27936.185064676352</v>
      </c>
      <c r="O54" s="936"/>
    </row>
    <row r="55" spans="1:15" ht="18" customHeight="1">
      <c r="A55" s="954" t="s">
        <v>570</v>
      </c>
      <c r="B55" s="954" t="s">
        <v>681</v>
      </c>
      <c r="C55" s="946">
        <v>21.842911671415514</v>
      </c>
      <c r="D55" s="946">
        <v>832.46599645180379</v>
      </c>
      <c r="E55" s="946">
        <v>164.45352400408581</v>
      </c>
      <c r="F55" s="946">
        <v>1018.762432127305</v>
      </c>
      <c r="G55" s="947">
        <v>16.349741570268275</v>
      </c>
      <c r="H55" s="947">
        <v>1.5153215754906455</v>
      </c>
      <c r="I55" s="947">
        <v>1.741909120627656</v>
      </c>
      <c r="J55" s="947">
        <v>1.8699577836411609</v>
      </c>
      <c r="K55" s="948">
        <v>634600.76298301748</v>
      </c>
      <c r="L55" s="948">
        <v>16319.997003493771</v>
      </c>
      <c r="M55" s="948">
        <v>14019.930205949657</v>
      </c>
      <c r="N55" s="949">
        <v>29205.040321899734</v>
      </c>
      <c r="O55" s="936"/>
    </row>
    <row r="56" spans="1:15" ht="18" customHeight="1">
      <c r="A56" s="954" t="s">
        <v>622</v>
      </c>
      <c r="B56" s="954" t="s">
        <v>111</v>
      </c>
      <c r="C56" s="946">
        <v>10.66079295154185</v>
      </c>
      <c r="D56" s="946">
        <v>697.88546255506617</v>
      </c>
      <c r="E56" s="946">
        <v>197.88546255506608</v>
      </c>
      <c r="F56" s="946">
        <v>906.43171806167402</v>
      </c>
      <c r="G56" s="947">
        <v>9.3719008264462804</v>
      </c>
      <c r="H56" s="947">
        <v>1.4543618230021462</v>
      </c>
      <c r="I56" s="947">
        <v>1.6838824577025824</v>
      </c>
      <c r="J56" s="947">
        <v>1.5975894245723172</v>
      </c>
      <c r="K56" s="948">
        <v>597280.57851239666</v>
      </c>
      <c r="L56" s="948">
        <v>14904.887009216009</v>
      </c>
      <c r="M56" s="948">
        <v>12306.660730186999</v>
      </c>
      <c r="N56" s="949">
        <v>21187.14230171073</v>
      </c>
      <c r="O56" s="936"/>
    </row>
    <row r="57" spans="1:15" ht="18" customHeight="1">
      <c r="A57" s="954" t="s">
        <v>623</v>
      </c>
      <c r="B57" s="954" t="s">
        <v>682</v>
      </c>
      <c r="C57" s="946">
        <v>11.5916183682568</v>
      </c>
      <c r="D57" s="946">
        <v>694.29335711101203</v>
      </c>
      <c r="E57" s="946">
        <v>210.47703967900136</v>
      </c>
      <c r="F57" s="946">
        <v>916.3620151582702</v>
      </c>
      <c r="G57" s="947">
        <v>10.25</v>
      </c>
      <c r="H57" s="947">
        <v>1.4977204135362487</v>
      </c>
      <c r="I57" s="947">
        <v>1.7309891972039821</v>
      </c>
      <c r="J57" s="947">
        <v>1.6620122603872725</v>
      </c>
      <c r="K57" s="948">
        <v>553765</v>
      </c>
      <c r="L57" s="948">
        <v>14556.179284659347</v>
      </c>
      <c r="M57" s="948">
        <v>12629.66320694768</v>
      </c>
      <c r="N57" s="949">
        <v>20934.461418701954</v>
      </c>
      <c r="O57" s="936"/>
    </row>
    <row r="58" spans="1:15" ht="18" customHeight="1">
      <c r="A58" s="954" t="s">
        <v>624</v>
      </c>
      <c r="B58" s="954" t="s">
        <v>122</v>
      </c>
      <c r="C58" s="946">
        <v>9.6529922070283778</v>
      </c>
      <c r="D58" s="946">
        <v>652.28642846640196</v>
      </c>
      <c r="E58" s="946">
        <v>117.64446404940449</v>
      </c>
      <c r="F58" s="946">
        <v>779.58388472283491</v>
      </c>
      <c r="G58" s="947">
        <v>8.4402132520944395</v>
      </c>
      <c r="H58" s="947">
        <v>1.3780375095802715</v>
      </c>
      <c r="I58" s="947">
        <v>1.4758780152480939</v>
      </c>
      <c r="J58" s="947">
        <v>1.4802478333443356</v>
      </c>
      <c r="K58" s="948">
        <v>498284.96039603959</v>
      </c>
      <c r="L58" s="948">
        <v>12391.689159641135</v>
      </c>
      <c r="M58" s="948">
        <v>12861.722909636295</v>
      </c>
      <c r="N58" s="949">
        <v>18479.065928573451</v>
      </c>
      <c r="O58" s="936"/>
    </row>
    <row r="59" spans="1:15" ht="18" customHeight="1">
      <c r="A59" s="954" t="s">
        <v>625</v>
      </c>
      <c r="B59" s="954" t="s">
        <v>683</v>
      </c>
      <c r="C59" s="946">
        <v>8.8106450553061002</v>
      </c>
      <c r="D59" s="946">
        <v>566.97513963421318</v>
      </c>
      <c r="E59" s="946">
        <v>211.15430949512648</v>
      </c>
      <c r="F59" s="946">
        <v>786.94009418464577</v>
      </c>
      <c r="G59" s="947">
        <v>9.6693598508390313</v>
      </c>
      <c r="H59" s="947">
        <v>1.3836837581248007</v>
      </c>
      <c r="I59" s="947">
        <v>1.539482897227769</v>
      </c>
      <c r="J59" s="947">
        <v>1.518255387548622</v>
      </c>
      <c r="K59" s="948">
        <v>549284.7047855811</v>
      </c>
      <c r="L59" s="948">
        <v>12855.526989308582</v>
      </c>
      <c r="M59" s="948">
        <v>11797.580975597106</v>
      </c>
      <c r="N59" s="949">
        <v>18577.560033678703</v>
      </c>
      <c r="O59" s="936"/>
    </row>
    <row r="60" spans="1:15" ht="18" customHeight="1">
      <c r="A60" s="954" t="s">
        <v>626</v>
      </c>
      <c r="B60" s="954" t="s">
        <v>138</v>
      </c>
      <c r="C60" s="946">
        <v>7.3478260869565215</v>
      </c>
      <c r="D60" s="946">
        <v>773.60869565217399</v>
      </c>
      <c r="E60" s="946">
        <v>217.52173913043481</v>
      </c>
      <c r="F60" s="946">
        <v>998.47826086956525</v>
      </c>
      <c r="G60" s="947">
        <v>7.3668639053254434</v>
      </c>
      <c r="H60" s="947">
        <v>1.3945933794188725</v>
      </c>
      <c r="I60" s="947">
        <v>1.60263841694983</v>
      </c>
      <c r="J60" s="947">
        <v>1.4838667537557153</v>
      </c>
      <c r="K60" s="948">
        <v>476633.72781065089</v>
      </c>
      <c r="L60" s="948">
        <v>11898.714101050975</v>
      </c>
      <c r="M60" s="948">
        <v>12220.69358384969</v>
      </c>
      <c r="N60" s="949">
        <v>15388.854779011539</v>
      </c>
      <c r="O60" s="936"/>
    </row>
    <row r="61" spans="1:15" ht="18" customHeight="1">
      <c r="A61" s="937" t="s">
        <v>627</v>
      </c>
      <c r="B61" s="937" t="s">
        <v>140</v>
      </c>
      <c r="C61" s="946">
        <v>11.778603210437202</v>
      </c>
      <c r="D61" s="946">
        <v>638.01073645801887</v>
      </c>
      <c r="E61" s="946">
        <v>172.25058735513002</v>
      </c>
      <c r="F61" s="946">
        <v>822.03992702358607</v>
      </c>
      <c r="G61" s="947">
        <v>9.7834856251392921</v>
      </c>
      <c r="H61" s="947">
        <v>1.4599707052545392</v>
      </c>
      <c r="I61" s="947">
        <v>1.7034502727910024</v>
      </c>
      <c r="J61" s="947">
        <v>1.6302530400572246</v>
      </c>
      <c r="K61" s="948">
        <v>545313.72063739691</v>
      </c>
      <c r="L61" s="948">
        <v>12996.452282891787</v>
      </c>
      <c r="M61" s="948">
        <v>13012.080214270474</v>
      </c>
      <c r="N61" s="949">
        <v>20627.037611128144</v>
      </c>
      <c r="O61" s="936"/>
    </row>
    <row r="62" spans="1:15" ht="17.100000000000001" customHeight="1">
      <c r="A62" s="956"/>
      <c r="B62" s="956"/>
      <c r="C62" s="957"/>
      <c r="D62" s="957"/>
      <c r="E62" s="957"/>
      <c r="F62" s="957"/>
      <c r="G62" s="958"/>
      <c r="H62" s="958"/>
      <c r="I62" s="958"/>
      <c r="J62" s="958"/>
      <c r="K62" s="959"/>
      <c r="L62" s="959"/>
      <c r="M62" s="959"/>
      <c r="N62" s="959"/>
    </row>
  </sheetData>
  <phoneticPr fontId="5"/>
  <pageMargins left="0.61" right="0.38" top="0.53" bottom="0.46" header="0.4" footer="0.35"/>
  <pageSetup paperSize="9"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0C40-F770-455D-96A4-BD74E4296CDD}">
  <sheetPr codeName="Sheet9"/>
  <dimension ref="A1:BF145"/>
  <sheetViews>
    <sheetView view="pageBreakPreview" zoomScaleNormal="100" zoomScaleSheetLayoutView="100" workbookViewId="0">
      <pane xSplit="2" ySplit="4" topLeftCell="C5" activePane="bottomRight" state="frozen"/>
      <selection activeCell="F18" sqref="F18"/>
      <selection pane="topRight" activeCell="F18" sqref="F18"/>
      <selection pane="bottomLeft" activeCell="F18" sqref="F18"/>
      <selection pane="bottomRight"/>
    </sheetView>
  </sheetViews>
  <sheetFormatPr defaultRowHeight="12"/>
  <cols>
    <col min="1" max="1" width="3.875" style="83" customWidth="1"/>
    <col min="2" max="2" width="11.25" style="83" customWidth="1"/>
    <col min="3" max="3" width="10.25" style="576" customWidth="1"/>
    <col min="4" max="4" width="15.625" style="576" customWidth="1"/>
    <col min="5" max="5" width="7.75" style="576" customWidth="1"/>
    <col min="6" max="6" width="14" style="576" customWidth="1"/>
    <col min="7" max="7" width="9.75" style="576" customWidth="1"/>
    <col min="8" max="8" width="16" style="576" customWidth="1"/>
    <col min="9" max="9" width="16.25" style="576" customWidth="1"/>
    <col min="10" max="10" width="15" style="576" customWidth="1"/>
    <col min="11" max="11" width="12.75" style="576" customWidth="1"/>
    <col min="12" max="12" width="14.375" style="576" customWidth="1"/>
    <col min="13" max="13" width="7.625" style="576" customWidth="1"/>
    <col min="14" max="14" width="14" style="576" customWidth="1"/>
    <col min="15" max="15" width="11.25" style="83" customWidth="1"/>
    <col min="16" max="16" width="4" style="83" customWidth="1"/>
    <col min="17" max="25" width="9" style="83"/>
    <col min="26" max="26" width="13" style="83" customWidth="1"/>
    <col min="27" max="27" width="9" style="83"/>
    <col min="28" max="29" width="10.375" style="83" customWidth="1"/>
    <col min="30" max="31" width="13" style="83" customWidth="1"/>
    <col min="32" max="32" width="9" style="83"/>
    <col min="33" max="34" width="10.375" style="83" customWidth="1"/>
    <col min="35" max="35" width="13" style="83" customWidth="1"/>
    <col min="36" max="36" width="12.125" style="83" customWidth="1"/>
    <col min="37" max="37" width="9" style="83"/>
    <col min="38" max="39" width="10.375" style="83" customWidth="1"/>
    <col min="40" max="40" width="12.125" style="83" customWidth="1"/>
    <col min="41" max="41" width="10.375" style="83" customWidth="1"/>
    <col min="42" max="44" width="9" style="83"/>
    <col min="45" max="45" width="10.375" style="83" customWidth="1"/>
    <col min="46" max="46" width="12.125" style="83" customWidth="1"/>
    <col min="47" max="47" width="9" style="83"/>
    <col min="48" max="49" width="9.5" style="83" customWidth="1"/>
    <col min="50" max="50" width="13" style="83" customWidth="1"/>
    <col min="51" max="256" width="9" style="83"/>
    <col min="257" max="257" width="3.875" style="83" customWidth="1"/>
    <col min="258" max="258" width="11.25" style="83" customWidth="1"/>
    <col min="259" max="259" width="10.25" style="83" customWidth="1"/>
    <col min="260" max="260" width="15.625" style="83" customWidth="1"/>
    <col min="261" max="261" width="7.75" style="83" customWidth="1"/>
    <col min="262" max="262" width="14" style="83" customWidth="1"/>
    <col min="263" max="263" width="9.75" style="83" customWidth="1"/>
    <col min="264" max="264" width="16" style="83" customWidth="1"/>
    <col min="265" max="265" width="16.25" style="83" customWidth="1"/>
    <col min="266" max="266" width="15" style="83" customWidth="1"/>
    <col min="267" max="267" width="12.75" style="83" customWidth="1"/>
    <col min="268" max="268" width="14.375" style="83" customWidth="1"/>
    <col min="269" max="269" width="7.625" style="83" customWidth="1"/>
    <col min="270" max="270" width="14" style="83" customWidth="1"/>
    <col min="271" max="271" width="11.25" style="83" customWidth="1"/>
    <col min="272" max="272" width="4" style="83" customWidth="1"/>
    <col min="273" max="281" width="9" style="83"/>
    <col min="282" max="282" width="13" style="83" customWidth="1"/>
    <col min="283" max="283" width="9" style="83"/>
    <col min="284" max="285" width="10.375" style="83" customWidth="1"/>
    <col min="286" max="287" width="13" style="83" customWidth="1"/>
    <col min="288" max="288" width="9" style="83"/>
    <col min="289" max="290" width="10.375" style="83" customWidth="1"/>
    <col min="291" max="291" width="13" style="83" customWidth="1"/>
    <col min="292" max="292" width="12.125" style="83" customWidth="1"/>
    <col min="293" max="293" width="9" style="83"/>
    <col min="294" max="295" width="10.375" style="83" customWidth="1"/>
    <col min="296" max="296" width="12.125" style="83" customWidth="1"/>
    <col min="297" max="297" width="10.375" style="83" customWidth="1"/>
    <col min="298" max="300" width="9" style="83"/>
    <col min="301" max="301" width="10.375" style="83" customWidth="1"/>
    <col min="302" max="302" width="12.125" style="83" customWidth="1"/>
    <col min="303" max="303" width="9" style="83"/>
    <col min="304" max="305" width="9.5" style="83" customWidth="1"/>
    <col min="306" max="306" width="13" style="83" customWidth="1"/>
    <col min="307" max="512" width="9" style="83"/>
    <col min="513" max="513" width="3.875" style="83" customWidth="1"/>
    <col min="514" max="514" width="11.25" style="83" customWidth="1"/>
    <col min="515" max="515" width="10.25" style="83" customWidth="1"/>
    <col min="516" max="516" width="15.625" style="83" customWidth="1"/>
    <col min="517" max="517" width="7.75" style="83" customWidth="1"/>
    <col min="518" max="518" width="14" style="83" customWidth="1"/>
    <col min="519" max="519" width="9.75" style="83" customWidth="1"/>
    <col min="520" max="520" width="16" style="83" customWidth="1"/>
    <col min="521" max="521" width="16.25" style="83" customWidth="1"/>
    <col min="522" max="522" width="15" style="83" customWidth="1"/>
    <col min="523" max="523" width="12.75" style="83" customWidth="1"/>
    <col min="524" max="524" width="14.375" style="83" customWidth="1"/>
    <col min="525" max="525" width="7.625" style="83" customWidth="1"/>
    <col min="526" max="526" width="14" style="83" customWidth="1"/>
    <col min="527" max="527" width="11.25" style="83" customWidth="1"/>
    <col min="528" max="528" width="4" style="83" customWidth="1"/>
    <col min="529" max="537" width="9" style="83"/>
    <col min="538" max="538" width="13" style="83" customWidth="1"/>
    <col min="539" max="539" width="9" style="83"/>
    <col min="540" max="541" width="10.375" style="83" customWidth="1"/>
    <col min="542" max="543" width="13" style="83" customWidth="1"/>
    <col min="544" max="544" width="9" style="83"/>
    <col min="545" max="546" width="10.375" style="83" customWidth="1"/>
    <col min="547" max="547" width="13" style="83" customWidth="1"/>
    <col min="548" max="548" width="12.125" style="83" customWidth="1"/>
    <col min="549" max="549" width="9" style="83"/>
    <col min="550" max="551" width="10.375" style="83" customWidth="1"/>
    <col min="552" max="552" width="12.125" style="83" customWidth="1"/>
    <col min="553" max="553" width="10.375" style="83" customWidth="1"/>
    <col min="554" max="556" width="9" style="83"/>
    <col min="557" max="557" width="10.375" style="83" customWidth="1"/>
    <col min="558" max="558" width="12.125" style="83" customWidth="1"/>
    <col min="559" max="559" width="9" style="83"/>
    <col min="560" max="561" width="9.5" style="83" customWidth="1"/>
    <col min="562" max="562" width="13" style="83" customWidth="1"/>
    <col min="563" max="768" width="9" style="83"/>
    <col min="769" max="769" width="3.875" style="83" customWidth="1"/>
    <col min="770" max="770" width="11.25" style="83" customWidth="1"/>
    <col min="771" max="771" width="10.25" style="83" customWidth="1"/>
    <col min="772" max="772" width="15.625" style="83" customWidth="1"/>
    <col min="773" max="773" width="7.75" style="83" customWidth="1"/>
    <col min="774" max="774" width="14" style="83" customWidth="1"/>
    <col min="775" max="775" width="9.75" style="83" customWidth="1"/>
    <col min="776" max="776" width="16" style="83" customWidth="1"/>
    <col min="777" max="777" width="16.25" style="83" customWidth="1"/>
    <col min="778" max="778" width="15" style="83" customWidth="1"/>
    <col min="779" max="779" width="12.75" style="83" customWidth="1"/>
    <col min="780" max="780" width="14.375" style="83" customWidth="1"/>
    <col min="781" max="781" width="7.625" style="83" customWidth="1"/>
    <col min="782" max="782" width="14" style="83" customWidth="1"/>
    <col min="783" max="783" width="11.25" style="83" customWidth="1"/>
    <col min="784" max="784" width="4" style="83" customWidth="1"/>
    <col min="785" max="793" width="9" style="83"/>
    <col min="794" max="794" width="13" style="83" customWidth="1"/>
    <col min="795" max="795" width="9" style="83"/>
    <col min="796" max="797" width="10.375" style="83" customWidth="1"/>
    <col min="798" max="799" width="13" style="83" customWidth="1"/>
    <col min="800" max="800" width="9" style="83"/>
    <col min="801" max="802" width="10.375" style="83" customWidth="1"/>
    <col min="803" max="803" width="13" style="83" customWidth="1"/>
    <col min="804" max="804" width="12.125" style="83" customWidth="1"/>
    <col min="805" max="805" width="9" style="83"/>
    <col min="806" max="807" width="10.375" style="83" customWidth="1"/>
    <col min="808" max="808" width="12.125" style="83" customWidth="1"/>
    <col min="809" max="809" width="10.375" style="83" customWidth="1"/>
    <col min="810" max="812" width="9" style="83"/>
    <col min="813" max="813" width="10.375" style="83" customWidth="1"/>
    <col min="814" max="814" width="12.125" style="83" customWidth="1"/>
    <col min="815" max="815" width="9" style="83"/>
    <col min="816" max="817" width="9.5" style="83" customWidth="1"/>
    <col min="818" max="818" width="13" style="83" customWidth="1"/>
    <col min="819" max="1024" width="9" style="83"/>
    <col min="1025" max="1025" width="3.875" style="83" customWidth="1"/>
    <col min="1026" max="1026" width="11.25" style="83" customWidth="1"/>
    <col min="1027" max="1027" width="10.25" style="83" customWidth="1"/>
    <col min="1028" max="1028" width="15.625" style="83" customWidth="1"/>
    <col min="1029" max="1029" width="7.75" style="83" customWidth="1"/>
    <col min="1030" max="1030" width="14" style="83" customWidth="1"/>
    <col min="1031" max="1031" width="9.75" style="83" customWidth="1"/>
    <col min="1032" max="1032" width="16" style="83" customWidth="1"/>
    <col min="1033" max="1033" width="16.25" style="83" customWidth="1"/>
    <col min="1034" max="1034" width="15" style="83" customWidth="1"/>
    <col min="1035" max="1035" width="12.75" style="83" customWidth="1"/>
    <col min="1036" max="1036" width="14.375" style="83" customWidth="1"/>
    <col min="1037" max="1037" width="7.625" style="83" customWidth="1"/>
    <col min="1038" max="1038" width="14" style="83" customWidth="1"/>
    <col min="1039" max="1039" width="11.25" style="83" customWidth="1"/>
    <col min="1040" max="1040" width="4" style="83" customWidth="1"/>
    <col min="1041" max="1049" width="9" style="83"/>
    <col min="1050" max="1050" width="13" style="83" customWidth="1"/>
    <col min="1051" max="1051" width="9" style="83"/>
    <col min="1052" max="1053" width="10.375" style="83" customWidth="1"/>
    <col min="1054" max="1055" width="13" style="83" customWidth="1"/>
    <col min="1056" max="1056" width="9" style="83"/>
    <col min="1057" max="1058" width="10.375" style="83" customWidth="1"/>
    <col min="1059" max="1059" width="13" style="83" customWidth="1"/>
    <col min="1060" max="1060" width="12.125" style="83" customWidth="1"/>
    <col min="1061" max="1061" width="9" style="83"/>
    <col min="1062" max="1063" width="10.375" style="83" customWidth="1"/>
    <col min="1064" max="1064" width="12.125" style="83" customWidth="1"/>
    <col min="1065" max="1065" width="10.375" style="83" customWidth="1"/>
    <col min="1066" max="1068" width="9" style="83"/>
    <col min="1069" max="1069" width="10.375" style="83" customWidth="1"/>
    <col min="1070" max="1070" width="12.125" style="83" customWidth="1"/>
    <col min="1071" max="1071" width="9" style="83"/>
    <col min="1072" max="1073" width="9.5" style="83" customWidth="1"/>
    <col min="1074" max="1074" width="13" style="83" customWidth="1"/>
    <col min="1075" max="1280" width="9" style="83"/>
    <col min="1281" max="1281" width="3.875" style="83" customWidth="1"/>
    <col min="1282" max="1282" width="11.25" style="83" customWidth="1"/>
    <col min="1283" max="1283" width="10.25" style="83" customWidth="1"/>
    <col min="1284" max="1284" width="15.625" style="83" customWidth="1"/>
    <col min="1285" max="1285" width="7.75" style="83" customWidth="1"/>
    <col min="1286" max="1286" width="14" style="83" customWidth="1"/>
    <col min="1287" max="1287" width="9.75" style="83" customWidth="1"/>
    <col min="1288" max="1288" width="16" style="83" customWidth="1"/>
    <col min="1289" max="1289" width="16.25" style="83" customWidth="1"/>
    <col min="1290" max="1290" width="15" style="83" customWidth="1"/>
    <col min="1291" max="1291" width="12.75" style="83" customWidth="1"/>
    <col min="1292" max="1292" width="14.375" style="83" customWidth="1"/>
    <col min="1293" max="1293" width="7.625" style="83" customWidth="1"/>
    <col min="1294" max="1294" width="14" style="83" customWidth="1"/>
    <col min="1295" max="1295" width="11.25" style="83" customWidth="1"/>
    <col min="1296" max="1296" width="4" style="83" customWidth="1"/>
    <col min="1297" max="1305" width="9" style="83"/>
    <col min="1306" max="1306" width="13" style="83" customWidth="1"/>
    <col min="1307" max="1307" width="9" style="83"/>
    <col min="1308" max="1309" width="10.375" style="83" customWidth="1"/>
    <col min="1310" max="1311" width="13" style="83" customWidth="1"/>
    <col min="1312" max="1312" width="9" style="83"/>
    <col min="1313" max="1314" width="10.375" style="83" customWidth="1"/>
    <col min="1315" max="1315" width="13" style="83" customWidth="1"/>
    <col min="1316" max="1316" width="12.125" style="83" customWidth="1"/>
    <col min="1317" max="1317" width="9" style="83"/>
    <col min="1318" max="1319" width="10.375" style="83" customWidth="1"/>
    <col min="1320" max="1320" width="12.125" style="83" customWidth="1"/>
    <col min="1321" max="1321" width="10.375" style="83" customWidth="1"/>
    <col min="1322" max="1324" width="9" style="83"/>
    <col min="1325" max="1325" width="10.375" style="83" customWidth="1"/>
    <col min="1326" max="1326" width="12.125" style="83" customWidth="1"/>
    <col min="1327" max="1327" width="9" style="83"/>
    <col min="1328" max="1329" width="9.5" style="83" customWidth="1"/>
    <col min="1330" max="1330" width="13" style="83" customWidth="1"/>
    <col min="1331" max="1536" width="9" style="83"/>
    <col min="1537" max="1537" width="3.875" style="83" customWidth="1"/>
    <col min="1538" max="1538" width="11.25" style="83" customWidth="1"/>
    <col min="1539" max="1539" width="10.25" style="83" customWidth="1"/>
    <col min="1540" max="1540" width="15.625" style="83" customWidth="1"/>
    <col min="1541" max="1541" width="7.75" style="83" customWidth="1"/>
    <col min="1542" max="1542" width="14" style="83" customWidth="1"/>
    <col min="1543" max="1543" width="9.75" style="83" customWidth="1"/>
    <col min="1544" max="1544" width="16" style="83" customWidth="1"/>
    <col min="1545" max="1545" width="16.25" style="83" customWidth="1"/>
    <col min="1546" max="1546" width="15" style="83" customWidth="1"/>
    <col min="1547" max="1547" width="12.75" style="83" customWidth="1"/>
    <col min="1548" max="1548" width="14.375" style="83" customWidth="1"/>
    <col min="1549" max="1549" width="7.625" style="83" customWidth="1"/>
    <col min="1550" max="1550" width="14" style="83" customWidth="1"/>
    <col min="1551" max="1551" width="11.25" style="83" customWidth="1"/>
    <col min="1552" max="1552" width="4" style="83" customWidth="1"/>
    <col min="1553" max="1561" width="9" style="83"/>
    <col min="1562" max="1562" width="13" style="83" customWidth="1"/>
    <col min="1563" max="1563" width="9" style="83"/>
    <col min="1564" max="1565" width="10.375" style="83" customWidth="1"/>
    <col min="1566" max="1567" width="13" style="83" customWidth="1"/>
    <col min="1568" max="1568" width="9" style="83"/>
    <col min="1569" max="1570" width="10.375" style="83" customWidth="1"/>
    <col min="1571" max="1571" width="13" style="83" customWidth="1"/>
    <col min="1572" max="1572" width="12.125" style="83" customWidth="1"/>
    <col min="1573" max="1573" width="9" style="83"/>
    <col min="1574" max="1575" width="10.375" style="83" customWidth="1"/>
    <col min="1576" max="1576" width="12.125" style="83" customWidth="1"/>
    <col min="1577" max="1577" width="10.375" style="83" customWidth="1"/>
    <col min="1578" max="1580" width="9" style="83"/>
    <col min="1581" max="1581" width="10.375" style="83" customWidth="1"/>
    <col min="1582" max="1582" width="12.125" style="83" customWidth="1"/>
    <col min="1583" max="1583" width="9" style="83"/>
    <col min="1584" max="1585" width="9.5" style="83" customWidth="1"/>
    <col min="1586" max="1586" width="13" style="83" customWidth="1"/>
    <col min="1587" max="1792" width="9" style="83"/>
    <col min="1793" max="1793" width="3.875" style="83" customWidth="1"/>
    <col min="1794" max="1794" width="11.25" style="83" customWidth="1"/>
    <col min="1795" max="1795" width="10.25" style="83" customWidth="1"/>
    <col min="1796" max="1796" width="15.625" style="83" customWidth="1"/>
    <col min="1797" max="1797" width="7.75" style="83" customWidth="1"/>
    <col min="1798" max="1798" width="14" style="83" customWidth="1"/>
    <col min="1799" max="1799" width="9.75" style="83" customWidth="1"/>
    <col min="1800" max="1800" width="16" style="83" customWidth="1"/>
    <col min="1801" max="1801" width="16.25" style="83" customWidth="1"/>
    <col min="1802" max="1802" width="15" style="83" customWidth="1"/>
    <col min="1803" max="1803" width="12.75" style="83" customWidth="1"/>
    <col min="1804" max="1804" width="14.375" style="83" customWidth="1"/>
    <col min="1805" max="1805" width="7.625" style="83" customWidth="1"/>
    <col min="1806" max="1806" width="14" style="83" customWidth="1"/>
    <col min="1807" max="1807" width="11.25" style="83" customWidth="1"/>
    <col min="1808" max="1808" width="4" style="83" customWidth="1"/>
    <col min="1809" max="1817" width="9" style="83"/>
    <col min="1818" max="1818" width="13" style="83" customWidth="1"/>
    <col min="1819" max="1819" width="9" style="83"/>
    <col min="1820" max="1821" width="10.375" style="83" customWidth="1"/>
    <col min="1822" max="1823" width="13" style="83" customWidth="1"/>
    <col min="1824" max="1824" width="9" style="83"/>
    <col min="1825" max="1826" width="10.375" style="83" customWidth="1"/>
    <col min="1827" max="1827" width="13" style="83" customWidth="1"/>
    <col min="1828" max="1828" width="12.125" style="83" customWidth="1"/>
    <col min="1829" max="1829" width="9" style="83"/>
    <col min="1830" max="1831" width="10.375" style="83" customWidth="1"/>
    <col min="1832" max="1832" width="12.125" style="83" customWidth="1"/>
    <col min="1833" max="1833" width="10.375" style="83" customWidth="1"/>
    <col min="1834" max="1836" width="9" style="83"/>
    <col min="1837" max="1837" width="10.375" style="83" customWidth="1"/>
    <col min="1838" max="1838" width="12.125" style="83" customWidth="1"/>
    <col min="1839" max="1839" width="9" style="83"/>
    <col min="1840" max="1841" width="9.5" style="83" customWidth="1"/>
    <col min="1842" max="1842" width="13" style="83" customWidth="1"/>
    <col min="1843" max="2048" width="9" style="83"/>
    <col min="2049" max="2049" width="3.875" style="83" customWidth="1"/>
    <col min="2050" max="2050" width="11.25" style="83" customWidth="1"/>
    <col min="2051" max="2051" width="10.25" style="83" customWidth="1"/>
    <col min="2052" max="2052" width="15.625" style="83" customWidth="1"/>
    <col min="2053" max="2053" width="7.75" style="83" customWidth="1"/>
    <col min="2054" max="2054" width="14" style="83" customWidth="1"/>
    <col min="2055" max="2055" width="9.75" style="83" customWidth="1"/>
    <col min="2056" max="2056" width="16" style="83" customWidth="1"/>
    <col min="2057" max="2057" width="16.25" style="83" customWidth="1"/>
    <col min="2058" max="2058" width="15" style="83" customWidth="1"/>
    <col min="2059" max="2059" width="12.75" style="83" customWidth="1"/>
    <col min="2060" max="2060" width="14.375" style="83" customWidth="1"/>
    <col min="2061" max="2061" width="7.625" style="83" customWidth="1"/>
    <col min="2062" max="2062" width="14" style="83" customWidth="1"/>
    <col min="2063" max="2063" width="11.25" style="83" customWidth="1"/>
    <col min="2064" max="2064" width="4" style="83" customWidth="1"/>
    <col min="2065" max="2073" width="9" style="83"/>
    <col min="2074" max="2074" width="13" style="83" customWidth="1"/>
    <col min="2075" max="2075" width="9" style="83"/>
    <col min="2076" max="2077" width="10.375" style="83" customWidth="1"/>
    <col min="2078" max="2079" width="13" style="83" customWidth="1"/>
    <col min="2080" max="2080" width="9" style="83"/>
    <col min="2081" max="2082" width="10.375" style="83" customWidth="1"/>
    <col min="2083" max="2083" width="13" style="83" customWidth="1"/>
    <col min="2084" max="2084" width="12.125" style="83" customWidth="1"/>
    <col min="2085" max="2085" width="9" style="83"/>
    <col min="2086" max="2087" width="10.375" style="83" customWidth="1"/>
    <col min="2088" max="2088" width="12.125" style="83" customWidth="1"/>
    <col min="2089" max="2089" width="10.375" style="83" customWidth="1"/>
    <col min="2090" max="2092" width="9" style="83"/>
    <col min="2093" max="2093" width="10.375" style="83" customWidth="1"/>
    <col min="2094" max="2094" width="12.125" style="83" customWidth="1"/>
    <col min="2095" max="2095" width="9" style="83"/>
    <col min="2096" max="2097" width="9.5" style="83" customWidth="1"/>
    <col min="2098" max="2098" width="13" style="83" customWidth="1"/>
    <col min="2099" max="2304" width="9" style="83"/>
    <col min="2305" max="2305" width="3.875" style="83" customWidth="1"/>
    <col min="2306" max="2306" width="11.25" style="83" customWidth="1"/>
    <col min="2307" max="2307" width="10.25" style="83" customWidth="1"/>
    <col min="2308" max="2308" width="15.625" style="83" customWidth="1"/>
    <col min="2309" max="2309" width="7.75" style="83" customWidth="1"/>
    <col min="2310" max="2310" width="14" style="83" customWidth="1"/>
    <col min="2311" max="2311" width="9.75" style="83" customWidth="1"/>
    <col min="2312" max="2312" width="16" style="83" customWidth="1"/>
    <col min="2313" max="2313" width="16.25" style="83" customWidth="1"/>
    <col min="2314" max="2314" width="15" style="83" customWidth="1"/>
    <col min="2315" max="2315" width="12.75" style="83" customWidth="1"/>
    <col min="2316" max="2316" width="14.375" style="83" customWidth="1"/>
    <col min="2317" max="2317" width="7.625" style="83" customWidth="1"/>
    <col min="2318" max="2318" width="14" style="83" customWidth="1"/>
    <col min="2319" max="2319" width="11.25" style="83" customWidth="1"/>
    <col min="2320" max="2320" width="4" style="83" customWidth="1"/>
    <col min="2321" max="2329" width="9" style="83"/>
    <col min="2330" max="2330" width="13" style="83" customWidth="1"/>
    <col min="2331" max="2331" width="9" style="83"/>
    <col min="2332" max="2333" width="10.375" style="83" customWidth="1"/>
    <col min="2334" max="2335" width="13" style="83" customWidth="1"/>
    <col min="2336" max="2336" width="9" style="83"/>
    <col min="2337" max="2338" width="10.375" style="83" customWidth="1"/>
    <col min="2339" max="2339" width="13" style="83" customWidth="1"/>
    <col min="2340" max="2340" width="12.125" style="83" customWidth="1"/>
    <col min="2341" max="2341" width="9" style="83"/>
    <col min="2342" max="2343" width="10.375" style="83" customWidth="1"/>
    <col min="2344" max="2344" width="12.125" style="83" customWidth="1"/>
    <col min="2345" max="2345" width="10.375" style="83" customWidth="1"/>
    <col min="2346" max="2348" width="9" style="83"/>
    <col min="2349" max="2349" width="10.375" style="83" customWidth="1"/>
    <col min="2350" max="2350" width="12.125" style="83" customWidth="1"/>
    <col min="2351" max="2351" width="9" style="83"/>
    <col min="2352" max="2353" width="9.5" style="83" customWidth="1"/>
    <col min="2354" max="2354" width="13" style="83" customWidth="1"/>
    <col min="2355" max="2560" width="9" style="83"/>
    <col min="2561" max="2561" width="3.875" style="83" customWidth="1"/>
    <col min="2562" max="2562" width="11.25" style="83" customWidth="1"/>
    <col min="2563" max="2563" width="10.25" style="83" customWidth="1"/>
    <col min="2564" max="2564" width="15.625" style="83" customWidth="1"/>
    <col min="2565" max="2565" width="7.75" style="83" customWidth="1"/>
    <col min="2566" max="2566" width="14" style="83" customWidth="1"/>
    <col min="2567" max="2567" width="9.75" style="83" customWidth="1"/>
    <col min="2568" max="2568" width="16" style="83" customWidth="1"/>
    <col min="2569" max="2569" width="16.25" style="83" customWidth="1"/>
    <col min="2570" max="2570" width="15" style="83" customWidth="1"/>
    <col min="2571" max="2571" width="12.75" style="83" customWidth="1"/>
    <col min="2572" max="2572" width="14.375" style="83" customWidth="1"/>
    <col min="2573" max="2573" width="7.625" style="83" customWidth="1"/>
    <col min="2574" max="2574" width="14" style="83" customWidth="1"/>
    <col min="2575" max="2575" width="11.25" style="83" customWidth="1"/>
    <col min="2576" max="2576" width="4" style="83" customWidth="1"/>
    <col min="2577" max="2585" width="9" style="83"/>
    <col min="2586" max="2586" width="13" style="83" customWidth="1"/>
    <col min="2587" max="2587" width="9" style="83"/>
    <col min="2588" max="2589" width="10.375" style="83" customWidth="1"/>
    <col min="2590" max="2591" width="13" style="83" customWidth="1"/>
    <col min="2592" max="2592" width="9" style="83"/>
    <col min="2593" max="2594" width="10.375" style="83" customWidth="1"/>
    <col min="2595" max="2595" width="13" style="83" customWidth="1"/>
    <col min="2596" max="2596" width="12.125" style="83" customWidth="1"/>
    <col min="2597" max="2597" width="9" style="83"/>
    <col min="2598" max="2599" width="10.375" style="83" customWidth="1"/>
    <col min="2600" max="2600" width="12.125" style="83" customWidth="1"/>
    <col min="2601" max="2601" width="10.375" style="83" customWidth="1"/>
    <col min="2602" max="2604" width="9" style="83"/>
    <col min="2605" max="2605" width="10.375" style="83" customWidth="1"/>
    <col min="2606" max="2606" width="12.125" style="83" customWidth="1"/>
    <col min="2607" max="2607" width="9" style="83"/>
    <col min="2608" max="2609" width="9.5" style="83" customWidth="1"/>
    <col min="2610" max="2610" width="13" style="83" customWidth="1"/>
    <col min="2611" max="2816" width="9" style="83"/>
    <col min="2817" max="2817" width="3.875" style="83" customWidth="1"/>
    <col min="2818" max="2818" width="11.25" style="83" customWidth="1"/>
    <col min="2819" max="2819" width="10.25" style="83" customWidth="1"/>
    <col min="2820" max="2820" width="15.625" style="83" customWidth="1"/>
    <col min="2821" max="2821" width="7.75" style="83" customWidth="1"/>
    <col min="2822" max="2822" width="14" style="83" customWidth="1"/>
    <col min="2823" max="2823" width="9.75" style="83" customWidth="1"/>
    <col min="2824" max="2824" width="16" style="83" customWidth="1"/>
    <col min="2825" max="2825" width="16.25" style="83" customWidth="1"/>
    <col min="2826" max="2826" width="15" style="83" customWidth="1"/>
    <col min="2827" max="2827" width="12.75" style="83" customWidth="1"/>
    <col min="2828" max="2828" width="14.375" style="83" customWidth="1"/>
    <col min="2829" max="2829" width="7.625" style="83" customWidth="1"/>
    <col min="2830" max="2830" width="14" style="83" customWidth="1"/>
    <col min="2831" max="2831" width="11.25" style="83" customWidth="1"/>
    <col min="2832" max="2832" width="4" style="83" customWidth="1"/>
    <col min="2833" max="2841" width="9" style="83"/>
    <col min="2842" max="2842" width="13" style="83" customWidth="1"/>
    <col min="2843" max="2843" width="9" style="83"/>
    <col min="2844" max="2845" width="10.375" style="83" customWidth="1"/>
    <col min="2846" max="2847" width="13" style="83" customWidth="1"/>
    <col min="2848" max="2848" width="9" style="83"/>
    <col min="2849" max="2850" width="10.375" style="83" customWidth="1"/>
    <col min="2851" max="2851" width="13" style="83" customWidth="1"/>
    <col min="2852" max="2852" width="12.125" style="83" customWidth="1"/>
    <col min="2853" max="2853" width="9" style="83"/>
    <col min="2854" max="2855" width="10.375" style="83" customWidth="1"/>
    <col min="2856" max="2856" width="12.125" style="83" customWidth="1"/>
    <col min="2857" max="2857" width="10.375" style="83" customWidth="1"/>
    <col min="2858" max="2860" width="9" style="83"/>
    <col min="2861" max="2861" width="10.375" style="83" customWidth="1"/>
    <col min="2862" max="2862" width="12.125" style="83" customWidth="1"/>
    <col min="2863" max="2863" width="9" style="83"/>
    <col min="2864" max="2865" width="9.5" style="83" customWidth="1"/>
    <col min="2866" max="2866" width="13" style="83" customWidth="1"/>
    <col min="2867" max="3072" width="9" style="83"/>
    <col min="3073" max="3073" width="3.875" style="83" customWidth="1"/>
    <col min="3074" max="3074" width="11.25" style="83" customWidth="1"/>
    <col min="3075" max="3075" width="10.25" style="83" customWidth="1"/>
    <col min="3076" max="3076" width="15.625" style="83" customWidth="1"/>
    <col min="3077" max="3077" width="7.75" style="83" customWidth="1"/>
    <col min="3078" max="3078" width="14" style="83" customWidth="1"/>
    <col min="3079" max="3079" width="9.75" style="83" customWidth="1"/>
    <col min="3080" max="3080" width="16" style="83" customWidth="1"/>
    <col min="3081" max="3081" width="16.25" style="83" customWidth="1"/>
    <col min="3082" max="3082" width="15" style="83" customWidth="1"/>
    <col min="3083" max="3083" width="12.75" style="83" customWidth="1"/>
    <col min="3084" max="3084" width="14.375" style="83" customWidth="1"/>
    <col min="3085" max="3085" width="7.625" style="83" customWidth="1"/>
    <col min="3086" max="3086" width="14" style="83" customWidth="1"/>
    <col min="3087" max="3087" width="11.25" style="83" customWidth="1"/>
    <col min="3088" max="3088" width="4" style="83" customWidth="1"/>
    <col min="3089" max="3097" width="9" style="83"/>
    <col min="3098" max="3098" width="13" style="83" customWidth="1"/>
    <col min="3099" max="3099" width="9" style="83"/>
    <col min="3100" max="3101" width="10.375" style="83" customWidth="1"/>
    <col min="3102" max="3103" width="13" style="83" customWidth="1"/>
    <col min="3104" max="3104" width="9" style="83"/>
    <col min="3105" max="3106" width="10.375" style="83" customWidth="1"/>
    <col min="3107" max="3107" width="13" style="83" customWidth="1"/>
    <col min="3108" max="3108" width="12.125" style="83" customWidth="1"/>
    <col min="3109" max="3109" width="9" style="83"/>
    <col min="3110" max="3111" width="10.375" style="83" customWidth="1"/>
    <col min="3112" max="3112" width="12.125" style="83" customWidth="1"/>
    <col min="3113" max="3113" width="10.375" style="83" customWidth="1"/>
    <col min="3114" max="3116" width="9" style="83"/>
    <col min="3117" max="3117" width="10.375" style="83" customWidth="1"/>
    <col min="3118" max="3118" width="12.125" style="83" customWidth="1"/>
    <col min="3119" max="3119" width="9" style="83"/>
    <col min="3120" max="3121" width="9.5" style="83" customWidth="1"/>
    <col min="3122" max="3122" width="13" style="83" customWidth="1"/>
    <col min="3123" max="3328" width="9" style="83"/>
    <col min="3329" max="3329" width="3.875" style="83" customWidth="1"/>
    <col min="3330" max="3330" width="11.25" style="83" customWidth="1"/>
    <col min="3331" max="3331" width="10.25" style="83" customWidth="1"/>
    <col min="3332" max="3332" width="15.625" style="83" customWidth="1"/>
    <col min="3333" max="3333" width="7.75" style="83" customWidth="1"/>
    <col min="3334" max="3334" width="14" style="83" customWidth="1"/>
    <col min="3335" max="3335" width="9.75" style="83" customWidth="1"/>
    <col min="3336" max="3336" width="16" style="83" customWidth="1"/>
    <col min="3337" max="3337" width="16.25" style="83" customWidth="1"/>
    <col min="3338" max="3338" width="15" style="83" customWidth="1"/>
    <col min="3339" max="3339" width="12.75" style="83" customWidth="1"/>
    <col min="3340" max="3340" width="14.375" style="83" customWidth="1"/>
    <col min="3341" max="3341" width="7.625" style="83" customWidth="1"/>
    <col min="3342" max="3342" width="14" style="83" customWidth="1"/>
    <col min="3343" max="3343" width="11.25" style="83" customWidth="1"/>
    <col min="3344" max="3344" width="4" style="83" customWidth="1"/>
    <col min="3345" max="3353" width="9" style="83"/>
    <col min="3354" max="3354" width="13" style="83" customWidth="1"/>
    <col min="3355" max="3355" width="9" style="83"/>
    <col min="3356" max="3357" width="10.375" style="83" customWidth="1"/>
    <col min="3358" max="3359" width="13" style="83" customWidth="1"/>
    <col min="3360" max="3360" width="9" style="83"/>
    <col min="3361" max="3362" width="10.375" style="83" customWidth="1"/>
    <col min="3363" max="3363" width="13" style="83" customWidth="1"/>
    <col min="3364" max="3364" width="12.125" style="83" customWidth="1"/>
    <col min="3365" max="3365" width="9" style="83"/>
    <col min="3366" max="3367" width="10.375" style="83" customWidth="1"/>
    <col min="3368" max="3368" width="12.125" style="83" customWidth="1"/>
    <col min="3369" max="3369" width="10.375" style="83" customWidth="1"/>
    <col min="3370" max="3372" width="9" style="83"/>
    <col min="3373" max="3373" width="10.375" style="83" customWidth="1"/>
    <col min="3374" max="3374" width="12.125" style="83" customWidth="1"/>
    <col min="3375" max="3375" width="9" style="83"/>
    <col min="3376" max="3377" width="9.5" style="83" customWidth="1"/>
    <col min="3378" max="3378" width="13" style="83" customWidth="1"/>
    <col min="3379" max="3584" width="9" style="83"/>
    <col min="3585" max="3585" width="3.875" style="83" customWidth="1"/>
    <col min="3586" max="3586" width="11.25" style="83" customWidth="1"/>
    <col min="3587" max="3587" width="10.25" style="83" customWidth="1"/>
    <col min="3588" max="3588" width="15.625" style="83" customWidth="1"/>
    <col min="3589" max="3589" width="7.75" style="83" customWidth="1"/>
    <col min="3590" max="3590" width="14" style="83" customWidth="1"/>
    <col min="3591" max="3591" width="9.75" style="83" customWidth="1"/>
    <col min="3592" max="3592" width="16" style="83" customWidth="1"/>
    <col min="3593" max="3593" width="16.25" style="83" customWidth="1"/>
    <col min="3594" max="3594" width="15" style="83" customWidth="1"/>
    <col min="3595" max="3595" width="12.75" style="83" customWidth="1"/>
    <col min="3596" max="3596" width="14.375" style="83" customWidth="1"/>
    <col min="3597" max="3597" width="7.625" style="83" customWidth="1"/>
    <col min="3598" max="3598" width="14" style="83" customWidth="1"/>
    <col min="3599" max="3599" width="11.25" style="83" customWidth="1"/>
    <col min="3600" max="3600" width="4" style="83" customWidth="1"/>
    <col min="3601" max="3609" width="9" style="83"/>
    <col min="3610" max="3610" width="13" style="83" customWidth="1"/>
    <col min="3611" max="3611" width="9" style="83"/>
    <col min="3612" max="3613" width="10.375" style="83" customWidth="1"/>
    <col min="3614" max="3615" width="13" style="83" customWidth="1"/>
    <col min="3616" max="3616" width="9" style="83"/>
    <col min="3617" max="3618" width="10.375" style="83" customWidth="1"/>
    <col min="3619" max="3619" width="13" style="83" customWidth="1"/>
    <col min="3620" max="3620" width="12.125" style="83" customWidth="1"/>
    <col min="3621" max="3621" width="9" style="83"/>
    <col min="3622" max="3623" width="10.375" style="83" customWidth="1"/>
    <col min="3624" max="3624" width="12.125" style="83" customWidth="1"/>
    <col min="3625" max="3625" width="10.375" style="83" customWidth="1"/>
    <col min="3626" max="3628" width="9" style="83"/>
    <col min="3629" max="3629" width="10.375" style="83" customWidth="1"/>
    <col min="3630" max="3630" width="12.125" style="83" customWidth="1"/>
    <col min="3631" max="3631" width="9" style="83"/>
    <col min="3632" max="3633" width="9.5" style="83" customWidth="1"/>
    <col min="3634" max="3634" width="13" style="83" customWidth="1"/>
    <col min="3635" max="3840" width="9" style="83"/>
    <col min="3841" max="3841" width="3.875" style="83" customWidth="1"/>
    <col min="3842" max="3842" width="11.25" style="83" customWidth="1"/>
    <col min="3843" max="3843" width="10.25" style="83" customWidth="1"/>
    <col min="3844" max="3844" width="15.625" style="83" customWidth="1"/>
    <col min="3845" max="3845" width="7.75" style="83" customWidth="1"/>
    <col min="3846" max="3846" width="14" style="83" customWidth="1"/>
    <col min="3847" max="3847" width="9.75" style="83" customWidth="1"/>
    <col min="3848" max="3848" width="16" style="83" customWidth="1"/>
    <col min="3849" max="3849" width="16.25" style="83" customWidth="1"/>
    <col min="3850" max="3850" width="15" style="83" customWidth="1"/>
    <col min="3851" max="3851" width="12.75" style="83" customWidth="1"/>
    <col min="3852" max="3852" width="14.375" style="83" customWidth="1"/>
    <col min="3853" max="3853" width="7.625" style="83" customWidth="1"/>
    <col min="3854" max="3854" width="14" style="83" customWidth="1"/>
    <col min="3855" max="3855" width="11.25" style="83" customWidth="1"/>
    <col min="3856" max="3856" width="4" style="83" customWidth="1"/>
    <col min="3857" max="3865" width="9" style="83"/>
    <col min="3866" max="3866" width="13" style="83" customWidth="1"/>
    <col min="3867" max="3867" width="9" style="83"/>
    <col min="3868" max="3869" width="10.375" style="83" customWidth="1"/>
    <col min="3870" max="3871" width="13" style="83" customWidth="1"/>
    <col min="3872" max="3872" width="9" style="83"/>
    <col min="3873" max="3874" width="10.375" style="83" customWidth="1"/>
    <col min="3875" max="3875" width="13" style="83" customWidth="1"/>
    <col min="3876" max="3876" width="12.125" style="83" customWidth="1"/>
    <col min="3877" max="3877" width="9" style="83"/>
    <col min="3878" max="3879" width="10.375" style="83" customWidth="1"/>
    <col min="3880" max="3880" width="12.125" style="83" customWidth="1"/>
    <col min="3881" max="3881" width="10.375" style="83" customWidth="1"/>
    <col min="3882" max="3884" width="9" style="83"/>
    <col min="3885" max="3885" width="10.375" style="83" customWidth="1"/>
    <col min="3886" max="3886" width="12.125" style="83" customWidth="1"/>
    <col min="3887" max="3887" width="9" style="83"/>
    <col min="3888" max="3889" width="9.5" style="83" customWidth="1"/>
    <col min="3890" max="3890" width="13" style="83" customWidth="1"/>
    <col min="3891" max="4096" width="9" style="83"/>
    <col min="4097" max="4097" width="3.875" style="83" customWidth="1"/>
    <col min="4098" max="4098" width="11.25" style="83" customWidth="1"/>
    <col min="4099" max="4099" width="10.25" style="83" customWidth="1"/>
    <col min="4100" max="4100" width="15.625" style="83" customWidth="1"/>
    <col min="4101" max="4101" width="7.75" style="83" customWidth="1"/>
    <col min="4102" max="4102" width="14" style="83" customWidth="1"/>
    <col min="4103" max="4103" width="9.75" style="83" customWidth="1"/>
    <col min="4104" max="4104" width="16" style="83" customWidth="1"/>
    <col min="4105" max="4105" width="16.25" style="83" customWidth="1"/>
    <col min="4106" max="4106" width="15" style="83" customWidth="1"/>
    <col min="4107" max="4107" width="12.75" style="83" customWidth="1"/>
    <col min="4108" max="4108" width="14.375" style="83" customWidth="1"/>
    <col min="4109" max="4109" width="7.625" style="83" customWidth="1"/>
    <col min="4110" max="4110" width="14" style="83" customWidth="1"/>
    <col min="4111" max="4111" width="11.25" style="83" customWidth="1"/>
    <col min="4112" max="4112" width="4" style="83" customWidth="1"/>
    <col min="4113" max="4121" width="9" style="83"/>
    <col min="4122" max="4122" width="13" style="83" customWidth="1"/>
    <col min="4123" max="4123" width="9" style="83"/>
    <col min="4124" max="4125" width="10.375" style="83" customWidth="1"/>
    <col min="4126" max="4127" width="13" style="83" customWidth="1"/>
    <col min="4128" max="4128" width="9" style="83"/>
    <col min="4129" max="4130" width="10.375" style="83" customWidth="1"/>
    <col min="4131" max="4131" width="13" style="83" customWidth="1"/>
    <col min="4132" max="4132" width="12.125" style="83" customWidth="1"/>
    <col min="4133" max="4133" width="9" style="83"/>
    <col min="4134" max="4135" width="10.375" style="83" customWidth="1"/>
    <col min="4136" max="4136" width="12.125" style="83" customWidth="1"/>
    <col min="4137" max="4137" width="10.375" style="83" customWidth="1"/>
    <col min="4138" max="4140" width="9" style="83"/>
    <col min="4141" max="4141" width="10.375" style="83" customWidth="1"/>
    <col min="4142" max="4142" width="12.125" style="83" customWidth="1"/>
    <col min="4143" max="4143" width="9" style="83"/>
    <col min="4144" max="4145" width="9.5" style="83" customWidth="1"/>
    <col min="4146" max="4146" width="13" style="83" customWidth="1"/>
    <col min="4147" max="4352" width="9" style="83"/>
    <col min="4353" max="4353" width="3.875" style="83" customWidth="1"/>
    <col min="4354" max="4354" width="11.25" style="83" customWidth="1"/>
    <col min="4355" max="4355" width="10.25" style="83" customWidth="1"/>
    <col min="4356" max="4356" width="15.625" style="83" customWidth="1"/>
    <col min="4357" max="4357" width="7.75" style="83" customWidth="1"/>
    <col min="4358" max="4358" width="14" style="83" customWidth="1"/>
    <col min="4359" max="4359" width="9.75" style="83" customWidth="1"/>
    <col min="4360" max="4360" width="16" style="83" customWidth="1"/>
    <col min="4361" max="4361" width="16.25" style="83" customWidth="1"/>
    <col min="4362" max="4362" width="15" style="83" customWidth="1"/>
    <col min="4363" max="4363" width="12.75" style="83" customWidth="1"/>
    <col min="4364" max="4364" width="14.375" style="83" customWidth="1"/>
    <col min="4365" max="4365" width="7.625" style="83" customWidth="1"/>
    <col min="4366" max="4366" width="14" style="83" customWidth="1"/>
    <col min="4367" max="4367" width="11.25" style="83" customWidth="1"/>
    <col min="4368" max="4368" width="4" style="83" customWidth="1"/>
    <col min="4369" max="4377" width="9" style="83"/>
    <col min="4378" max="4378" width="13" style="83" customWidth="1"/>
    <col min="4379" max="4379" width="9" style="83"/>
    <col min="4380" max="4381" width="10.375" style="83" customWidth="1"/>
    <col min="4382" max="4383" width="13" style="83" customWidth="1"/>
    <col min="4384" max="4384" width="9" style="83"/>
    <col min="4385" max="4386" width="10.375" style="83" customWidth="1"/>
    <col min="4387" max="4387" width="13" style="83" customWidth="1"/>
    <col min="4388" max="4388" width="12.125" style="83" customWidth="1"/>
    <col min="4389" max="4389" width="9" style="83"/>
    <col min="4390" max="4391" width="10.375" style="83" customWidth="1"/>
    <col min="4392" max="4392" width="12.125" style="83" customWidth="1"/>
    <col min="4393" max="4393" width="10.375" style="83" customWidth="1"/>
    <col min="4394" max="4396" width="9" style="83"/>
    <col min="4397" max="4397" width="10.375" style="83" customWidth="1"/>
    <col min="4398" max="4398" width="12.125" style="83" customWidth="1"/>
    <col min="4399" max="4399" width="9" style="83"/>
    <col min="4400" max="4401" width="9.5" style="83" customWidth="1"/>
    <col min="4402" max="4402" width="13" style="83" customWidth="1"/>
    <col min="4403" max="4608" width="9" style="83"/>
    <col min="4609" max="4609" width="3.875" style="83" customWidth="1"/>
    <col min="4610" max="4610" width="11.25" style="83" customWidth="1"/>
    <col min="4611" max="4611" width="10.25" style="83" customWidth="1"/>
    <col min="4612" max="4612" width="15.625" style="83" customWidth="1"/>
    <col min="4613" max="4613" width="7.75" style="83" customWidth="1"/>
    <col min="4614" max="4614" width="14" style="83" customWidth="1"/>
    <col min="4615" max="4615" width="9.75" style="83" customWidth="1"/>
    <col min="4616" max="4616" width="16" style="83" customWidth="1"/>
    <col min="4617" max="4617" width="16.25" style="83" customWidth="1"/>
    <col min="4618" max="4618" width="15" style="83" customWidth="1"/>
    <col min="4619" max="4619" width="12.75" style="83" customWidth="1"/>
    <col min="4620" max="4620" width="14.375" style="83" customWidth="1"/>
    <col min="4621" max="4621" width="7.625" style="83" customWidth="1"/>
    <col min="4622" max="4622" width="14" style="83" customWidth="1"/>
    <col min="4623" max="4623" width="11.25" style="83" customWidth="1"/>
    <col min="4624" max="4624" width="4" style="83" customWidth="1"/>
    <col min="4625" max="4633" width="9" style="83"/>
    <col min="4634" max="4634" width="13" style="83" customWidth="1"/>
    <col min="4635" max="4635" width="9" style="83"/>
    <col min="4636" max="4637" width="10.375" style="83" customWidth="1"/>
    <col min="4638" max="4639" width="13" style="83" customWidth="1"/>
    <col min="4640" max="4640" width="9" style="83"/>
    <col min="4641" max="4642" width="10.375" style="83" customWidth="1"/>
    <col min="4643" max="4643" width="13" style="83" customWidth="1"/>
    <col min="4644" max="4644" width="12.125" style="83" customWidth="1"/>
    <col min="4645" max="4645" width="9" style="83"/>
    <col min="4646" max="4647" width="10.375" style="83" customWidth="1"/>
    <col min="4648" max="4648" width="12.125" style="83" customWidth="1"/>
    <col min="4649" max="4649" width="10.375" style="83" customWidth="1"/>
    <col min="4650" max="4652" width="9" style="83"/>
    <col min="4653" max="4653" width="10.375" style="83" customWidth="1"/>
    <col min="4654" max="4654" width="12.125" style="83" customWidth="1"/>
    <col min="4655" max="4655" width="9" style="83"/>
    <col min="4656" max="4657" width="9.5" style="83" customWidth="1"/>
    <col min="4658" max="4658" width="13" style="83" customWidth="1"/>
    <col min="4659" max="4864" width="9" style="83"/>
    <col min="4865" max="4865" width="3.875" style="83" customWidth="1"/>
    <col min="4866" max="4866" width="11.25" style="83" customWidth="1"/>
    <col min="4867" max="4867" width="10.25" style="83" customWidth="1"/>
    <col min="4868" max="4868" width="15.625" style="83" customWidth="1"/>
    <col min="4869" max="4869" width="7.75" style="83" customWidth="1"/>
    <col min="4870" max="4870" width="14" style="83" customWidth="1"/>
    <col min="4871" max="4871" width="9.75" style="83" customWidth="1"/>
    <col min="4872" max="4872" width="16" style="83" customWidth="1"/>
    <col min="4873" max="4873" width="16.25" style="83" customWidth="1"/>
    <col min="4874" max="4874" width="15" style="83" customWidth="1"/>
    <col min="4875" max="4875" width="12.75" style="83" customWidth="1"/>
    <col min="4876" max="4876" width="14.375" style="83" customWidth="1"/>
    <col min="4877" max="4877" width="7.625" style="83" customWidth="1"/>
    <col min="4878" max="4878" width="14" style="83" customWidth="1"/>
    <col min="4879" max="4879" width="11.25" style="83" customWidth="1"/>
    <col min="4880" max="4880" width="4" style="83" customWidth="1"/>
    <col min="4881" max="4889" width="9" style="83"/>
    <col min="4890" max="4890" width="13" style="83" customWidth="1"/>
    <col min="4891" max="4891" width="9" style="83"/>
    <col min="4892" max="4893" width="10.375" style="83" customWidth="1"/>
    <col min="4894" max="4895" width="13" style="83" customWidth="1"/>
    <col min="4896" max="4896" width="9" style="83"/>
    <col min="4897" max="4898" width="10.375" style="83" customWidth="1"/>
    <col min="4899" max="4899" width="13" style="83" customWidth="1"/>
    <col min="4900" max="4900" width="12.125" style="83" customWidth="1"/>
    <col min="4901" max="4901" width="9" style="83"/>
    <col min="4902" max="4903" width="10.375" style="83" customWidth="1"/>
    <col min="4904" max="4904" width="12.125" style="83" customWidth="1"/>
    <col min="4905" max="4905" width="10.375" style="83" customWidth="1"/>
    <col min="4906" max="4908" width="9" style="83"/>
    <col min="4909" max="4909" width="10.375" style="83" customWidth="1"/>
    <col min="4910" max="4910" width="12.125" style="83" customWidth="1"/>
    <col min="4911" max="4911" width="9" style="83"/>
    <col min="4912" max="4913" width="9.5" style="83" customWidth="1"/>
    <col min="4914" max="4914" width="13" style="83" customWidth="1"/>
    <col min="4915" max="5120" width="9" style="83"/>
    <col min="5121" max="5121" width="3.875" style="83" customWidth="1"/>
    <col min="5122" max="5122" width="11.25" style="83" customWidth="1"/>
    <col min="5123" max="5123" width="10.25" style="83" customWidth="1"/>
    <col min="5124" max="5124" width="15.625" style="83" customWidth="1"/>
    <col min="5125" max="5125" width="7.75" style="83" customWidth="1"/>
    <col min="5126" max="5126" width="14" style="83" customWidth="1"/>
    <col min="5127" max="5127" width="9.75" style="83" customWidth="1"/>
    <col min="5128" max="5128" width="16" style="83" customWidth="1"/>
    <col min="5129" max="5129" width="16.25" style="83" customWidth="1"/>
    <col min="5130" max="5130" width="15" style="83" customWidth="1"/>
    <col min="5131" max="5131" width="12.75" style="83" customWidth="1"/>
    <col min="5132" max="5132" width="14.375" style="83" customWidth="1"/>
    <col min="5133" max="5133" width="7.625" style="83" customWidth="1"/>
    <col min="5134" max="5134" width="14" style="83" customWidth="1"/>
    <col min="5135" max="5135" width="11.25" style="83" customWidth="1"/>
    <col min="5136" max="5136" width="4" style="83" customWidth="1"/>
    <col min="5137" max="5145" width="9" style="83"/>
    <col min="5146" max="5146" width="13" style="83" customWidth="1"/>
    <col min="5147" max="5147" width="9" style="83"/>
    <col min="5148" max="5149" width="10.375" style="83" customWidth="1"/>
    <col min="5150" max="5151" width="13" style="83" customWidth="1"/>
    <col min="5152" max="5152" width="9" style="83"/>
    <col min="5153" max="5154" width="10.375" style="83" customWidth="1"/>
    <col min="5155" max="5155" width="13" style="83" customWidth="1"/>
    <col min="5156" max="5156" width="12.125" style="83" customWidth="1"/>
    <col min="5157" max="5157" width="9" style="83"/>
    <col min="5158" max="5159" width="10.375" style="83" customWidth="1"/>
    <col min="5160" max="5160" width="12.125" style="83" customWidth="1"/>
    <col min="5161" max="5161" width="10.375" style="83" customWidth="1"/>
    <col min="5162" max="5164" width="9" style="83"/>
    <col min="5165" max="5165" width="10.375" style="83" customWidth="1"/>
    <col min="5166" max="5166" width="12.125" style="83" customWidth="1"/>
    <col min="5167" max="5167" width="9" style="83"/>
    <col min="5168" max="5169" width="9.5" style="83" customWidth="1"/>
    <col min="5170" max="5170" width="13" style="83" customWidth="1"/>
    <col min="5171" max="5376" width="9" style="83"/>
    <col min="5377" max="5377" width="3.875" style="83" customWidth="1"/>
    <col min="5378" max="5378" width="11.25" style="83" customWidth="1"/>
    <col min="5379" max="5379" width="10.25" style="83" customWidth="1"/>
    <col min="5380" max="5380" width="15.625" style="83" customWidth="1"/>
    <col min="5381" max="5381" width="7.75" style="83" customWidth="1"/>
    <col min="5382" max="5382" width="14" style="83" customWidth="1"/>
    <col min="5383" max="5383" width="9.75" style="83" customWidth="1"/>
    <col min="5384" max="5384" width="16" style="83" customWidth="1"/>
    <col min="5385" max="5385" width="16.25" style="83" customWidth="1"/>
    <col min="5386" max="5386" width="15" style="83" customWidth="1"/>
    <col min="5387" max="5387" width="12.75" style="83" customWidth="1"/>
    <col min="5388" max="5388" width="14.375" style="83" customWidth="1"/>
    <col min="5389" max="5389" width="7.625" style="83" customWidth="1"/>
    <col min="5390" max="5390" width="14" style="83" customWidth="1"/>
    <col min="5391" max="5391" width="11.25" style="83" customWidth="1"/>
    <col min="5392" max="5392" width="4" style="83" customWidth="1"/>
    <col min="5393" max="5401" width="9" style="83"/>
    <col min="5402" max="5402" width="13" style="83" customWidth="1"/>
    <col min="5403" max="5403" width="9" style="83"/>
    <col min="5404" max="5405" width="10.375" style="83" customWidth="1"/>
    <col min="5406" max="5407" width="13" style="83" customWidth="1"/>
    <col min="5408" max="5408" width="9" style="83"/>
    <col min="5409" max="5410" width="10.375" style="83" customWidth="1"/>
    <col min="5411" max="5411" width="13" style="83" customWidth="1"/>
    <col min="5412" max="5412" width="12.125" style="83" customWidth="1"/>
    <col min="5413" max="5413" width="9" style="83"/>
    <col min="5414" max="5415" width="10.375" style="83" customWidth="1"/>
    <col min="5416" max="5416" width="12.125" style="83" customWidth="1"/>
    <col min="5417" max="5417" width="10.375" style="83" customWidth="1"/>
    <col min="5418" max="5420" width="9" style="83"/>
    <col min="5421" max="5421" width="10.375" style="83" customWidth="1"/>
    <col min="5422" max="5422" width="12.125" style="83" customWidth="1"/>
    <col min="5423" max="5423" width="9" style="83"/>
    <col min="5424" max="5425" width="9.5" style="83" customWidth="1"/>
    <col min="5426" max="5426" width="13" style="83" customWidth="1"/>
    <col min="5427" max="5632" width="9" style="83"/>
    <col min="5633" max="5633" width="3.875" style="83" customWidth="1"/>
    <col min="5634" max="5634" width="11.25" style="83" customWidth="1"/>
    <col min="5635" max="5635" width="10.25" style="83" customWidth="1"/>
    <col min="5636" max="5636" width="15.625" style="83" customWidth="1"/>
    <col min="5637" max="5637" width="7.75" style="83" customWidth="1"/>
    <col min="5638" max="5638" width="14" style="83" customWidth="1"/>
    <col min="5639" max="5639" width="9.75" style="83" customWidth="1"/>
    <col min="5640" max="5640" width="16" style="83" customWidth="1"/>
    <col min="5641" max="5641" width="16.25" style="83" customWidth="1"/>
    <col min="5642" max="5642" width="15" style="83" customWidth="1"/>
    <col min="5643" max="5643" width="12.75" style="83" customWidth="1"/>
    <col min="5644" max="5644" width="14.375" style="83" customWidth="1"/>
    <col min="5645" max="5645" width="7.625" style="83" customWidth="1"/>
    <col min="5646" max="5646" width="14" style="83" customWidth="1"/>
    <col min="5647" max="5647" width="11.25" style="83" customWidth="1"/>
    <col min="5648" max="5648" width="4" style="83" customWidth="1"/>
    <col min="5649" max="5657" width="9" style="83"/>
    <col min="5658" max="5658" width="13" style="83" customWidth="1"/>
    <col min="5659" max="5659" width="9" style="83"/>
    <col min="5660" max="5661" width="10.375" style="83" customWidth="1"/>
    <col min="5662" max="5663" width="13" style="83" customWidth="1"/>
    <col min="5664" max="5664" width="9" style="83"/>
    <col min="5665" max="5666" width="10.375" style="83" customWidth="1"/>
    <col min="5667" max="5667" width="13" style="83" customWidth="1"/>
    <col min="5668" max="5668" width="12.125" style="83" customWidth="1"/>
    <col min="5669" max="5669" width="9" style="83"/>
    <col min="5670" max="5671" width="10.375" style="83" customWidth="1"/>
    <col min="5672" max="5672" width="12.125" style="83" customWidth="1"/>
    <col min="5673" max="5673" width="10.375" style="83" customWidth="1"/>
    <col min="5674" max="5676" width="9" style="83"/>
    <col min="5677" max="5677" width="10.375" style="83" customWidth="1"/>
    <col min="5678" max="5678" width="12.125" style="83" customWidth="1"/>
    <col min="5679" max="5679" width="9" style="83"/>
    <col min="5680" max="5681" width="9.5" style="83" customWidth="1"/>
    <col min="5682" max="5682" width="13" style="83" customWidth="1"/>
    <col min="5683" max="5888" width="9" style="83"/>
    <col min="5889" max="5889" width="3.875" style="83" customWidth="1"/>
    <col min="5890" max="5890" width="11.25" style="83" customWidth="1"/>
    <col min="5891" max="5891" width="10.25" style="83" customWidth="1"/>
    <col min="5892" max="5892" width="15.625" style="83" customWidth="1"/>
    <col min="5893" max="5893" width="7.75" style="83" customWidth="1"/>
    <col min="5894" max="5894" width="14" style="83" customWidth="1"/>
    <col min="5895" max="5895" width="9.75" style="83" customWidth="1"/>
    <col min="5896" max="5896" width="16" style="83" customWidth="1"/>
    <col min="5897" max="5897" width="16.25" style="83" customWidth="1"/>
    <col min="5898" max="5898" width="15" style="83" customWidth="1"/>
    <col min="5899" max="5899" width="12.75" style="83" customWidth="1"/>
    <col min="5900" max="5900" width="14.375" style="83" customWidth="1"/>
    <col min="5901" max="5901" width="7.625" style="83" customWidth="1"/>
    <col min="5902" max="5902" width="14" style="83" customWidth="1"/>
    <col min="5903" max="5903" width="11.25" style="83" customWidth="1"/>
    <col min="5904" max="5904" width="4" style="83" customWidth="1"/>
    <col min="5905" max="5913" width="9" style="83"/>
    <col min="5914" max="5914" width="13" style="83" customWidth="1"/>
    <col min="5915" max="5915" width="9" style="83"/>
    <col min="5916" max="5917" width="10.375" style="83" customWidth="1"/>
    <col min="5918" max="5919" width="13" style="83" customWidth="1"/>
    <col min="5920" max="5920" width="9" style="83"/>
    <col min="5921" max="5922" width="10.375" style="83" customWidth="1"/>
    <col min="5923" max="5923" width="13" style="83" customWidth="1"/>
    <col min="5924" max="5924" width="12.125" style="83" customWidth="1"/>
    <col min="5925" max="5925" width="9" style="83"/>
    <col min="5926" max="5927" width="10.375" style="83" customWidth="1"/>
    <col min="5928" max="5928" width="12.125" style="83" customWidth="1"/>
    <col min="5929" max="5929" width="10.375" style="83" customWidth="1"/>
    <col min="5930" max="5932" width="9" style="83"/>
    <col min="5933" max="5933" width="10.375" style="83" customWidth="1"/>
    <col min="5934" max="5934" width="12.125" style="83" customWidth="1"/>
    <col min="5935" max="5935" width="9" style="83"/>
    <col min="5936" max="5937" width="9.5" style="83" customWidth="1"/>
    <col min="5938" max="5938" width="13" style="83" customWidth="1"/>
    <col min="5939" max="6144" width="9" style="83"/>
    <col min="6145" max="6145" width="3.875" style="83" customWidth="1"/>
    <col min="6146" max="6146" width="11.25" style="83" customWidth="1"/>
    <col min="6147" max="6147" width="10.25" style="83" customWidth="1"/>
    <col min="6148" max="6148" width="15.625" style="83" customWidth="1"/>
    <col min="6149" max="6149" width="7.75" style="83" customWidth="1"/>
    <col min="6150" max="6150" width="14" style="83" customWidth="1"/>
    <col min="6151" max="6151" width="9.75" style="83" customWidth="1"/>
    <col min="6152" max="6152" width="16" style="83" customWidth="1"/>
    <col min="6153" max="6153" width="16.25" style="83" customWidth="1"/>
    <col min="6154" max="6154" width="15" style="83" customWidth="1"/>
    <col min="6155" max="6155" width="12.75" style="83" customWidth="1"/>
    <col min="6156" max="6156" width="14.375" style="83" customWidth="1"/>
    <col min="6157" max="6157" width="7.625" style="83" customWidth="1"/>
    <col min="6158" max="6158" width="14" style="83" customWidth="1"/>
    <col min="6159" max="6159" width="11.25" style="83" customWidth="1"/>
    <col min="6160" max="6160" width="4" style="83" customWidth="1"/>
    <col min="6161" max="6169" width="9" style="83"/>
    <col min="6170" max="6170" width="13" style="83" customWidth="1"/>
    <col min="6171" max="6171" width="9" style="83"/>
    <col min="6172" max="6173" width="10.375" style="83" customWidth="1"/>
    <col min="6174" max="6175" width="13" style="83" customWidth="1"/>
    <col min="6176" max="6176" width="9" style="83"/>
    <col min="6177" max="6178" width="10.375" style="83" customWidth="1"/>
    <col min="6179" max="6179" width="13" style="83" customWidth="1"/>
    <col min="6180" max="6180" width="12.125" style="83" customWidth="1"/>
    <col min="6181" max="6181" width="9" style="83"/>
    <col min="6182" max="6183" width="10.375" style="83" customWidth="1"/>
    <col min="6184" max="6184" width="12.125" style="83" customWidth="1"/>
    <col min="6185" max="6185" width="10.375" style="83" customWidth="1"/>
    <col min="6186" max="6188" width="9" style="83"/>
    <col min="6189" max="6189" width="10.375" style="83" customWidth="1"/>
    <col min="6190" max="6190" width="12.125" style="83" customWidth="1"/>
    <col min="6191" max="6191" width="9" style="83"/>
    <col min="6192" max="6193" width="9.5" style="83" customWidth="1"/>
    <col min="6194" max="6194" width="13" style="83" customWidth="1"/>
    <col min="6195" max="6400" width="9" style="83"/>
    <col min="6401" max="6401" width="3.875" style="83" customWidth="1"/>
    <col min="6402" max="6402" width="11.25" style="83" customWidth="1"/>
    <col min="6403" max="6403" width="10.25" style="83" customWidth="1"/>
    <col min="6404" max="6404" width="15.625" style="83" customWidth="1"/>
    <col min="6405" max="6405" width="7.75" style="83" customWidth="1"/>
    <col min="6406" max="6406" width="14" style="83" customWidth="1"/>
    <col min="6407" max="6407" width="9.75" style="83" customWidth="1"/>
    <col min="6408" max="6408" width="16" style="83" customWidth="1"/>
    <col min="6409" max="6409" width="16.25" style="83" customWidth="1"/>
    <col min="6410" max="6410" width="15" style="83" customWidth="1"/>
    <col min="6411" max="6411" width="12.75" style="83" customWidth="1"/>
    <col min="6412" max="6412" width="14.375" style="83" customWidth="1"/>
    <col min="6413" max="6413" width="7.625" style="83" customWidth="1"/>
    <col min="6414" max="6414" width="14" style="83" customWidth="1"/>
    <col min="6415" max="6415" width="11.25" style="83" customWidth="1"/>
    <col min="6416" max="6416" width="4" style="83" customWidth="1"/>
    <col min="6417" max="6425" width="9" style="83"/>
    <col min="6426" max="6426" width="13" style="83" customWidth="1"/>
    <col min="6427" max="6427" width="9" style="83"/>
    <col min="6428" max="6429" width="10.375" style="83" customWidth="1"/>
    <col min="6430" max="6431" width="13" style="83" customWidth="1"/>
    <col min="6432" max="6432" width="9" style="83"/>
    <col min="6433" max="6434" width="10.375" style="83" customWidth="1"/>
    <col min="6435" max="6435" width="13" style="83" customWidth="1"/>
    <col min="6436" max="6436" width="12.125" style="83" customWidth="1"/>
    <col min="6437" max="6437" width="9" style="83"/>
    <col min="6438" max="6439" width="10.375" style="83" customWidth="1"/>
    <col min="6440" max="6440" width="12.125" style="83" customWidth="1"/>
    <col min="6441" max="6441" width="10.375" style="83" customWidth="1"/>
    <col min="6442" max="6444" width="9" style="83"/>
    <col min="6445" max="6445" width="10.375" style="83" customWidth="1"/>
    <col min="6446" max="6446" width="12.125" style="83" customWidth="1"/>
    <col min="6447" max="6447" width="9" style="83"/>
    <col min="6448" max="6449" width="9.5" style="83" customWidth="1"/>
    <col min="6450" max="6450" width="13" style="83" customWidth="1"/>
    <col min="6451" max="6656" width="9" style="83"/>
    <col min="6657" max="6657" width="3.875" style="83" customWidth="1"/>
    <col min="6658" max="6658" width="11.25" style="83" customWidth="1"/>
    <col min="6659" max="6659" width="10.25" style="83" customWidth="1"/>
    <col min="6660" max="6660" width="15.625" style="83" customWidth="1"/>
    <col min="6661" max="6661" width="7.75" style="83" customWidth="1"/>
    <col min="6662" max="6662" width="14" style="83" customWidth="1"/>
    <col min="6663" max="6663" width="9.75" style="83" customWidth="1"/>
    <col min="6664" max="6664" width="16" style="83" customWidth="1"/>
    <col min="6665" max="6665" width="16.25" style="83" customWidth="1"/>
    <col min="6666" max="6666" width="15" style="83" customWidth="1"/>
    <col min="6667" max="6667" width="12.75" style="83" customWidth="1"/>
    <col min="6668" max="6668" width="14.375" style="83" customWidth="1"/>
    <col min="6669" max="6669" width="7.625" style="83" customWidth="1"/>
    <col min="6670" max="6670" width="14" style="83" customWidth="1"/>
    <col min="6671" max="6671" width="11.25" style="83" customWidth="1"/>
    <col min="6672" max="6672" width="4" style="83" customWidth="1"/>
    <col min="6673" max="6681" width="9" style="83"/>
    <col min="6682" max="6682" width="13" style="83" customWidth="1"/>
    <col min="6683" max="6683" width="9" style="83"/>
    <col min="6684" max="6685" width="10.375" style="83" customWidth="1"/>
    <col min="6686" max="6687" width="13" style="83" customWidth="1"/>
    <col min="6688" max="6688" width="9" style="83"/>
    <col min="6689" max="6690" width="10.375" style="83" customWidth="1"/>
    <col min="6691" max="6691" width="13" style="83" customWidth="1"/>
    <col min="6692" max="6692" width="12.125" style="83" customWidth="1"/>
    <col min="6693" max="6693" width="9" style="83"/>
    <col min="6694" max="6695" width="10.375" style="83" customWidth="1"/>
    <col min="6696" max="6696" width="12.125" style="83" customWidth="1"/>
    <col min="6697" max="6697" width="10.375" style="83" customWidth="1"/>
    <col min="6698" max="6700" width="9" style="83"/>
    <col min="6701" max="6701" width="10.375" style="83" customWidth="1"/>
    <col min="6702" max="6702" width="12.125" style="83" customWidth="1"/>
    <col min="6703" max="6703" width="9" style="83"/>
    <col min="6704" max="6705" width="9.5" style="83" customWidth="1"/>
    <col min="6706" max="6706" width="13" style="83" customWidth="1"/>
    <col min="6707" max="6912" width="9" style="83"/>
    <col min="6913" max="6913" width="3.875" style="83" customWidth="1"/>
    <col min="6914" max="6914" width="11.25" style="83" customWidth="1"/>
    <col min="6915" max="6915" width="10.25" style="83" customWidth="1"/>
    <col min="6916" max="6916" width="15.625" style="83" customWidth="1"/>
    <col min="6917" max="6917" width="7.75" style="83" customWidth="1"/>
    <col min="6918" max="6918" width="14" style="83" customWidth="1"/>
    <col min="6919" max="6919" width="9.75" style="83" customWidth="1"/>
    <col min="6920" max="6920" width="16" style="83" customWidth="1"/>
    <col min="6921" max="6921" width="16.25" style="83" customWidth="1"/>
    <col min="6922" max="6922" width="15" style="83" customWidth="1"/>
    <col min="6923" max="6923" width="12.75" style="83" customWidth="1"/>
    <col min="6924" max="6924" width="14.375" style="83" customWidth="1"/>
    <col min="6925" max="6925" width="7.625" style="83" customWidth="1"/>
    <col min="6926" max="6926" width="14" style="83" customWidth="1"/>
    <col min="6927" max="6927" width="11.25" style="83" customWidth="1"/>
    <col min="6928" max="6928" width="4" style="83" customWidth="1"/>
    <col min="6929" max="6937" width="9" style="83"/>
    <col min="6938" max="6938" width="13" style="83" customWidth="1"/>
    <col min="6939" max="6939" width="9" style="83"/>
    <col min="6940" max="6941" width="10.375" style="83" customWidth="1"/>
    <col min="6942" max="6943" width="13" style="83" customWidth="1"/>
    <col min="6944" max="6944" width="9" style="83"/>
    <col min="6945" max="6946" width="10.375" style="83" customWidth="1"/>
    <col min="6947" max="6947" width="13" style="83" customWidth="1"/>
    <col min="6948" max="6948" width="12.125" style="83" customWidth="1"/>
    <col min="6949" max="6949" width="9" style="83"/>
    <col min="6950" max="6951" width="10.375" style="83" customWidth="1"/>
    <col min="6952" max="6952" width="12.125" style="83" customWidth="1"/>
    <col min="6953" max="6953" width="10.375" style="83" customWidth="1"/>
    <col min="6954" max="6956" width="9" style="83"/>
    <col min="6957" max="6957" width="10.375" style="83" customWidth="1"/>
    <col min="6958" max="6958" width="12.125" style="83" customWidth="1"/>
    <col min="6959" max="6959" width="9" style="83"/>
    <col min="6960" max="6961" width="9.5" style="83" customWidth="1"/>
    <col min="6962" max="6962" width="13" style="83" customWidth="1"/>
    <col min="6963" max="7168" width="9" style="83"/>
    <col min="7169" max="7169" width="3.875" style="83" customWidth="1"/>
    <col min="7170" max="7170" width="11.25" style="83" customWidth="1"/>
    <col min="7171" max="7171" width="10.25" style="83" customWidth="1"/>
    <col min="7172" max="7172" width="15.625" style="83" customWidth="1"/>
    <col min="7173" max="7173" width="7.75" style="83" customWidth="1"/>
    <col min="7174" max="7174" width="14" style="83" customWidth="1"/>
    <col min="7175" max="7175" width="9.75" style="83" customWidth="1"/>
    <col min="7176" max="7176" width="16" style="83" customWidth="1"/>
    <col min="7177" max="7177" width="16.25" style="83" customWidth="1"/>
    <col min="7178" max="7178" width="15" style="83" customWidth="1"/>
    <col min="7179" max="7179" width="12.75" style="83" customWidth="1"/>
    <col min="7180" max="7180" width="14.375" style="83" customWidth="1"/>
    <col min="7181" max="7181" width="7.625" style="83" customWidth="1"/>
    <col min="7182" max="7182" width="14" style="83" customWidth="1"/>
    <col min="7183" max="7183" width="11.25" style="83" customWidth="1"/>
    <col min="7184" max="7184" width="4" style="83" customWidth="1"/>
    <col min="7185" max="7193" width="9" style="83"/>
    <col min="7194" max="7194" width="13" style="83" customWidth="1"/>
    <col min="7195" max="7195" width="9" style="83"/>
    <col min="7196" max="7197" width="10.375" style="83" customWidth="1"/>
    <col min="7198" max="7199" width="13" style="83" customWidth="1"/>
    <col min="7200" max="7200" width="9" style="83"/>
    <col min="7201" max="7202" width="10.375" style="83" customWidth="1"/>
    <col min="7203" max="7203" width="13" style="83" customWidth="1"/>
    <col min="7204" max="7204" width="12.125" style="83" customWidth="1"/>
    <col min="7205" max="7205" width="9" style="83"/>
    <col min="7206" max="7207" width="10.375" style="83" customWidth="1"/>
    <col min="7208" max="7208" width="12.125" style="83" customWidth="1"/>
    <col min="7209" max="7209" width="10.375" style="83" customWidth="1"/>
    <col min="7210" max="7212" width="9" style="83"/>
    <col min="7213" max="7213" width="10.375" style="83" customWidth="1"/>
    <col min="7214" max="7214" width="12.125" style="83" customWidth="1"/>
    <col min="7215" max="7215" width="9" style="83"/>
    <col min="7216" max="7217" width="9.5" style="83" customWidth="1"/>
    <col min="7218" max="7218" width="13" style="83" customWidth="1"/>
    <col min="7219" max="7424" width="9" style="83"/>
    <col min="7425" max="7425" width="3.875" style="83" customWidth="1"/>
    <col min="7426" max="7426" width="11.25" style="83" customWidth="1"/>
    <col min="7427" max="7427" width="10.25" style="83" customWidth="1"/>
    <col min="7428" max="7428" width="15.625" style="83" customWidth="1"/>
    <col min="7429" max="7429" width="7.75" style="83" customWidth="1"/>
    <col min="7430" max="7430" width="14" style="83" customWidth="1"/>
    <col min="7431" max="7431" width="9.75" style="83" customWidth="1"/>
    <col min="7432" max="7432" width="16" style="83" customWidth="1"/>
    <col min="7433" max="7433" width="16.25" style="83" customWidth="1"/>
    <col min="7434" max="7434" width="15" style="83" customWidth="1"/>
    <col min="7435" max="7435" width="12.75" style="83" customWidth="1"/>
    <col min="7436" max="7436" width="14.375" style="83" customWidth="1"/>
    <col min="7437" max="7437" width="7.625" style="83" customWidth="1"/>
    <col min="7438" max="7438" width="14" style="83" customWidth="1"/>
    <col min="7439" max="7439" width="11.25" style="83" customWidth="1"/>
    <col min="7440" max="7440" width="4" style="83" customWidth="1"/>
    <col min="7441" max="7449" width="9" style="83"/>
    <col min="7450" max="7450" width="13" style="83" customWidth="1"/>
    <col min="7451" max="7451" width="9" style="83"/>
    <col min="7452" max="7453" width="10.375" style="83" customWidth="1"/>
    <col min="7454" max="7455" width="13" style="83" customWidth="1"/>
    <col min="7456" max="7456" width="9" style="83"/>
    <col min="7457" max="7458" width="10.375" style="83" customWidth="1"/>
    <col min="7459" max="7459" width="13" style="83" customWidth="1"/>
    <col min="7460" max="7460" width="12.125" style="83" customWidth="1"/>
    <col min="7461" max="7461" width="9" style="83"/>
    <col min="7462" max="7463" width="10.375" style="83" customWidth="1"/>
    <col min="7464" max="7464" width="12.125" style="83" customWidth="1"/>
    <col min="7465" max="7465" width="10.375" style="83" customWidth="1"/>
    <col min="7466" max="7468" width="9" style="83"/>
    <col min="7469" max="7469" width="10.375" style="83" customWidth="1"/>
    <col min="7470" max="7470" width="12.125" style="83" customWidth="1"/>
    <col min="7471" max="7471" width="9" style="83"/>
    <col min="7472" max="7473" width="9.5" style="83" customWidth="1"/>
    <col min="7474" max="7474" width="13" style="83" customWidth="1"/>
    <col min="7475" max="7680" width="9" style="83"/>
    <col min="7681" max="7681" width="3.875" style="83" customWidth="1"/>
    <col min="7682" max="7682" width="11.25" style="83" customWidth="1"/>
    <col min="7683" max="7683" width="10.25" style="83" customWidth="1"/>
    <col min="7684" max="7684" width="15.625" style="83" customWidth="1"/>
    <col min="7685" max="7685" width="7.75" style="83" customWidth="1"/>
    <col min="7686" max="7686" width="14" style="83" customWidth="1"/>
    <col min="7687" max="7687" width="9.75" style="83" customWidth="1"/>
    <col min="7688" max="7688" width="16" style="83" customWidth="1"/>
    <col min="7689" max="7689" width="16.25" style="83" customWidth="1"/>
    <col min="7690" max="7690" width="15" style="83" customWidth="1"/>
    <col min="7691" max="7691" width="12.75" style="83" customWidth="1"/>
    <col min="7692" max="7692" width="14.375" style="83" customWidth="1"/>
    <col min="7693" max="7693" width="7.625" style="83" customWidth="1"/>
    <col min="7694" max="7694" width="14" style="83" customWidth="1"/>
    <col min="7695" max="7695" width="11.25" style="83" customWidth="1"/>
    <col min="7696" max="7696" width="4" style="83" customWidth="1"/>
    <col min="7697" max="7705" width="9" style="83"/>
    <col min="7706" max="7706" width="13" style="83" customWidth="1"/>
    <col min="7707" max="7707" width="9" style="83"/>
    <col min="7708" max="7709" width="10.375" style="83" customWidth="1"/>
    <col min="7710" max="7711" width="13" style="83" customWidth="1"/>
    <col min="7712" max="7712" width="9" style="83"/>
    <col min="7713" max="7714" width="10.375" style="83" customWidth="1"/>
    <col min="7715" max="7715" width="13" style="83" customWidth="1"/>
    <col min="7716" max="7716" width="12.125" style="83" customWidth="1"/>
    <col min="7717" max="7717" width="9" style="83"/>
    <col min="7718" max="7719" width="10.375" style="83" customWidth="1"/>
    <col min="7720" max="7720" width="12.125" style="83" customWidth="1"/>
    <col min="7721" max="7721" width="10.375" style="83" customWidth="1"/>
    <col min="7722" max="7724" width="9" style="83"/>
    <col min="7725" max="7725" width="10.375" style="83" customWidth="1"/>
    <col min="7726" max="7726" width="12.125" style="83" customWidth="1"/>
    <col min="7727" max="7727" width="9" style="83"/>
    <col min="7728" max="7729" width="9.5" style="83" customWidth="1"/>
    <col min="7730" max="7730" width="13" style="83" customWidth="1"/>
    <col min="7731" max="7936" width="9" style="83"/>
    <col min="7937" max="7937" width="3.875" style="83" customWidth="1"/>
    <col min="7938" max="7938" width="11.25" style="83" customWidth="1"/>
    <col min="7939" max="7939" width="10.25" style="83" customWidth="1"/>
    <col min="7940" max="7940" width="15.625" style="83" customWidth="1"/>
    <col min="7941" max="7941" width="7.75" style="83" customWidth="1"/>
    <col min="7942" max="7942" width="14" style="83" customWidth="1"/>
    <col min="7943" max="7943" width="9.75" style="83" customWidth="1"/>
    <col min="7944" max="7944" width="16" style="83" customWidth="1"/>
    <col min="7945" max="7945" width="16.25" style="83" customWidth="1"/>
    <col min="7946" max="7946" width="15" style="83" customWidth="1"/>
    <col min="7947" max="7947" width="12.75" style="83" customWidth="1"/>
    <col min="7948" max="7948" width="14.375" style="83" customWidth="1"/>
    <col min="7949" max="7949" width="7.625" style="83" customWidth="1"/>
    <col min="7950" max="7950" width="14" style="83" customWidth="1"/>
    <col min="7951" max="7951" width="11.25" style="83" customWidth="1"/>
    <col min="7952" max="7952" width="4" style="83" customWidth="1"/>
    <col min="7953" max="7961" width="9" style="83"/>
    <col min="7962" max="7962" width="13" style="83" customWidth="1"/>
    <col min="7963" max="7963" width="9" style="83"/>
    <col min="7964" max="7965" width="10.375" style="83" customWidth="1"/>
    <col min="7966" max="7967" width="13" style="83" customWidth="1"/>
    <col min="7968" max="7968" width="9" style="83"/>
    <col min="7969" max="7970" width="10.375" style="83" customWidth="1"/>
    <col min="7971" max="7971" width="13" style="83" customWidth="1"/>
    <col min="7972" max="7972" width="12.125" style="83" customWidth="1"/>
    <col min="7973" max="7973" width="9" style="83"/>
    <col min="7974" max="7975" width="10.375" style="83" customWidth="1"/>
    <col min="7976" max="7976" width="12.125" style="83" customWidth="1"/>
    <col min="7977" max="7977" width="10.375" style="83" customWidth="1"/>
    <col min="7978" max="7980" width="9" style="83"/>
    <col min="7981" max="7981" width="10.375" style="83" customWidth="1"/>
    <col min="7982" max="7982" width="12.125" style="83" customWidth="1"/>
    <col min="7983" max="7983" width="9" style="83"/>
    <col min="7984" max="7985" width="9.5" style="83" customWidth="1"/>
    <col min="7986" max="7986" width="13" style="83" customWidth="1"/>
    <col min="7987" max="8192" width="9" style="83"/>
    <col min="8193" max="8193" width="3.875" style="83" customWidth="1"/>
    <col min="8194" max="8194" width="11.25" style="83" customWidth="1"/>
    <col min="8195" max="8195" width="10.25" style="83" customWidth="1"/>
    <col min="8196" max="8196" width="15.625" style="83" customWidth="1"/>
    <col min="8197" max="8197" width="7.75" style="83" customWidth="1"/>
    <col min="8198" max="8198" width="14" style="83" customWidth="1"/>
    <col min="8199" max="8199" width="9.75" style="83" customWidth="1"/>
    <col min="8200" max="8200" width="16" style="83" customWidth="1"/>
    <col min="8201" max="8201" width="16.25" style="83" customWidth="1"/>
    <col min="8202" max="8202" width="15" style="83" customWidth="1"/>
    <col min="8203" max="8203" width="12.75" style="83" customWidth="1"/>
    <col min="8204" max="8204" width="14.375" style="83" customWidth="1"/>
    <col min="8205" max="8205" width="7.625" style="83" customWidth="1"/>
    <col min="8206" max="8206" width="14" style="83" customWidth="1"/>
    <col min="8207" max="8207" width="11.25" style="83" customWidth="1"/>
    <col min="8208" max="8208" width="4" style="83" customWidth="1"/>
    <col min="8209" max="8217" width="9" style="83"/>
    <col min="8218" max="8218" width="13" style="83" customWidth="1"/>
    <col min="8219" max="8219" width="9" style="83"/>
    <col min="8220" max="8221" width="10.375" style="83" customWidth="1"/>
    <col min="8222" max="8223" width="13" style="83" customWidth="1"/>
    <col min="8224" max="8224" width="9" style="83"/>
    <col min="8225" max="8226" width="10.375" style="83" customWidth="1"/>
    <col min="8227" max="8227" width="13" style="83" customWidth="1"/>
    <col min="8228" max="8228" width="12.125" style="83" customWidth="1"/>
    <col min="8229" max="8229" width="9" style="83"/>
    <col min="8230" max="8231" width="10.375" style="83" customWidth="1"/>
    <col min="8232" max="8232" width="12.125" style="83" customWidth="1"/>
    <col min="8233" max="8233" width="10.375" style="83" customWidth="1"/>
    <col min="8234" max="8236" width="9" style="83"/>
    <col min="8237" max="8237" width="10.375" style="83" customWidth="1"/>
    <col min="8238" max="8238" width="12.125" style="83" customWidth="1"/>
    <col min="8239" max="8239" width="9" style="83"/>
    <col min="8240" max="8241" width="9.5" style="83" customWidth="1"/>
    <col min="8242" max="8242" width="13" style="83" customWidth="1"/>
    <col min="8243" max="8448" width="9" style="83"/>
    <col min="8449" max="8449" width="3.875" style="83" customWidth="1"/>
    <col min="8450" max="8450" width="11.25" style="83" customWidth="1"/>
    <col min="8451" max="8451" width="10.25" style="83" customWidth="1"/>
    <col min="8452" max="8452" width="15.625" style="83" customWidth="1"/>
    <col min="8453" max="8453" width="7.75" style="83" customWidth="1"/>
    <col min="8454" max="8454" width="14" style="83" customWidth="1"/>
    <col min="8455" max="8455" width="9.75" style="83" customWidth="1"/>
    <col min="8456" max="8456" width="16" style="83" customWidth="1"/>
    <col min="8457" max="8457" width="16.25" style="83" customWidth="1"/>
    <col min="8458" max="8458" width="15" style="83" customWidth="1"/>
    <col min="8459" max="8459" width="12.75" style="83" customWidth="1"/>
    <col min="8460" max="8460" width="14.375" style="83" customWidth="1"/>
    <col min="8461" max="8461" width="7.625" style="83" customWidth="1"/>
    <col min="8462" max="8462" width="14" style="83" customWidth="1"/>
    <col min="8463" max="8463" width="11.25" style="83" customWidth="1"/>
    <col min="8464" max="8464" width="4" style="83" customWidth="1"/>
    <col min="8465" max="8473" width="9" style="83"/>
    <col min="8474" max="8474" width="13" style="83" customWidth="1"/>
    <col min="8475" max="8475" width="9" style="83"/>
    <col min="8476" max="8477" width="10.375" style="83" customWidth="1"/>
    <col min="8478" max="8479" width="13" style="83" customWidth="1"/>
    <col min="8480" max="8480" width="9" style="83"/>
    <col min="8481" max="8482" width="10.375" style="83" customWidth="1"/>
    <col min="8483" max="8483" width="13" style="83" customWidth="1"/>
    <col min="8484" max="8484" width="12.125" style="83" customWidth="1"/>
    <col min="8485" max="8485" width="9" style="83"/>
    <col min="8486" max="8487" width="10.375" style="83" customWidth="1"/>
    <col min="8488" max="8488" width="12.125" style="83" customWidth="1"/>
    <col min="8489" max="8489" width="10.375" style="83" customWidth="1"/>
    <col min="8490" max="8492" width="9" style="83"/>
    <col min="8493" max="8493" width="10.375" style="83" customWidth="1"/>
    <col min="8494" max="8494" width="12.125" style="83" customWidth="1"/>
    <col min="8495" max="8495" width="9" style="83"/>
    <col min="8496" max="8497" width="9.5" style="83" customWidth="1"/>
    <col min="8498" max="8498" width="13" style="83" customWidth="1"/>
    <col min="8499" max="8704" width="9" style="83"/>
    <col min="8705" max="8705" width="3.875" style="83" customWidth="1"/>
    <col min="8706" max="8706" width="11.25" style="83" customWidth="1"/>
    <col min="8707" max="8707" width="10.25" style="83" customWidth="1"/>
    <col min="8708" max="8708" width="15.625" style="83" customWidth="1"/>
    <col min="8709" max="8709" width="7.75" style="83" customWidth="1"/>
    <col min="8710" max="8710" width="14" style="83" customWidth="1"/>
    <col min="8711" max="8711" width="9.75" style="83" customWidth="1"/>
    <col min="8712" max="8712" width="16" style="83" customWidth="1"/>
    <col min="8713" max="8713" width="16.25" style="83" customWidth="1"/>
    <col min="8714" max="8714" width="15" style="83" customWidth="1"/>
    <col min="8715" max="8715" width="12.75" style="83" customWidth="1"/>
    <col min="8716" max="8716" width="14.375" style="83" customWidth="1"/>
    <col min="8717" max="8717" width="7.625" style="83" customWidth="1"/>
    <col min="8718" max="8718" width="14" style="83" customWidth="1"/>
    <col min="8719" max="8719" width="11.25" style="83" customWidth="1"/>
    <col min="8720" max="8720" width="4" style="83" customWidth="1"/>
    <col min="8721" max="8729" width="9" style="83"/>
    <col min="8730" max="8730" width="13" style="83" customWidth="1"/>
    <col min="8731" max="8731" width="9" style="83"/>
    <col min="8732" max="8733" width="10.375" style="83" customWidth="1"/>
    <col min="8734" max="8735" width="13" style="83" customWidth="1"/>
    <col min="8736" max="8736" width="9" style="83"/>
    <col min="8737" max="8738" width="10.375" style="83" customWidth="1"/>
    <col min="8739" max="8739" width="13" style="83" customWidth="1"/>
    <col min="8740" max="8740" width="12.125" style="83" customWidth="1"/>
    <col min="8741" max="8741" width="9" style="83"/>
    <col min="8742" max="8743" width="10.375" style="83" customWidth="1"/>
    <col min="8744" max="8744" width="12.125" style="83" customWidth="1"/>
    <col min="8745" max="8745" width="10.375" style="83" customWidth="1"/>
    <col min="8746" max="8748" width="9" style="83"/>
    <col min="8749" max="8749" width="10.375" style="83" customWidth="1"/>
    <col min="8750" max="8750" width="12.125" style="83" customWidth="1"/>
    <col min="8751" max="8751" width="9" style="83"/>
    <col min="8752" max="8753" width="9.5" style="83" customWidth="1"/>
    <col min="8754" max="8754" width="13" style="83" customWidth="1"/>
    <col min="8755" max="8960" width="9" style="83"/>
    <col min="8961" max="8961" width="3.875" style="83" customWidth="1"/>
    <col min="8962" max="8962" width="11.25" style="83" customWidth="1"/>
    <col min="8963" max="8963" width="10.25" style="83" customWidth="1"/>
    <col min="8964" max="8964" width="15.625" style="83" customWidth="1"/>
    <col min="8965" max="8965" width="7.75" style="83" customWidth="1"/>
    <col min="8966" max="8966" width="14" style="83" customWidth="1"/>
    <col min="8967" max="8967" width="9.75" style="83" customWidth="1"/>
    <col min="8968" max="8968" width="16" style="83" customWidth="1"/>
    <col min="8969" max="8969" width="16.25" style="83" customWidth="1"/>
    <col min="8970" max="8970" width="15" style="83" customWidth="1"/>
    <col min="8971" max="8971" width="12.75" style="83" customWidth="1"/>
    <col min="8972" max="8972" width="14.375" style="83" customWidth="1"/>
    <col min="8973" max="8973" width="7.625" style="83" customWidth="1"/>
    <col min="8974" max="8974" width="14" style="83" customWidth="1"/>
    <col min="8975" max="8975" width="11.25" style="83" customWidth="1"/>
    <col min="8976" max="8976" width="4" style="83" customWidth="1"/>
    <col min="8977" max="8985" width="9" style="83"/>
    <col min="8986" max="8986" width="13" style="83" customWidth="1"/>
    <col min="8987" max="8987" width="9" style="83"/>
    <col min="8988" max="8989" width="10.375" style="83" customWidth="1"/>
    <col min="8990" max="8991" width="13" style="83" customWidth="1"/>
    <col min="8992" max="8992" width="9" style="83"/>
    <col min="8993" max="8994" width="10.375" style="83" customWidth="1"/>
    <col min="8995" max="8995" width="13" style="83" customWidth="1"/>
    <col min="8996" max="8996" width="12.125" style="83" customWidth="1"/>
    <col min="8997" max="8997" width="9" style="83"/>
    <col min="8998" max="8999" width="10.375" style="83" customWidth="1"/>
    <col min="9000" max="9000" width="12.125" style="83" customWidth="1"/>
    <col min="9001" max="9001" width="10.375" style="83" customWidth="1"/>
    <col min="9002" max="9004" width="9" style="83"/>
    <col min="9005" max="9005" width="10.375" style="83" customWidth="1"/>
    <col min="9006" max="9006" width="12.125" style="83" customWidth="1"/>
    <col min="9007" max="9007" width="9" style="83"/>
    <col min="9008" max="9009" width="9.5" style="83" customWidth="1"/>
    <col min="9010" max="9010" width="13" style="83" customWidth="1"/>
    <col min="9011" max="9216" width="9" style="83"/>
    <col min="9217" max="9217" width="3.875" style="83" customWidth="1"/>
    <col min="9218" max="9218" width="11.25" style="83" customWidth="1"/>
    <col min="9219" max="9219" width="10.25" style="83" customWidth="1"/>
    <col min="9220" max="9220" width="15.625" style="83" customWidth="1"/>
    <col min="9221" max="9221" width="7.75" style="83" customWidth="1"/>
    <col min="9222" max="9222" width="14" style="83" customWidth="1"/>
    <col min="9223" max="9223" width="9.75" style="83" customWidth="1"/>
    <col min="9224" max="9224" width="16" style="83" customWidth="1"/>
    <col min="9225" max="9225" width="16.25" style="83" customWidth="1"/>
    <col min="9226" max="9226" width="15" style="83" customWidth="1"/>
    <col min="9227" max="9227" width="12.75" style="83" customWidth="1"/>
    <col min="9228" max="9228" width="14.375" style="83" customWidth="1"/>
    <col min="9229" max="9229" width="7.625" style="83" customWidth="1"/>
    <col min="9230" max="9230" width="14" style="83" customWidth="1"/>
    <col min="9231" max="9231" width="11.25" style="83" customWidth="1"/>
    <col min="9232" max="9232" width="4" style="83" customWidth="1"/>
    <col min="9233" max="9241" width="9" style="83"/>
    <col min="9242" max="9242" width="13" style="83" customWidth="1"/>
    <col min="9243" max="9243" width="9" style="83"/>
    <col min="9244" max="9245" width="10.375" style="83" customWidth="1"/>
    <col min="9246" max="9247" width="13" style="83" customWidth="1"/>
    <col min="9248" max="9248" width="9" style="83"/>
    <col min="9249" max="9250" width="10.375" style="83" customWidth="1"/>
    <col min="9251" max="9251" width="13" style="83" customWidth="1"/>
    <col min="9252" max="9252" width="12.125" style="83" customWidth="1"/>
    <col min="9253" max="9253" width="9" style="83"/>
    <col min="9254" max="9255" width="10.375" style="83" customWidth="1"/>
    <col min="9256" max="9256" width="12.125" style="83" customWidth="1"/>
    <col min="9257" max="9257" width="10.375" style="83" customWidth="1"/>
    <col min="9258" max="9260" width="9" style="83"/>
    <col min="9261" max="9261" width="10.375" style="83" customWidth="1"/>
    <col min="9262" max="9262" width="12.125" style="83" customWidth="1"/>
    <col min="9263" max="9263" width="9" style="83"/>
    <col min="9264" max="9265" width="9.5" style="83" customWidth="1"/>
    <col min="9266" max="9266" width="13" style="83" customWidth="1"/>
    <col min="9267" max="9472" width="9" style="83"/>
    <col min="9473" max="9473" width="3.875" style="83" customWidth="1"/>
    <col min="9474" max="9474" width="11.25" style="83" customWidth="1"/>
    <col min="9475" max="9475" width="10.25" style="83" customWidth="1"/>
    <col min="9476" max="9476" width="15.625" style="83" customWidth="1"/>
    <col min="9477" max="9477" width="7.75" style="83" customWidth="1"/>
    <col min="9478" max="9478" width="14" style="83" customWidth="1"/>
    <col min="9479" max="9479" width="9.75" style="83" customWidth="1"/>
    <col min="9480" max="9480" width="16" style="83" customWidth="1"/>
    <col min="9481" max="9481" width="16.25" style="83" customWidth="1"/>
    <col min="9482" max="9482" width="15" style="83" customWidth="1"/>
    <col min="9483" max="9483" width="12.75" style="83" customWidth="1"/>
    <col min="9484" max="9484" width="14.375" style="83" customWidth="1"/>
    <col min="9485" max="9485" width="7.625" style="83" customWidth="1"/>
    <col min="9486" max="9486" width="14" style="83" customWidth="1"/>
    <col min="9487" max="9487" width="11.25" style="83" customWidth="1"/>
    <col min="9488" max="9488" width="4" style="83" customWidth="1"/>
    <col min="9489" max="9497" width="9" style="83"/>
    <col min="9498" max="9498" width="13" style="83" customWidth="1"/>
    <col min="9499" max="9499" width="9" style="83"/>
    <col min="9500" max="9501" width="10.375" style="83" customWidth="1"/>
    <col min="9502" max="9503" width="13" style="83" customWidth="1"/>
    <col min="9504" max="9504" width="9" style="83"/>
    <col min="9505" max="9506" width="10.375" style="83" customWidth="1"/>
    <col min="9507" max="9507" width="13" style="83" customWidth="1"/>
    <col min="9508" max="9508" width="12.125" style="83" customWidth="1"/>
    <col min="9509" max="9509" width="9" style="83"/>
    <col min="9510" max="9511" width="10.375" style="83" customWidth="1"/>
    <col min="9512" max="9512" width="12.125" style="83" customWidth="1"/>
    <col min="9513" max="9513" width="10.375" style="83" customWidth="1"/>
    <col min="9514" max="9516" width="9" style="83"/>
    <col min="9517" max="9517" width="10.375" style="83" customWidth="1"/>
    <col min="9518" max="9518" width="12.125" style="83" customWidth="1"/>
    <col min="9519" max="9519" width="9" style="83"/>
    <col min="9520" max="9521" width="9.5" style="83" customWidth="1"/>
    <col min="9522" max="9522" width="13" style="83" customWidth="1"/>
    <col min="9523" max="9728" width="9" style="83"/>
    <col min="9729" max="9729" width="3.875" style="83" customWidth="1"/>
    <col min="9730" max="9730" width="11.25" style="83" customWidth="1"/>
    <col min="9731" max="9731" width="10.25" style="83" customWidth="1"/>
    <col min="9732" max="9732" width="15.625" style="83" customWidth="1"/>
    <col min="9733" max="9733" width="7.75" style="83" customWidth="1"/>
    <col min="9734" max="9734" width="14" style="83" customWidth="1"/>
    <col min="9735" max="9735" width="9.75" style="83" customWidth="1"/>
    <col min="9736" max="9736" width="16" style="83" customWidth="1"/>
    <col min="9737" max="9737" width="16.25" style="83" customWidth="1"/>
    <col min="9738" max="9738" width="15" style="83" customWidth="1"/>
    <col min="9739" max="9739" width="12.75" style="83" customWidth="1"/>
    <col min="9740" max="9740" width="14.375" style="83" customWidth="1"/>
    <col min="9741" max="9741" width="7.625" style="83" customWidth="1"/>
    <col min="9742" max="9742" width="14" style="83" customWidth="1"/>
    <col min="9743" max="9743" width="11.25" style="83" customWidth="1"/>
    <col min="9744" max="9744" width="4" style="83" customWidth="1"/>
    <col min="9745" max="9753" width="9" style="83"/>
    <col min="9754" max="9754" width="13" style="83" customWidth="1"/>
    <col min="9755" max="9755" width="9" style="83"/>
    <col min="9756" max="9757" width="10.375" style="83" customWidth="1"/>
    <col min="9758" max="9759" width="13" style="83" customWidth="1"/>
    <col min="9760" max="9760" width="9" style="83"/>
    <col min="9761" max="9762" width="10.375" style="83" customWidth="1"/>
    <col min="9763" max="9763" width="13" style="83" customWidth="1"/>
    <col min="9764" max="9764" width="12.125" style="83" customWidth="1"/>
    <col min="9765" max="9765" width="9" style="83"/>
    <col min="9766" max="9767" width="10.375" style="83" customWidth="1"/>
    <col min="9768" max="9768" width="12.125" style="83" customWidth="1"/>
    <col min="9769" max="9769" width="10.375" style="83" customWidth="1"/>
    <col min="9770" max="9772" width="9" style="83"/>
    <col min="9773" max="9773" width="10.375" style="83" customWidth="1"/>
    <col min="9774" max="9774" width="12.125" style="83" customWidth="1"/>
    <col min="9775" max="9775" width="9" style="83"/>
    <col min="9776" max="9777" width="9.5" style="83" customWidth="1"/>
    <col min="9778" max="9778" width="13" style="83" customWidth="1"/>
    <col min="9779" max="9984" width="9" style="83"/>
    <col min="9985" max="9985" width="3.875" style="83" customWidth="1"/>
    <col min="9986" max="9986" width="11.25" style="83" customWidth="1"/>
    <col min="9987" max="9987" width="10.25" style="83" customWidth="1"/>
    <col min="9988" max="9988" width="15.625" style="83" customWidth="1"/>
    <col min="9989" max="9989" width="7.75" style="83" customWidth="1"/>
    <col min="9990" max="9990" width="14" style="83" customWidth="1"/>
    <col min="9991" max="9991" width="9.75" style="83" customWidth="1"/>
    <col min="9992" max="9992" width="16" style="83" customWidth="1"/>
    <col min="9993" max="9993" width="16.25" style="83" customWidth="1"/>
    <col min="9994" max="9994" width="15" style="83" customWidth="1"/>
    <col min="9995" max="9995" width="12.75" style="83" customWidth="1"/>
    <col min="9996" max="9996" width="14.375" style="83" customWidth="1"/>
    <col min="9997" max="9997" width="7.625" style="83" customWidth="1"/>
    <col min="9998" max="9998" width="14" style="83" customWidth="1"/>
    <col min="9999" max="9999" width="11.25" style="83" customWidth="1"/>
    <col min="10000" max="10000" width="4" style="83" customWidth="1"/>
    <col min="10001" max="10009" width="9" style="83"/>
    <col min="10010" max="10010" width="13" style="83" customWidth="1"/>
    <col min="10011" max="10011" width="9" style="83"/>
    <col min="10012" max="10013" width="10.375" style="83" customWidth="1"/>
    <col min="10014" max="10015" width="13" style="83" customWidth="1"/>
    <col min="10016" max="10016" width="9" style="83"/>
    <col min="10017" max="10018" width="10.375" style="83" customWidth="1"/>
    <col min="10019" max="10019" width="13" style="83" customWidth="1"/>
    <col min="10020" max="10020" width="12.125" style="83" customWidth="1"/>
    <col min="10021" max="10021" width="9" style="83"/>
    <col min="10022" max="10023" width="10.375" style="83" customWidth="1"/>
    <col min="10024" max="10024" width="12.125" style="83" customWidth="1"/>
    <col min="10025" max="10025" width="10.375" style="83" customWidth="1"/>
    <col min="10026" max="10028" width="9" style="83"/>
    <col min="10029" max="10029" width="10.375" style="83" customWidth="1"/>
    <col min="10030" max="10030" width="12.125" style="83" customWidth="1"/>
    <col min="10031" max="10031" width="9" style="83"/>
    <col min="10032" max="10033" width="9.5" style="83" customWidth="1"/>
    <col min="10034" max="10034" width="13" style="83" customWidth="1"/>
    <col min="10035" max="10240" width="9" style="83"/>
    <col min="10241" max="10241" width="3.875" style="83" customWidth="1"/>
    <col min="10242" max="10242" width="11.25" style="83" customWidth="1"/>
    <col min="10243" max="10243" width="10.25" style="83" customWidth="1"/>
    <col min="10244" max="10244" width="15.625" style="83" customWidth="1"/>
    <col min="10245" max="10245" width="7.75" style="83" customWidth="1"/>
    <col min="10246" max="10246" width="14" style="83" customWidth="1"/>
    <col min="10247" max="10247" width="9.75" style="83" customWidth="1"/>
    <col min="10248" max="10248" width="16" style="83" customWidth="1"/>
    <col min="10249" max="10249" width="16.25" style="83" customWidth="1"/>
    <col min="10250" max="10250" width="15" style="83" customWidth="1"/>
    <col min="10251" max="10251" width="12.75" style="83" customWidth="1"/>
    <col min="10252" max="10252" width="14.375" style="83" customWidth="1"/>
    <col min="10253" max="10253" width="7.625" style="83" customWidth="1"/>
    <col min="10254" max="10254" width="14" style="83" customWidth="1"/>
    <col min="10255" max="10255" width="11.25" style="83" customWidth="1"/>
    <col min="10256" max="10256" width="4" style="83" customWidth="1"/>
    <col min="10257" max="10265" width="9" style="83"/>
    <col min="10266" max="10266" width="13" style="83" customWidth="1"/>
    <col min="10267" max="10267" width="9" style="83"/>
    <col min="10268" max="10269" width="10.375" style="83" customWidth="1"/>
    <col min="10270" max="10271" width="13" style="83" customWidth="1"/>
    <col min="10272" max="10272" width="9" style="83"/>
    <col min="10273" max="10274" width="10.375" style="83" customWidth="1"/>
    <col min="10275" max="10275" width="13" style="83" customWidth="1"/>
    <col min="10276" max="10276" width="12.125" style="83" customWidth="1"/>
    <col min="10277" max="10277" width="9" style="83"/>
    <col min="10278" max="10279" width="10.375" style="83" customWidth="1"/>
    <col min="10280" max="10280" width="12.125" style="83" customWidth="1"/>
    <col min="10281" max="10281" width="10.375" style="83" customWidth="1"/>
    <col min="10282" max="10284" width="9" style="83"/>
    <col min="10285" max="10285" width="10.375" style="83" customWidth="1"/>
    <col min="10286" max="10286" width="12.125" style="83" customWidth="1"/>
    <col min="10287" max="10287" width="9" style="83"/>
    <col min="10288" max="10289" width="9.5" style="83" customWidth="1"/>
    <col min="10290" max="10290" width="13" style="83" customWidth="1"/>
    <col min="10291" max="10496" width="9" style="83"/>
    <col min="10497" max="10497" width="3.875" style="83" customWidth="1"/>
    <col min="10498" max="10498" width="11.25" style="83" customWidth="1"/>
    <col min="10499" max="10499" width="10.25" style="83" customWidth="1"/>
    <col min="10500" max="10500" width="15.625" style="83" customWidth="1"/>
    <col min="10501" max="10501" width="7.75" style="83" customWidth="1"/>
    <col min="10502" max="10502" width="14" style="83" customWidth="1"/>
    <col min="10503" max="10503" width="9.75" style="83" customWidth="1"/>
    <col min="10504" max="10504" width="16" style="83" customWidth="1"/>
    <col min="10505" max="10505" width="16.25" style="83" customWidth="1"/>
    <col min="10506" max="10506" width="15" style="83" customWidth="1"/>
    <col min="10507" max="10507" width="12.75" style="83" customWidth="1"/>
    <col min="10508" max="10508" width="14.375" style="83" customWidth="1"/>
    <col min="10509" max="10509" width="7.625" style="83" customWidth="1"/>
    <col min="10510" max="10510" width="14" style="83" customWidth="1"/>
    <col min="10511" max="10511" width="11.25" style="83" customWidth="1"/>
    <col min="10512" max="10512" width="4" style="83" customWidth="1"/>
    <col min="10513" max="10521" width="9" style="83"/>
    <col min="10522" max="10522" width="13" style="83" customWidth="1"/>
    <col min="10523" max="10523" width="9" style="83"/>
    <col min="10524" max="10525" width="10.375" style="83" customWidth="1"/>
    <col min="10526" max="10527" width="13" style="83" customWidth="1"/>
    <col min="10528" max="10528" width="9" style="83"/>
    <col min="10529" max="10530" width="10.375" style="83" customWidth="1"/>
    <col min="10531" max="10531" width="13" style="83" customWidth="1"/>
    <col min="10532" max="10532" width="12.125" style="83" customWidth="1"/>
    <col min="10533" max="10533" width="9" style="83"/>
    <col min="10534" max="10535" width="10.375" style="83" customWidth="1"/>
    <col min="10536" max="10536" width="12.125" style="83" customWidth="1"/>
    <col min="10537" max="10537" width="10.375" style="83" customWidth="1"/>
    <col min="10538" max="10540" width="9" style="83"/>
    <col min="10541" max="10541" width="10.375" style="83" customWidth="1"/>
    <col min="10542" max="10542" width="12.125" style="83" customWidth="1"/>
    <col min="10543" max="10543" width="9" style="83"/>
    <col min="10544" max="10545" width="9.5" style="83" customWidth="1"/>
    <col min="10546" max="10546" width="13" style="83" customWidth="1"/>
    <col min="10547" max="10752" width="9" style="83"/>
    <col min="10753" max="10753" width="3.875" style="83" customWidth="1"/>
    <col min="10754" max="10754" width="11.25" style="83" customWidth="1"/>
    <col min="10755" max="10755" width="10.25" style="83" customWidth="1"/>
    <col min="10756" max="10756" width="15.625" style="83" customWidth="1"/>
    <col min="10757" max="10757" width="7.75" style="83" customWidth="1"/>
    <col min="10758" max="10758" width="14" style="83" customWidth="1"/>
    <col min="10759" max="10759" width="9.75" style="83" customWidth="1"/>
    <col min="10760" max="10760" width="16" style="83" customWidth="1"/>
    <col min="10761" max="10761" width="16.25" style="83" customWidth="1"/>
    <col min="10762" max="10762" width="15" style="83" customWidth="1"/>
    <col min="10763" max="10763" width="12.75" style="83" customWidth="1"/>
    <col min="10764" max="10764" width="14.375" style="83" customWidth="1"/>
    <col min="10765" max="10765" width="7.625" style="83" customWidth="1"/>
    <col min="10766" max="10766" width="14" style="83" customWidth="1"/>
    <col min="10767" max="10767" width="11.25" style="83" customWidth="1"/>
    <col min="10768" max="10768" width="4" style="83" customWidth="1"/>
    <col min="10769" max="10777" width="9" style="83"/>
    <col min="10778" max="10778" width="13" style="83" customWidth="1"/>
    <col min="10779" max="10779" width="9" style="83"/>
    <col min="10780" max="10781" width="10.375" style="83" customWidth="1"/>
    <col min="10782" max="10783" width="13" style="83" customWidth="1"/>
    <col min="10784" max="10784" width="9" style="83"/>
    <col min="10785" max="10786" width="10.375" style="83" customWidth="1"/>
    <col min="10787" max="10787" width="13" style="83" customWidth="1"/>
    <col min="10788" max="10788" width="12.125" style="83" customWidth="1"/>
    <col min="10789" max="10789" width="9" style="83"/>
    <col min="10790" max="10791" width="10.375" style="83" customWidth="1"/>
    <col min="10792" max="10792" width="12.125" style="83" customWidth="1"/>
    <col min="10793" max="10793" width="10.375" style="83" customWidth="1"/>
    <col min="10794" max="10796" width="9" style="83"/>
    <col min="10797" max="10797" width="10.375" style="83" customWidth="1"/>
    <col min="10798" max="10798" width="12.125" style="83" customWidth="1"/>
    <col min="10799" max="10799" width="9" style="83"/>
    <col min="10800" max="10801" width="9.5" style="83" customWidth="1"/>
    <col min="10802" max="10802" width="13" style="83" customWidth="1"/>
    <col min="10803" max="11008" width="9" style="83"/>
    <col min="11009" max="11009" width="3.875" style="83" customWidth="1"/>
    <col min="11010" max="11010" width="11.25" style="83" customWidth="1"/>
    <col min="11011" max="11011" width="10.25" style="83" customWidth="1"/>
    <col min="11012" max="11012" width="15.625" style="83" customWidth="1"/>
    <col min="11013" max="11013" width="7.75" style="83" customWidth="1"/>
    <col min="11014" max="11014" width="14" style="83" customWidth="1"/>
    <col min="11015" max="11015" width="9.75" style="83" customWidth="1"/>
    <col min="11016" max="11016" width="16" style="83" customWidth="1"/>
    <col min="11017" max="11017" width="16.25" style="83" customWidth="1"/>
    <col min="11018" max="11018" width="15" style="83" customWidth="1"/>
    <col min="11019" max="11019" width="12.75" style="83" customWidth="1"/>
    <col min="11020" max="11020" width="14.375" style="83" customWidth="1"/>
    <col min="11021" max="11021" width="7.625" style="83" customWidth="1"/>
    <col min="11022" max="11022" width="14" style="83" customWidth="1"/>
    <col min="11023" max="11023" width="11.25" style="83" customWidth="1"/>
    <col min="11024" max="11024" width="4" style="83" customWidth="1"/>
    <col min="11025" max="11033" width="9" style="83"/>
    <col min="11034" max="11034" width="13" style="83" customWidth="1"/>
    <col min="11035" max="11035" width="9" style="83"/>
    <col min="11036" max="11037" width="10.375" style="83" customWidth="1"/>
    <col min="11038" max="11039" width="13" style="83" customWidth="1"/>
    <col min="11040" max="11040" width="9" style="83"/>
    <col min="11041" max="11042" width="10.375" style="83" customWidth="1"/>
    <col min="11043" max="11043" width="13" style="83" customWidth="1"/>
    <col min="11044" max="11044" width="12.125" style="83" customWidth="1"/>
    <col min="11045" max="11045" width="9" style="83"/>
    <col min="11046" max="11047" width="10.375" style="83" customWidth="1"/>
    <col min="11048" max="11048" width="12.125" style="83" customWidth="1"/>
    <col min="11049" max="11049" width="10.375" style="83" customWidth="1"/>
    <col min="11050" max="11052" width="9" style="83"/>
    <col min="11053" max="11053" width="10.375" style="83" customWidth="1"/>
    <col min="11054" max="11054" width="12.125" style="83" customWidth="1"/>
    <col min="11055" max="11055" width="9" style="83"/>
    <col min="11056" max="11057" width="9.5" style="83" customWidth="1"/>
    <col min="11058" max="11058" width="13" style="83" customWidth="1"/>
    <col min="11059" max="11264" width="9" style="83"/>
    <col min="11265" max="11265" width="3.875" style="83" customWidth="1"/>
    <col min="11266" max="11266" width="11.25" style="83" customWidth="1"/>
    <col min="11267" max="11267" width="10.25" style="83" customWidth="1"/>
    <col min="11268" max="11268" width="15.625" style="83" customWidth="1"/>
    <col min="11269" max="11269" width="7.75" style="83" customWidth="1"/>
    <col min="11270" max="11270" width="14" style="83" customWidth="1"/>
    <col min="11271" max="11271" width="9.75" style="83" customWidth="1"/>
    <col min="11272" max="11272" width="16" style="83" customWidth="1"/>
    <col min="11273" max="11273" width="16.25" style="83" customWidth="1"/>
    <col min="11274" max="11274" width="15" style="83" customWidth="1"/>
    <col min="11275" max="11275" width="12.75" style="83" customWidth="1"/>
    <col min="11276" max="11276" width="14.375" style="83" customWidth="1"/>
    <col min="11277" max="11277" width="7.625" style="83" customWidth="1"/>
    <col min="11278" max="11278" width="14" style="83" customWidth="1"/>
    <col min="11279" max="11279" width="11.25" style="83" customWidth="1"/>
    <col min="11280" max="11280" width="4" style="83" customWidth="1"/>
    <col min="11281" max="11289" width="9" style="83"/>
    <col min="11290" max="11290" width="13" style="83" customWidth="1"/>
    <col min="11291" max="11291" width="9" style="83"/>
    <col min="11292" max="11293" width="10.375" style="83" customWidth="1"/>
    <col min="11294" max="11295" width="13" style="83" customWidth="1"/>
    <col min="11296" max="11296" width="9" style="83"/>
    <col min="11297" max="11298" width="10.375" style="83" customWidth="1"/>
    <col min="11299" max="11299" width="13" style="83" customWidth="1"/>
    <col min="11300" max="11300" width="12.125" style="83" customWidth="1"/>
    <col min="11301" max="11301" width="9" style="83"/>
    <col min="11302" max="11303" width="10.375" style="83" customWidth="1"/>
    <col min="11304" max="11304" width="12.125" style="83" customWidth="1"/>
    <col min="11305" max="11305" width="10.375" style="83" customWidth="1"/>
    <col min="11306" max="11308" width="9" style="83"/>
    <col min="11309" max="11309" width="10.375" style="83" customWidth="1"/>
    <col min="11310" max="11310" width="12.125" style="83" customWidth="1"/>
    <col min="11311" max="11311" width="9" style="83"/>
    <col min="11312" max="11313" width="9.5" style="83" customWidth="1"/>
    <col min="11314" max="11314" width="13" style="83" customWidth="1"/>
    <col min="11315" max="11520" width="9" style="83"/>
    <col min="11521" max="11521" width="3.875" style="83" customWidth="1"/>
    <col min="11522" max="11522" width="11.25" style="83" customWidth="1"/>
    <col min="11523" max="11523" width="10.25" style="83" customWidth="1"/>
    <col min="11524" max="11524" width="15.625" style="83" customWidth="1"/>
    <col min="11525" max="11525" width="7.75" style="83" customWidth="1"/>
    <col min="11526" max="11526" width="14" style="83" customWidth="1"/>
    <col min="11527" max="11527" width="9.75" style="83" customWidth="1"/>
    <col min="11528" max="11528" width="16" style="83" customWidth="1"/>
    <col min="11529" max="11529" width="16.25" style="83" customWidth="1"/>
    <col min="11530" max="11530" width="15" style="83" customWidth="1"/>
    <col min="11531" max="11531" width="12.75" style="83" customWidth="1"/>
    <col min="11532" max="11532" width="14.375" style="83" customWidth="1"/>
    <col min="11533" max="11533" width="7.625" style="83" customWidth="1"/>
    <col min="11534" max="11534" width="14" style="83" customWidth="1"/>
    <col min="11535" max="11535" width="11.25" style="83" customWidth="1"/>
    <col min="11536" max="11536" width="4" style="83" customWidth="1"/>
    <col min="11537" max="11545" width="9" style="83"/>
    <col min="11546" max="11546" width="13" style="83" customWidth="1"/>
    <col min="11547" max="11547" width="9" style="83"/>
    <col min="11548" max="11549" width="10.375" style="83" customWidth="1"/>
    <col min="11550" max="11551" width="13" style="83" customWidth="1"/>
    <col min="11552" max="11552" width="9" style="83"/>
    <col min="11553" max="11554" width="10.375" style="83" customWidth="1"/>
    <col min="11555" max="11555" width="13" style="83" customWidth="1"/>
    <col min="11556" max="11556" width="12.125" style="83" customWidth="1"/>
    <col min="11557" max="11557" width="9" style="83"/>
    <col min="11558" max="11559" width="10.375" style="83" customWidth="1"/>
    <col min="11560" max="11560" width="12.125" style="83" customWidth="1"/>
    <col min="11561" max="11561" width="10.375" style="83" customWidth="1"/>
    <col min="11562" max="11564" width="9" style="83"/>
    <col min="11565" max="11565" width="10.375" style="83" customWidth="1"/>
    <col min="11566" max="11566" width="12.125" style="83" customWidth="1"/>
    <col min="11567" max="11567" width="9" style="83"/>
    <col min="11568" max="11569" width="9.5" style="83" customWidth="1"/>
    <col min="11570" max="11570" width="13" style="83" customWidth="1"/>
    <col min="11571" max="11776" width="9" style="83"/>
    <col min="11777" max="11777" width="3.875" style="83" customWidth="1"/>
    <col min="11778" max="11778" width="11.25" style="83" customWidth="1"/>
    <col min="11779" max="11779" width="10.25" style="83" customWidth="1"/>
    <col min="11780" max="11780" width="15.625" style="83" customWidth="1"/>
    <col min="11781" max="11781" width="7.75" style="83" customWidth="1"/>
    <col min="11782" max="11782" width="14" style="83" customWidth="1"/>
    <col min="11783" max="11783" width="9.75" style="83" customWidth="1"/>
    <col min="11784" max="11784" width="16" style="83" customWidth="1"/>
    <col min="11785" max="11785" width="16.25" style="83" customWidth="1"/>
    <col min="11786" max="11786" width="15" style="83" customWidth="1"/>
    <col min="11787" max="11787" width="12.75" style="83" customWidth="1"/>
    <col min="11788" max="11788" width="14.375" style="83" customWidth="1"/>
    <col min="11789" max="11789" width="7.625" style="83" customWidth="1"/>
    <col min="11790" max="11790" width="14" style="83" customWidth="1"/>
    <col min="11791" max="11791" width="11.25" style="83" customWidth="1"/>
    <col min="11792" max="11792" width="4" style="83" customWidth="1"/>
    <col min="11793" max="11801" width="9" style="83"/>
    <col min="11802" max="11802" width="13" style="83" customWidth="1"/>
    <col min="11803" max="11803" width="9" style="83"/>
    <col min="11804" max="11805" width="10.375" style="83" customWidth="1"/>
    <col min="11806" max="11807" width="13" style="83" customWidth="1"/>
    <col min="11808" max="11808" width="9" style="83"/>
    <col min="11809" max="11810" width="10.375" style="83" customWidth="1"/>
    <col min="11811" max="11811" width="13" style="83" customWidth="1"/>
    <col min="11812" max="11812" width="12.125" style="83" customWidth="1"/>
    <col min="11813" max="11813" width="9" style="83"/>
    <col min="11814" max="11815" width="10.375" style="83" customWidth="1"/>
    <col min="11816" max="11816" width="12.125" style="83" customWidth="1"/>
    <col min="11817" max="11817" width="10.375" style="83" customWidth="1"/>
    <col min="11818" max="11820" width="9" style="83"/>
    <col min="11821" max="11821" width="10.375" style="83" customWidth="1"/>
    <col min="11822" max="11822" width="12.125" style="83" customWidth="1"/>
    <col min="11823" max="11823" width="9" style="83"/>
    <col min="11824" max="11825" width="9.5" style="83" customWidth="1"/>
    <col min="11826" max="11826" width="13" style="83" customWidth="1"/>
    <col min="11827" max="12032" width="9" style="83"/>
    <col min="12033" max="12033" width="3.875" style="83" customWidth="1"/>
    <col min="12034" max="12034" width="11.25" style="83" customWidth="1"/>
    <col min="12035" max="12035" width="10.25" style="83" customWidth="1"/>
    <col min="12036" max="12036" width="15.625" style="83" customWidth="1"/>
    <col min="12037" max="12037" width="7.75" style="83" customWidth="1"/>
    <col min="12038" max="12038" width="14" style="83" customWidth="1"/>
    <col min="12039" max="12039" width="9.75" style="83" customWidth="1"/>
    <col min="12040" max="12040" width="16" style="83" customWidth="1"/>
    <col min="12041" max="12041" width="16.25" style="83" customWidth="1"/>
    <col min="12042" max="12042" width="15" style="83" customWidth="1"/>
    <col min="12043" max="12043" width="12.75" style="83" customWidth="1"/>
    <col min="12044" max="12044" width="14.375" style="83" customWidth="1"/>
    <col min="12045" max="12045" width="7.625" style="83" customWidth="1"/>
    <col min="12046" max="12046" width="14" style="83" customWidth="1"/>
    <col min="12047" max="12047" width="11.25" style="83" customWidth="1"/>
    <col min="12048" max="12048" width="4" style="83" customWidth="1"/>
    <col min="12049" max="12057" width="9" style="83"/>
    <col min="12058" max="12058" width="13" style="83" customWidth="1"/>
    <col min="12059" max="12059" width="9" style="83"/>
    <col min="12060" max="12061" width="10.375" style="83" customWidth="1"/>
    <col min="12062" max="12063" width="13" style="83" customWidth="1"/>
    <col min="12064" max="12064" width="9" style="83"/>
    <col min="12065" max="12066" width="10.375" style="83" customWidth="1"/>
    <col min="12067" max="12067" width="13" style="83" customWidth="1"/>
    <col min="12068" max="12068" width="12.125" style="83" customWidth="1"/>
    <col min="12069" max="12069" width="9" style="83"/>
    <col min="12070" max="12071" width="10.375" style="83" customWidth="1"/>
    <col min="12072" max="12072" width="12.125" style="83" customWidth="1"/>
    <col min="12073" max="12073" width="10.375" style="83" customWidth="1"/>
    <col min="12074" max="12076" width="9" style="83"/>
    <col min="12077" max="12077" width="10.375" style="83" customWidth="1"/>
    <col min="12078" max="12078" width="12.125" style="83" customWidth="1"/>
    <col min="12079" max="12079" width="9" style="83"/>
    <col min="12080" max="12081" width="9.5" style="83" customWidth="1"/>
    <col min="12082" max="12082" width="13" style="83" customWidth="1"/>
    <col min="12083" max="12288" width="9" style="83"/>
    <col min="12289" max="12289" width="3.875" style="83" customWidth="1"/>
    <col min="12290" max="12290" width="11.25" style="83" customWidth="1"/>
    <col min="12291" max="12291" width="10.25" style="83" customWidth="1"/>
    <col min="12292" max="12292" width="15.625" style="83" customWidth="1"/>
    <col min="12293" max="12293" width="7.75" style="83" customWidth="1"/>
    <col min="12294" max="12294" width="14" style="83" customWidth="1"/>
    <col min="12295" max="12295" width="9.75" style="83" customWidth="1"/>
    <col min="12296" max="12296" width="16" style="83" customWidth="1"/>
    <col min="12297" max="12297" width="16.25" style="83" customWidth="1"/>
    <col min="12298" max="12298" width="15" style="83" customWidth="1"/>
    <col min="12299" max="12299" width="12.75" style="83" customWidth="1"/>
    <col min="12300" max="12300" width="14.375" style="83" customWidth="1"/>
    <col min="12301" max="12301" width="7.625" style="83" customWidth="1"/>
    <col min="12302" max="12302" width="14" style="83" customWidth="1"/>
    <col min="12303" max="12303" width="11.25" style="83" customWidth="1"/>
    <col min="12304" max="12304" width="4" style="83" customWidth="1"/>
    <col min="12305" max="12313" width="9" style="83"/>
    <col min="12314" max="12314" width="13" style="83" customWidth="1"/>
    <col min="12315" max="12315" width="9" style="83"/>
    <col min="12316" max="12317" width="10.375" style="83" customWidth="1"/>
    <col min="12318" max="12319" width="13" style="83" customWidth="1"/>
    <col min="12320" max="12320" width="9" style="83"/>
    <col min="12321" max="12322" width="10.375" style="83" customWidth="1"/>
    <col min="12323" max="12323" width="13" style="83" customWidth="1"/>
    <col min="12324" max="12324" width="12.125" style="83" customWidth="1"/>
    <col min="12325" max="12325" width="9" style="83"/>
    <col min="12326" max="12327" width="10.375" style="83" customWidth="1"/>
    <col min="12328" max="12328" width="12.125" style="83" customWidth="1"/>
    <col min="12329" max="12329" width="10.375" style="83" customWidth="1"/>
    <col min="12330" max="12332" width="9" style="83"/>
    <col min="12333" max="12333" width="10.375" style="83" customWidth="1"/>
    <col min="12334" max="12334" width="12.125" style="83" customWidth="1"/>
    <col min="12335" max="12335" width="9" style="83"/>
    <col min="12336" max="12337" width="9.5" style="83" customWidth="1"/>
    <col min="12338" max="12338" width="13" style="83" customWidth="1"/>
    <col min="12339" max="12544" width="9" style="83"/>
    <col min="12545" max="12545" width="3.875" style="83" customWidth="1"/>
    <col min="12546" max="12546" width="11.25" style="83" customWidth="1"/>
    <col min="12547" max="12547" width="10.25" style="83" customWidth="1"/>
    <col min="12548" max="12548" width="15.625" style="83" customWidth="1"/>
    <col min="12549" max="12549" width="7.75" style="83" customWidth="1"/>
    <col min="12550" max="12550" width="14" style="83" customWidth="1"/>
    <col min="12551" max="12551" width="9.75" style="83" customWidth="1"/>
    <col min="12552" max="12552" width="16" style="83" customWidth="1"/>
    <col min="12553" max="12553" width="16.25" style="83" customWidth="1"/>
    <col min="12554" max="12554" width="15" style="83" customWidth="1"/>
    <col min="12555" max="12555" width="12.75" style="83" customWidth="1"/>
    <col min="12556" max="12556" width="14.375" style="83" customWidth="1"/>
    <col min="12557" max="12557" width="7.625" style="83" customWidth="1"/>
    <col min="12558" max="12558" width="14" style="83" customWidth="1"/>
    <col min="12559" max="12559" width="11.25" style="83" customWidth="1"/>
    <col min="12560" max="12560" width="4" style="83" customWidth="1"/>
    <col min="12561" max="12569" width="9" style="83"/>
    <col min="12570" max="12570" width="13" style="83" customWidth="1"/>
    <col min="12571" max="12571" width="9" style="83"/>
    <col min="12572" max="12573" width="10.375" style="83" customWidth="1"/>
    <col min="12574" max="12575" width="13" style="83" customWidth="1"/>
    <col min="12576" max="12576" width="9" style="83"/>
    <col min="12577" max="12578" width="10.375" style="83" customWidth="1"/>
    <col min="12579" max="12579" width="13" style="83" customWidth="1"/>
    <col min="12580" max="12580" width="12.125" style="83" customWidth="1"/>
    <col min="12581" max="12581" width="9" style="83"/>
    <col min="12582" max="12583" width="10.375" style="83" customWidth="1"/>
    <col min="12584" max="12584" width="12.125" style="83" customWidth="1"/>
    <col min="12585" max="12585" width="10.375" style="83" customWidth="1"/>
    <col min="12586" max="12588" width="9" style="83"/>
    <col min="12589" max="12589" width="10.375" style="83" customWidth="1"/>
    <col min="12590" max="12590" width="12.125" style="83" customWidth="1"/>
    <col min="12591" max="12591" width="9" style="83"/>
    <col min="12592" max="12593" width="9.5" style="83" customWidth="1"/>
    <col min="12594" max="12594" width="13" style="83" customWidth="1"/>
    <col min="12595" max="12800" width="9" style="83"/>
    <col min="12801" max="12801" width="3.875" style="83" customWidth="1"/>
    <col min="12802" max="12802" width="11.25" style="83" customWidth="1"/>
    <col min="12803" max="12803" width="10.25" style="83" customWidth="1"/>
    <col min="12804" max="12804" width="15.625" style="83" customWidth="1"/>
    <col min="12805" max="12805" width="7.75" style="83" customWidth="1"/>
    <col min="12806" max="12806" width="14" style="83" customWidth="1"/>
    <col min="12807" max="12807" width="9.75" style="83" customWidth="1"/>
    <col min="12808" max="12808" width="16" style="83" customWidth="1"/>
    <col min="12809" max="12809" width="16.25" style="83" customWidth="1"/>
    <col min="12810" max="12810" width="15" style="83" customWidth="1"/>
    <col min="12811" max="12811" width="12.75" style="83" customWidth="1"/>
    <col min="12812" max="12812" width="14.375" style="83" customWidth="1"/>
    <col min="12813" max="12813" width="7.625" style="83" customWidth="1"/>
    <col min="12814" max="12814" width="14" style="83" customWidth="1"/>
    <col min="12815" max="12815" width="11.25" style="83" customWidth="1"/>
    <col min="12816" max="12816" width="4" style="83" customWidth="1"/>
    <col min="12817" max="12825" width="9" style="83"/>
    <col min="12826" max="12826" width="13" style="83" customWidth="1"/>
    <col min="12827" max="12827" width="9" style="83"/>
    <col min="12828" max="12829" width="10.375" style="83" customWidth="1"/>
    <col min="12830" max="12831" width="13" style="83" customWidth="1"/>
    <col min="12832" max="12832" width="9" style="83"/>
    <col min="12833" max="12834" width="10.375" style="83" customWidth="1"/>
    <col min="12835" max="12835" width="13" style="83" customWidth="1"/>
    <col min="12836" max="12836" width="12.125" style="83" customWidth="1"/>
    <col min="12837" max="12837" width="9" style="83"/>
    <col min="12838" max="12839" width="10.375" style="83" customWidth="1"/>
    <col min="12840" max="12840" width="12.125" style="83" customWidth="1"/>
    <col min="12841" max="12841" width="10.375" style="83" customWidth="1"/>
    <col min="12842" max="12844" width="9" style="83"/>
    <col min="12845" max="12845" width="10.375" style="83" customWidth="1"/>
    <col min="12846" max="12846" width="12.125" style="83" customWidth="1"/>
    <col min="12847" max="12847" width="9" style="83"/>
    <col min="12848" max="12849" width="9.5" style="83" customWidth="1"/>
    <col min="12850" max="12850" width="13" style="83" customWidth="1"/>
    <col min="12851" max="13056" width="9" style="83"/>
    <col min="13057" max="13057" width="3.875" style="83" customWidth="1"/>
    <col min="13058" max="13058" width="11.25" style="83" customWidth="1"/>
    <col min="13059" max="13059" width="10.25" style="83" customWidth="1"/>
    <col min="13060" max="13060" width="15.625" style="83" customWidth="1"/>
    <col min="13061" max="13061" width="7.75" style="83" customWidth="1"/>
    <col min="13062" max="13062" width="14" style="83" customWidth="1"/>
    <col min="13063" max="13063" width="9.75" style="83" customWidth="1"/>
    <col min="13064" max="13064" width="16" style="83" customWidth="1"/>
    <col min="13065" max="13065" width="16.25" style="83" customWidth="1"/>
    <col min="13066" max="13066" width="15" style="83" customWidth="1"/>
    <col min="13067" max="13067" width="12.75" style="83" customWidth="1"/>
    <col min="13068" max="13068" width="14.375" style="83" customWidth="1"/>
    <col min="13069" max="13069" width="7.625" style="83" customWidth="1"/>
    <col min="13070" max="13070" width="14" style="83" customWidth="1"/>
    <col min="13071" max="13071" width="11.25" style="83" customWidth="1"/>
    <col min="13072" max="13072" width="4" style="83" customWidth="1"/>
    <col min="13073" max="13081" width="9" style="83"/>
    <col min="13082" max="13082" width="13" style="83" customWidth="1"/>
    <col min="13083" max="13083" width="9" style="83"/>
    <col min="13084" max="13085" width="10.375" style="83" customWidth="1"/>
    <col min="13086" max="13087" width="13" style="83" customWidth="1"/>
    <col min="13088" max="13088" width="9" style="83"/>
    <col min="13089" max="13090" width="10.375" style="83" customWidth="1"/>
    <col min="13091" max="13091" width="13" style="83" customWidth="1"/>
    <col min="13092" max="13092" width="12.125" style="83" customWidth="1"/>
    <col min="13093" max="13093" width="9" style="83"/>
    <col min="13094" max="13095" width="10.375" style="83" customWidth="1"/>
    <col min="13096" max="13096" width="12.125" style="83" customWidth="1"/>
    <col min="13097" max="13097" width="10.375" style="83" customWidth="1"/>
    <col min="13098" max="13100" width="9" style="83"/>
    <col min="13101" max="13101" width="10.375" style="83" customWidth="1"/>
    <col min="13102" max="13102" width="12.125" style="83" customWidth="1"/>
    <col min="13103" max="13103" width="9" style="83"/>
    <col min="13104" max="13105" width="9.5" style="83" customWidth="1"/>
    <col min="13106" max="13106" width="13" style="83" customWidth="1"/>
    <col min="13107" max="13312" width="9" style="83"/>
    <col min="13313" max="13313" width="3.875" style="83" customWidth="1"/>
    <col min="13314" max="13314" width="11.25" style="83" customWidth="1"/>
    <col min="13315" max="13315" width="10.25" style="83" customWidth="1"/>
    <col min="13316" max="13316" width="15.625" style="83" customWidth="1"/>
    <col min="13317" max="13317" width="7.75" style="83" customWidth="1"/>
    <col min="13318" max="13318" width="14" style="83" customWidth="1"/>
    <col min="13319" max="13319" width="9.75" style="83" customWidth="1"/>
    <col min="13320" max="13320" width="16" style="83" customWidth="1"/>
    <col min="13321" max="13321" width="16.25" style="83" customWidth="1"/>
    <col min="13322" max="13322" width="15" style="83" customWidth="1"/>
    <col min="13323" max="13323" width="12.75" style="83" customWidth="1"/>
    <col min="13324" max="13324" width="14.375" style="83" customWidth="1"/>
    <col min="13325" max="13325" width="7.625" style="83" customWidth="1"/>
    <col min="13326" max="13326" width="14" style="83" customWidth="1"/>
    <col min="13327" max="13327" width="11.25" style="83" customWidth="1"/>
    <col min="13328" max="13328" width="4" style="83" customWidth="1"/>
    <col min="13329" max="13337" width="9" style="83"/>
    <col min="13338" max="13338" width="13" style="83" customWidth="1"/>
    <col min="13339" max="13339" width="9" style="83"/>
    <col min="13340" max="13341" width="10.375" style="83" customWidth="1"/>
    <col min="13342" max="13343" width="13" style="83" customWidth="1"/>
    <col min="13344" max="13344" width="9" style="83"/>
    <col min="13345" max="13346" width="10.375" style="83" customWidth="1"/>
    <col min="13347" max="13347" width="13" style="83" customWidth="1"/>
    <col min="13348" max="13348" width="12.125" style="83" customWidth="1"/>
    <col min="13349" max="13349" width="9" style="83"/>
    <col min="13350" max="13351" width="10.375" style="83" customWidth="1"/>
    <col min="13352" max="13352" width="12.125" style="83" customWidth="1"/>
    <col min="13353" max="13353" width="10.375" style="83" customWidth="1"/>
    <col min="13354" max="13356" width="9" style="83"/>
    <col min="13357" max="13357" width="10.375" style="83" customWidth="1"/>
    <col min="13358" max="13358" width="12.125" style="83" customWidth="1"/>
    <col min="13359" max="13359" width="9" style="83"/>
    <col min="13360" max="13361" width="9.5" style="83" customWidth="1"/>
    <col min="13362" max="13362" width="13" style="83" customWidth="1"/>
    <col min="13363" max="13568" width="9" style="83"/>
    <col min="13569" max="13569" width="3.875" style="83" customWidth="1"/>
    <col min="13570" max="13570" width="11.25" style="83" customWidth="1"/>
    <col min="13571" max="13571" width="10.25" style="83" customWidth="1"/>
    <col min="13572" max="13572" width="15.625" style="83" customWidth="1"/>
    <col min="13573" max="13573" width="7.75" style="83" customWidth="1"/>
    <col min="13574" max="13574" width="14" style="83" customWidth="1"/>
    <col min="13575" max="13575" width="9.75" style="83" customWidth="1"/>
    <col min="13576" max="13576" width="16" style="83" customWidth="1"/>
    <col min="13577" max="13577" width="16.25" style="83" customWidth="1"/>
    <col min="13578" max="13578" width="15" style="83" customWidth="1"/>
    <col min="13579" max="13579" width="12.75" style="83" customWidth="1"/>
    <col min="13580" max="13580" width="14.375" style="83" customWidth="1"/>
    <col min="13581" max="13581" width="7.625" style="83" customWidth="1"/>
    <col min="13582" max="13582" width="14" style="83" customWidth="1"/>
    <col min="13583" max="13583" width="11.25" style="83" customWidth="1"/>
    <col min="13584" max="13584" width="4" style="83" customWidth="1"/>
    <col min="13585" max="13593" width="9" style="83"/>
    <col min="13594" max="13594" width="13" style="83" customWidth="1"/>
    <col min="13595" max="13595" width="9" style="83"/>
    <col min="13596" max="13597" width="10.375" style="83" customWidth="1"/>
    <col min="13598" max="13599" width="13" style="83" customWidth="1"/>
    <col min="13600" max="13600" width="9" style="83"/>
    <col min="13601" max="13602" width="10.375" style="83" customWidth="1"/>
    <col min="13603" max="13603" width="13" style="83" customWidth="1"/>
    <col min="13604" max="13604" width="12.125" style="83" customWidth="1"/>
    <col min="13605" max="13605" width="9" style="83"/>
    <col min="13606" max="13607" width="10.375" style="83" customWidth="1"/>
    <col min="13608" max="13608" width="12.125" style="83" customWidth="1"/>
    <col min="13609" max="13609" width="10.375" style="83" customWidth="1"/>
    <col min="13610" max="13612" width="9" style="83"/>
    <col min="13613" max="13613" width="10.375" style="83" customWidth="1"/>
    <col min="13614" max="13614" width="12.125" style="83" customWidth="1"/>
    <col min="13615" max="13615" width="9" style="83"/>
    <col min="13616" max="13617" width="9.5" style="83" customWidth="1"/>
    <col min="13618" max="13618" width="13" style="83" customWidth="1"/>
    <col min="13619" max="13824" width="9" style="83"/>
    <col min="13825" max="13825" width="3.875" style="83" customWidth="1"/>
    <col min="13826" max="13826" width="11.25" style="83" customWidth="1"/>
    <col min="13827" max="13827" width="10.25" style="83" customWidth="1"/>
    <col min="13828" max="13828" width="15.625" style="83" customWidth="1"/>
    <col min="13829" max="13829" width="7.75" style="83" customWidth="1"/>
    <col min="13830" max="13830" width="14" style="83" customWidth="1"/>
    <col min="13831" max="13831" width="9.75" style="83" customWidth="1"/>
    <col min="13832" max="13832" width="16" style="83" customWidth="1"/>
    <col min="13833" max="13833" width="16.25" style="83" customWidth="1"/>
    <col min="13834" max="13834" width="15" style="83" customWidth="1"/>
    <col min="13835" max="13835" width="12.75" style="83" customWidth="1"/>
    <col min="13836" max="13836" width="14.375" style="83" customWidth="1"/>
    <col min="13837" max="13837" width="7.625" style="83" customWidth="1"/>
    <col min="13838" max="13838" width="14" style="83" customWidth="1"/>
    <col min="13839" max="13839" width="11.25" style="83" customWidth="1"/>
    <col min="13840" max="13840" width="4" style="83" customWidth="1"/>
    <col min="13841" max="13849" width="9" style="83"/>
    <col min="13850" max="13850" width="13" style="83" customWidth="1"/>
    <col min="13851" max="13851" width="9" style="83"/>
    <col min="13852" max="13853" width="10.375" style="83" customWidth="1"/>
    <col min="13854" max="13855" width="13" style="83" customWidth="1"/>
    <col min="13856" max="13856" width="9" style="83"/>
    <col min="13857" max="13858" width="10.375" style="83" customWidth="1"/>
    <col min="13859" max="13859" width="13" style="83" customWidth="1"/>
    <col min="13860" max="13860" width="12.125" style="83" customWidth="1"/>
    <col min="13861" max="13861" width="9" style="83"/>
    <col min="13862" max="13863" width="10.375" style="83" customWidth="1"/>
    <col min="13864" max="13864" width="12.125" style="83" customWidth="1"/>
    <col min="13865" max="13865" width="10.375" style="83" customWidth="1"/>
    <col min="13866" max="13868" width="9" style="83"/>
    <col min="13869" max="13869" width="10.375" style="83" customWidth="1"/>
    <col min="13870" max="13870" width="12.125" style="83" customWidth="1"/>
    <col min="13871" max="13871" width="9" style="83"/>
    <col min="13872" max="13873" width="9.5" style="83" customWidth="1"/>
    <col min="13874" max="13874" width="13" style="83" customWidth="1"/>
    <col min="13875" max="14080" width="9" style="83"/>
    <col min="14081" max="14081" width="3.875" style="83" customWidth="1"/>
    <col min="14082" max="14082" width="11.25" style="83" customWidth="1"/>
    <col min="14083" max="14083" width="10.25" style="83" customWidth="1"/>
    <col min="14084" max="14084" width="15.625" style="83" customWidth="1"/>
    <col min="14085" max="14085" width="7.75" style="83" customWidth="1"/>
    <col min="14086" max="14086" width="14" style="83" customWidth="1"/>
    <col min="14087" max="14087" width="9.75" style="83" customWidth="1"/>
    <col min="14088" max="14088" width="16" style="83" customWidth="1"/>
    <col min="14089" max="14089" width="16.25" style="83" customWidth="1"/>
    <col min="14090" max="14090" width="15" style="83" customWidth="1"/>
    <col min="14091" max="14091" width="12.75" style="83" customWidth="1"/>
    <col min="14092" max="14092" width="14.375" style="83" customWidth="1"/>
    <col min="14093" max="14093" width="7.625" style="83" customWidth="1"/>
    <col min="14094" max="14094" width="14" style="83" customWidth="1"/>
    <col min="14095" max="14095" width="11.25" style="83" customWidth="1"/>
    <col min="14096" max="14096" width="4" style="83" customWidth="1"/>
    <col min="14097" max="14105" width="9" style="83"/>
    <col min="14106" max="14106" width="13" style="83" customWidth="1"/>
    <col min="14107" max="14107" width="9" style="83"/>
    <col min="14108" max="14109" width="10.375" style="83" customWidth="1"/>
    <col min="14110" max="14111" width="13" style="83" customWidth="1"/>
    <col min="14112" max="14112" width="9" style="83"/>
    <col min="14113" max="14114" width="10.375" style="83" customWidth="1"/>
    <col min="14115" max="14115" width="13" style="83" customWidth="1"/>
    <col min="14116" max="14116" width="12.125" style="83" customWidth="1"/>
    <col min="14117" max="14117" width="9" style="83"/>
    <col min="14118" max="14119" width="10.375" style="83" customWidth="1"/>
    <col min="14120" max="14120" width="12.125" style="83" customWidth="1"/>
    <col min="14121" max="14121" width="10.375" style="83" customWidth="1"/>
    <col min="14122" max="14124" width="9" style="83"/>
    <col min="14125" max="14125" width="10.375" style="83" customWidth="1"/>
    <col min="14126" max="14126" width="12.125" style="83" customWidth="1"/>
    <col min="14127" max="14127" width="9" style="83"/>
    <col min="14128" max="14129" width="9.5" style="83" customWidth="1"/>
    <col min="14130" max="14130" width="13" style="83" customWidth="1"/>
    <col min="14131" max="14336" width="9" style="83"/>
    <col min="14337" max="14337" width="3.875" style="83" customWidth="1"/>
    <col min="14338" max="14338" width="11.25" style="83" customWidth="1"/>
    <col min="14339" max="14339" width="10.25" style="83" customWidth="1"/>
    <col min="14340" max="14340" width="15.625" style="83" customWidth="1"/>
    <col min="14341" max="14341" width="7.75" style="83" customWidth="1"/>
    <col min="14342" max="14342" width="14" style="83" customWidth="1"/>
    <col min="14343" max="14343" width="9.75" style="83" customWidth="1"/>
    <col min="14344" max="14344" width="16" style="83" customWidth="1"/>
    <col min="14345" max="14345" width="16.25" style="83" customWidth="1"/>
    <col min="14346" max="14346" width="15" style="83" customWidth="1"/>
    <col min="14347" max="14347" width="12.75" style="83" customWidth="1"/>
    <col min="14348" max="14348" width="14.375" style="83" customWidth="1"/>
    <col min="14349" max="14349" width="7.625" style="83" customWidth="1"/>
    <col min="14350" max="14350" width="14" style="83" customWidth="1"/>
    <col min="14351" max="14351" width="11.25" style="83" customWidth="1"/>
    <col min="14352" max="14352" width="4" style="83" customWidth="1"/>
    <col min="14353" max="14361" width="9" style="83"/>
    <col min="14362" max="14362" width="13" style="83" customWidth="1"/>
    <col min="14363" max="14363" width="9" style="83"/>
    <col min="14364" max="14365" width="10.375" style="83" customWidth="1"/>
    <col min="14366" max="14367" width="13" style="83" customWidth="1"/>
    <col min="14368" max="14368" width="9" style="83"/>
    <col min="14369" max="14370" width="10.375" style="83" customWidth="1"/>
    <col min="14371" max="14371" width="13" style="83" customWidth="1"/>
    <col min="14372" max="14372" width="12.125" style="83" customWidth="1"/>
    <col min="14373" max="14373" width="9" style="83"/>
    <col min="14374" max="14375" width="10.375" style="83" customWidth="1"/>
    <col min="14376" max="14376" width="12.125" style="83" customWidth="1"/>
    <col min="14377" max="14377" width="10.375" style="83" customWidth="1"/>
    <col min="14378" max="14380" width="9" style="83"/>
    <col min="14381" max="14381" width="10.375" style="83" customWidth="1"/>
    <col min="14382" max="14382" width="12.125" style="83" customWidth="1"/>
    <col min="14383" max="14383" width="9" style="83"/>
    <col min="14384" max="14385" width="9.5" style="83" customWidth="1"/>
    <col min="14386" max="14386" width="13" style="83" customWidth="1"/>
    <col min="14387" max="14592" width="9" style="83"/>
    <col min="14593" max="14593" width="3.875" style="83" customWidth="1"/>
    <col min="14594" max="14594" width="11.25" style="83" customWidth="1"/>
    <col min="14595" max="14595" width="10.25" style="83" customWidth="1"/>
    <col min="14596" max="14596" width="15.625" style="83" customWidth="1"/>
    <col min="14597" max="14597" width="7.75" style="83" customWidth="1"/>
    <col min="14598" max="14598" width="14" style="83" customWidth="1"/>
    <col min="14599" max="14599" width="9.75" style="83" customWidth="1"/>
    <col min="14600" max="14600" width="16" style="83" customWidth="1"/>
    <col min="14601" max="14601" width="16.25" style="83" customWidth="1"/>
    <col min="14602" max="14602" width="15" style="83" customWidth="1"/>
    <col min="14603" max="14603" width="12.75" style="83" customWidth="1"/>
    <col min="14604" max="14604" width="14.375" style="83" customWidth="1"/>
    <col min="14605" max="14605" width="7.625" style="83" customWidth="1"/>
    <col min="14606" max="14606" width="14" style="83" customWidth="1"/>
    <col min="14607" max="14607" width="11.25" style="83" customWidth="1"/>
    <col min="14608" max="14608" width="4" style="83" customWidth="1"/>
    <col min="14609" max="14617" width="9" style="83"/>
    <col min="14618" max="14618" width="13" style="83" customWidth="1"/>
    <col min="14619" max="14619" width="9" style="83"/>
    <col min="14620" max="14621" width="10.375" style="83" customWidth="1"/>
    <col min="14622" max="14623" width="13" style="83" customWidth="1"/>
    <col min="14624" max="14624" width="9" style="83"/>
    <col min="14625" max="14626" width="10.375" style="83" customWidth="1"/>
    <col min="14627" max="14627" width="13" style="83" customWidth="1"/>
    <col min="14628" max="14628" width="12.125" style="83" customWidth="1"/>
    <col min="14629" max="14629" width="9" style="83"/>
    <col min="14630" max="14631" width="10.375" style="83" customWidth="1"/>
    <col min="14632" max="14632" width="12.125" style="83" customWidth="1"/>
    <col min="14633" max="14633" width="10.375" style="83" customWidth="1"/>
    <col min="14634" max="14636" width="9" style="83"/>
    <col min="14637" max="14637" width="10.375" style="83" customWidth="1"/>
    <col min="14638" max="14638" width="12.125" style="83" customWidth="1"/>
    <col min="14639" max="14639" width="9" style="83"/>
    <col min="14640" max="14641" width="9.5" style="83" customWidth="1"/>
    <col min="14642" max="14642" width="13" style="83" customWidth="1"/>
    <col min="14643" max="14848" width="9" style="83"/>
    <col min="14849" max="14849" width="3.875" style="83" customWidth="1"/>
    <col min="14850" max="14850" width="11.25" style="83" customWidth="1"/>
    <col min="14851" max="14851" width="10.25" style="83" customWidth="1"/>
    <col min="14852" max="14852" width="15.625" style="83" customWidth="1"/>
    <col min="14853" max="14853" width="7.75" style="83" customWidth="1"/>
    <col min="14854" max="14854" width="14" style="83" customWidth="1"/>
    <col min="14855" max="14855" width="9.75" style="83" customWidth="1"/>
    <col min="14856" max="14856" width="16" style="83" customWidth="1"/>
    <col min="14857" max="14857" width="16.25" style="83" customWidth="1"/>
    <col min="14858" max="14858" width="15" style="83" customWidth="1"/>
    <col min="14859" max="14859" width="12.75" style="83" customWidth="1"/>
    <col min="14860" max="14860" width="14.375" style="83" customWidth="1"/>
    <col min="14861" max="14861" width="7.625" style="83" customWidth="1"/>
    <col min="14862" max="14862" width="14" style="83" customWidth="1"/>
    <col min="14863" max="14863" width="11.25" style="83" customWidth="1"/>
    <col min="14864" max="14864" width="4" style="83" customWidth="1"/>
    <col min="14865" max="14873" width="9" style="83"/>
    <col min="14874" max="14874" width="13" style="83" customWidth="1"/>
    <col min="14875" max="14875" width="9" style="83"/>
    <col min="14876" max="14877" width="10.375" style="83" customWidth="1"/>
    <col min="14878" max="14879" width="13" style="83" customWidth="1"/>
    <col min="14880" max="14880" width="9" style="83"/>
    <col min="14881" max="14882" width="10.375" style="83" customWidth="1"/>
    <col min="14883" max="14883" width="13" style="83" customWidth="1"/>
    <col min="14884" max="14884" width="12.125" style="83" customWidth="1"/>
    <col min="14885" max="14885" width="9" style="83"/>
    <col min="14886" max="14887" width="10.375" style="83" customWidth="1"/>
    <col min="14888" max="14888" width="12.125" style="83" customWidth="1"/>
    <col min="14889" max="14889" width="10.375" style="83" customWidth="1"/>
    <col min="14890" max="14892" width="9" style="83"/>
    <col min="14893" max="14893" width="10.375" style="83" customWidth="1"/>
    <col min="14894" max="14894" width="12.125" style="83" customWidth="1"/>
    <col min="14895" max="14895" width="9" style="83"/>
    <col min="14896" max="14897" width="9.5" style="83" customWidth="1"/>
    <col min="14898" max="14898" width="13" style="83" customWidth="1"/>
    <col min="14899" max="15104" width="9" style="83"/>
    <col min="15105" max="15105" width="3.875" style="83" customWidth="1"/>
    <col min="15106" max="15106" width="11.25" style="83" customWidth="1"/>
    <col min="15107" max="15107" width="10.25" style="83" customWidth="1"/>
    <col min="15108" max="15108" width="15.625" style="83" customWidth="1"/>
    <col min="15109" max="15109" width="7.75" style="83" customWidth="1"/>
    <col min="15110" max="15110" width="14" style="83" customWidth="1"/>
    <col min="15111" max="15111" width="9.75" style="83" customWidth="1"/>
    <col min="15112" max="15112" width="16" style="83" customWidth="1"/>
    <col min="15113" max="15113" width="16.25" style="83" customWidth="1"/>
    <col min="15114" max="15114" width="15" style="83" customWidth="1"/>
    <col min="15115" max="15115" width="12.75" style="83" customWidth="1"/>
    <col min="15116" max="15116" width="14.375" style="83" customWidth="1"/>
    <col min="15117" max="15117" width="7.625" style="83" customWidth="1"/>
    <col min="15118" max="15118" width="14" style="83" customWidth="1"/>
    <col min="15119" max="15119" width="11.25" style="83" customWidth="1"/>
    <col min="15120" max="15120" width="4" style="83" customWidth="1"/>
    <col min="15121" max="15129" width="9" style="83"/>
    <col min="15130" max="15130" width="13" style="83" customWidth="1"/>
    <col min="15131" max="15131" width="9" style="83"/>
    <col min="15132" max="15133" width="10.375" style="83" customWidth="1"/>
    <col min="15134" max="15135" width="13" style="83" customWidth="1"/>
    <col min="15136" max="15136" width="9" style="83"/>
    <col min="15137" max="15138" width="10.375" style="83" customWidth="1"/>
    <col min="15139" max="15139" width="13" style="83" customWidth="1"/>
    <col min="15140" max="15140" width="12.125" style="83" customWidth="1"/>
    <col min="15141" max="15141" width="9" style="83"/>
    <col min="15142" max="15143" width="10.375" style="83" customWidth="1"/>
    <col min="15144" max="15144" width="12.125" style="83" customWidth="1"/>
    <col min="15145" max="15145" width="10.375" style="83" customWidth="1"/>
    <col min="15146" max="15148" width="9" style="83"/>
    <col min="15149" max="15149" width="10.375" style="83" customWidth="1"/>
    <col min="15150" max="15150" width="12.125" style="83" customWidth="1"/>
    <col min="15151" max="15151" width="9" style="83"/>
    <col min="15152" max="15153" width="9.5" style="83" customWidth="1"/>
    <col min="15154" max="15154" width="13" style="83" customWidth="1"/>
    <col min="15155" max="15360" width="9" style="83"/>
    <col min="15361" max="15361" width="3.875" style="83" customWidth="1"/>
    <col min="15362" max="15362" width="11.25" style="83" customWidth="1"/>
    <col min="15363" max="15363" width="10.25" style="83" customWidth="1"/>
    <col min="15364" max="15364" width="15.625" style="83" customWidth="1"/>
    <col min="15365" max="15365" width="7.75" style="83" customWidth="1"/>
    <col min="15366" max="15366" width="14" style="83" customWidth="1"/>
    <col min="15367" max="15367" width="9.75" style="83" customWidth="1"/>
    <col min="15368" max="15368" width="16" style="83" customWidth="1"/>
    <col min="15369" max="15369" width="16.25" style="83" customWidth="1"/>
    <col min="15370" max="15370" width="15" style="83" customWidth="1"/>
    <col min="15371" max="15371" width="12.75" style="83" customWidth="1"/>
    <col min="15372" max="15372" width="14.375" style="83" customWidth="1"/>
    <col min="15373" max="15373" width="7.625" style="83" customWidth="1"/>
    <col min="15374" max="15374" width="14" style="83" customWidth="1"/>
    <col min="15375" max="15375" width="11.25" style="83" customWidth="1"/>
    <col min="15376" max="15376" width="4" style="83" customWidth="1"/>
    <col min="15377" max="15385" width="9" style="83"/>
    <col min="15386" max="15386" width="13" style="83" customWidth="1"/>
    <col min="15387" max="15387" width="9" style="83"/>
    <col min="15388" max="15389" width="10.375" style="83" customWidth="1"/>
    <col min="15390" max="15391" width="13" style="83" customWidth="1"/>
    <col min="15392" max="15392" width="9" style="83"/>
    <col min="15393" max="15394" width="10.375" style="83" customWidth="1"/>
    <col min="15395" max="15395" width="13" style="83" customWidth="1"/>
    <col min="15396" max="15396" width="12.125" style="83" customWidth="1"/>
    <col min="15397" max="15397" width="9" style="83"/>
    <col min="15398" max="15399" width="10.375" style="83" customWidth="1"/>
    <col min="15400" max="15400" width="12.125" style="83" customWidth="1"/>
    <col min="15401" max="15401" width="10.375" style="83" customWidth="1"/>
    <col min="15402" max="15404" width="9" style="83"/>
    <col min="15405" max="15405" width="10.375" style="83" customWidth="1"/>
    <col min="15406" max="15406" width="12.125" style="83" customWidth="1"/>
    <col min="15407" max="15407" width="9" style="83"/>
    <col min="15408" max="15409" width="9.5" style="83" customWidth="1"/>
    <col min="15410" max="15410" width="13" style="83" customWidth="1"/>
    <col min="15411" max="15616" width="9" style="83"/>
    <col min="15617" max="15617" width="3.875" style="83" customWidth="1"/>
    <col min="15618" max="15618" width="11.25" style="83" customWidth="1"/>
    <col min="15619" max="15619" width="10.25" style="83" customWidth="1"/>
    <col min="15620" max="15620" width="15.625" style="83" customWidth="1"/>
    <col min="15621" max="15621" width="7.75" style="83" customWidth="1"/>
    <col min="15622" max="15622" width="14" style="83" customWidth="1"/>
    <col min="15623" max="15623" width="9.75" style="83" customWidth="1"/>
    <col min="15624" max="15624" width="16" style="83" customWidth="1"/>
    <col min="15625" max="15625" width="16.25" style="83" customWidth="1"/>
    <col min="15626" max="15626" width="15" style="83" customWidth="1"/>
    <col min="15627" max="15627" width="12.75" style="83" customWidth="1"/>
    <col min="15628" max="15628" width="14.375" style="83" customWidth="1"/>
    <col min="15629" max="15629" width="7.625" style="83" customWidth="1"/>
    <col min="15630" max="15630" width="14" style="83" customWidth="1"/>
    <col min="15631" max="15631" width="11.25" style="83" customWidth="1"/>
    <col min="15632" max="15632" width="4" style="83" customWidth="1"/>
    <col min="15633" max="15641" width="9" style="83"/>
    <col min="15642" max="15642" width="13" style="83" customWidth="1"/>
    <col min="15643" max="15643" width="9" style="83"/>
    <col min="15644" max="15645" width="10.375" style="83" customWidth="1"/>
    <col min="15646" max="15647" width="13" style="83" customWidth="1"/>
    <col min="15648" max="15648" width="9" style="83"/>
    <col min="15649" max="15650" width="10.375" style="83" customWidth="1"/>
    <col min="15651" max="15651" width="13" style="83" customWidth="1"/>
    <col min="15652" max="15652" width="12.125" style="83" customWidth="1"/>
    <col min="15653" max="15653" width="9" style="83"/>
    <col min="15654" max="15655" width="10.375" style="83" customWidth="1"/>
    <col min="15656" max="15656" width="12.125" style="83" customWidth="1"/>
    <col min="15657" max="15657" width="10.375" style="83" customWidth="1"/>
    <col min="15658" max="15660" width="9" style="83"/>
    <col min="15661" max="15661" width="10.375" style="83" customWidth="1"/>
    <col min="15662" max="15662" width="12.125" style="83" customWidth="1"/>
    <col min="15663" max="15663" width="9" style="83"/>
    <col min="15664" max="15665" width="9.5" style="83" customWidth="1"/>
    <col min="15666" max="15666" width="13" style="83" customWidth="1"/>
    <col min="15667" max="15872" width="9" style="83"/>
    <col min="15873" max="15873" width="3.875" style="83" customWidth="1"/>
    <col min="15874" max="15874" width="11.25" style="83" customWidth="1"/>
    <col min="15875" max="15875" width="10.25" style="83" customWidth="1"/>
    <col min="15876" max="15876" width="15.625" style="83" customWidth="1"/>
    <col min="15877" max="15877" width="7.75" style="83" customWidth="1"/>
    <col min="15878" max="15878" width="14" style="83" customWidth="1"/>
    <col min="15879" max="15879" width="9.75" style="83" customWidth="1"/>
    <col min="15880" max="15880" width="16" style="83" customWidth="1"/>
    <col min="15881" max="15881" width="16.25" style="83" customWidth="1"/>
    <col min="15882" max="15882" width="15" style="83" customWidth="1"/>
    <col min="15883" max="15883" width="12.75" style="83" customWidth="1"/>
    <col min="15884" max="15884" width="14.375" style="83" customWidth="1"/>
    <col min="15885" max="15885" width="7.625" style="83" customWidth="1"/>
    <col min="15886" max="15886" width="14" style="83" customWidth="1"/>
    <col min="15887" max="15887" width="11.25" style="83" customWidth="1"/>
    <col min="15888" max="15888" width="4" style="83" customWidth="1"/>
    <col min="15889" max="15897" width="9" style="83"/>
    <col min="15898" max="15898" width="13" style="83" customWidth="1"/>
    <col min="15899" max="15899" width="9" style="83"/>
    <col min="15900" max="15901" width="10.375" style="83" customWidth="1"/>
    <col min="15902" max="15903" width="13" style="83" customWidth="1"/>
    <col min="15904" max="15904" width="9" style="83"/>
    <col min="15905" max="15906" width="10.375" style="83" customWidth="1"/>
    <col min="15907" max="15907" width="13" style="83" customWidth="1"/>
    <col min="15908" max="15908" width="12.125" style="83" customWidth="1"/>
    <col min="15909" max="15909" width="9" style="83"/>
    <col min="15910" max="15911" width="10.375" style="83" customWidth="1"/>
    <col min="15912" max="15912" width="12.125" style="83" customWidth="1"/>
    <col min="15913" max="15913" width="10.375" style="83" customWidth="1"/>
    <col min="15914" max="15916" width="9" style="83"/>
    <col min="15917" max="15917" width="10.375" style="83" customWidth="1"/>
    <col min="15918" max="15918" width="12.125" style="83" customWidth="1"/>
    <col min="15919" max="15919" width="9" style="83"/>
    <col min="15920" max="15921" width="9.5" style="83" customWidth="1"/>
    <col min="15922" max="15922" width="13" style="83" customWidth="1"/>
    <col min="15923" max="16128" width="9" style="83"/>
    <col min="16129" max="16129" width="3.875" style="83" customWidth="1"/>
    <col min="16130" max="16130" width="11.25" style="83" customWidth="1"/>
    <col min="16131" max="16131" width="10.25" style="83" customWidth="1"/>
    <col min="16132" max="16132" width="15.625" style="83" customWidth="1"/>
    <col min="16133" max="16133" width="7.75" style="83" customWidth="1"/>
    <col min="16134" max="16134" width="14" style="83" customWidth="1"/>
    <col min="16135" max="16135" width="9.75" style="83" customWidth="1"/>
    <col min="16136" max="16136" width="16" style="83" customWidth="1"/>
    <col min="16137" max="16137" width="16.25" style="83" customWidth="1"/>
    <col min="16138" max="16138" width="15" style="83" customWidth="1"/>
    <col min="16139" max="16139" width="12.75" style="83" customWidth="1"/>
    <col min="16140" max="16140" width="14.375" style="83" customWidth="1"/>
    <col min="16141" max="16141" width="7.625" style="83" customWidth="1"/>
    <col min="16142" max="16142" width="14" style="83" customWidth="1"/>
    <col min="16143" max="16143" width="11.25" style="83" customWidth="1"/>
    <col min="16144" max="16144" width="4" style="83" customWidth="1"/>
    <col min="16145" max="16153" width="9" style="83"/>
    <col min="16154" max="16154" width="13" style="83" customWidth="1"/>
    <col min="16155" max="16155" width="9" style="83"/>
    <col min="16156" max="16157" width="10.375" style="83" customWidth="1"/>
    <col min="16158" max="16159" width="13" style="83" customWidth="1"/>
    <col min="16160" max="16160" width="9" style="83"/>
    <col min="16161" max="16162" width="10.375" style="83" customWidth="1"/>
    <col min="16163" max="16163" width="13" style="83" customWidth="1"/>
    <col min="16164" max="16164" width="12.125" style="83" customWidth="1"/>
    <col min="16165" max="16165" width="9" style="83"/>
    <col min="16166" max="16167" width="10.375" style="83" customWidth="1"/>
    <col min="16168" max="16168" width="12.125" style="83" customWidth="1"/>
    <col min="16169" max="16169" width="10.375" style="83" customWidth="1"/>
    <col min="16170" max="16172" width="9" style="83"/>
    <col min="16173" max="16173" width="10.375" style="83" customWidth="1"/>
    <col min="16174" max="16174" width="12.125" style="83" customWidth="1"/>
    <col min="16175" max="16175" width="9" style="83"/>
    <col min="16176" max="16177" width="9.5" style="83" customWidth="1"/>
    <col min="16178" max="16178" width="13" style="83" customWidth="1"/>
    <col min="16179" max="16384" width="9" style="83"/>
  </cols>
  <sheetData>
    <row r="1" spans="1:58" ht="17.25">
      <c r="A1" s="411" t="s">
        <v>393</v>
      </c>
      <c r="B1" s="412"/>
      <c r="C1" s="549"/>
      <c r="D1" s="550"/>
      <c r="E1" s="550"/>
      <c r="F1" s="550"/>
      <c r="G1" s="550"/>
      <c r="H1" s="550"/>
      <c r="I1" s="551"/>
      <c r="J1" s="551"/>
      <c r="K1" s="551"/>
      <c r="L1" s="551"/>
      <c r="M1" s="551"/>
      <c r="N1" s="551"/>
      <c r="P1" s="201"/>
      <c r="T1" s="201"/>
    </row>
    <row r="2" spans="1:58" ht="17.25">
      <c r="C2" s="552"/>
      <c r="D2" s="551"/>
      <c r="E2" s="551"/>
      <c r="F2" s="551"/>
      <c r="G2" s="551"/>
      <c r="H2" s="551"/>
      <c r="I2" s="551"/>
      <c r="J2" s="551"/>
      <c r="K2" s="551"/>
      <c r="L2" s="551"/>
      <c r="M2" s="551"/>
      <c r="N2" s="551"/>
      <c r="P2" s="201"/>
      <c r="T2" s="201"/>
    </row>
    <row r="3" spans="1:58">
      <c r="A3" s="413"/>
      <c r="B3" s="414"/>
      <c r="C3" s="553" t="s">
        <v>373</v>
      </c>
      <c r="D3" s="554"/>
      <c r="E3" s="555" t="s">
        <v>374</v>
      </c>
      <c r="F3" s="554"/>
      <c r="G3" s="555" t="s">
        <v>375</v>
      </c>
      <c r="H3" s="556"/>
      <c r="I3" s="555" t="s">
        <v>376</v>
      </c>
      <c r="J3" s="554"/>
      <c r="K3" s="554"/>
      <c r="L3" s="554"/>
      <c r="M3" s="557" t="s">
        <v>394</v>
      </c>
      <c r="N3" s="558"/>
      <c r="O3" s="414"/>
      <c r="P3" s="559"/>
      <c r="Q3" s="415"/>
    </row>
    <row r="4" spans="1:58">
      <c r="A4" s="416" t="s">
        <v>14</v>
      </c>
      <c r="B4" s="416" t="s">
        <v>15</v>
      </c>
      <c r="C4" s="560" t="s">
        <v>377</v>
      </c>
      <c r="D4" s="560" t="s">
        <v>378</v>
      </c>
      <c r="E4" s="561" t="s">
        <v>377</v>
      </c>
      <c r="F4" s="561" t="s">
        <v>378</v>
      </c>
      <c r="G4" s="560" t="s">
        <v>377</v>
      </c>
      <c r="H4" s="562" t="s">
        <v>378</v>
      </c>
      <c r="I4" s="560" t="s">
        <v>379</v>
      </c>
      <c r="J4" s="560" t="s">
        <v>380</v>
      </c>
      <c r="K4" s="563" t="s">
        <v>381</v>
      </c>
      <c r="L4" s="560" t="s">
        <v>1173</v>
      </c>
      <c r="M4" s="560" t="s">
        <v>377</v>
      </c>
      <c r="N4" s="560" t="s">
        <v>390</v>
      </c>
      <c r="O4" s="416" t="s">
        <v>15</v>
      </c>
      <c r="P4" s="564" t="s">
        <v>14</v>
      </c>
      <c r="Q4" s="415"/>
    </row>
    <row r="5" spans="1:58">
      <c r="A5" s="413"/>
      <c r="B5" s="565" t="s">
        <v>1186</v>
      </c>
      <c r="C5" s="566" t="s">
        <v>382</v>
      </c>
      <c r="D5" s="566" t="s">
        <v>41</v>
      </c>
      <c r="E5" s="566" t="s">
        <v>382</v>
      </c>
      <c r="F5" s="566" t="s">
        <v>41</v>
      </c>
      <c r="G5" s="566" t="s">
        <v>382</v>
      </c>
      <c r="H5" s="567" t="s">
        <v>41</v>
      </c>
      <c r="I5" s="566" t="s">
        <v>41</v>
      </c>
      <c r="J5" s="566" t="s">
        <v>41</v>
      </c>
      <c r="K5" s="566" t="s">
        <v>41</v>
      </c>
      <c r="L5" s="566" t="s">
        <v>41</v>
      </c>
      <c r="M5" s="566" t="s">
        <v>382</v>
      </c>
      <c r="N5" s="566" t="s">
        <v>41</v>
      </c>
      <c r="O5" s="565" t="s">
        <v>1186</v>
      </c>
      <c r="P5" s="559"/>
      <c r="Q5" s="415"/>
    </row>
    <row r="6" spans="1:58">
      <c r="A6" s="415"/>
      <c r="B6" s="418" t="s">
        <v>43</v>
      </c>
      <c r="C6" s="50">
        <v>869893</v>
      </c>
      <c r="D6" s="50">
        <v>19865658933</v>
      </c>
      <c r="E6" s="50">
        <v>27347</v>
      </c>
      <c r="F6" s="50">
        <v>229955966</v>
      </c>
      <c r="G6" s="50">
        <v>897240</v>
      </c>
      <c r="H6" s="42">
        <v>20095614899</v>
      </c>
      <c r="I6" s="50">
        <v>14056922025</v>
      </c>
      <c r="J6" s="50">
        <v>5433386768</v>
      </c>
      <c r="K6" s="156">
        <v>0</v>
      </c>
      <c r="L6" s="50">
        <v>605306106</v>
      </c>
      <c r="M6" s="50">
        <v>22037</v>
      </c>
      <c r="N6" s="50">
        <v>2241847094</v>
      </c>
      <c r="O6" s="440" t="s">
        <v>43</v>
      </c>
      <c r="P6" s="568"/>
      <c r="Q6" s="417"/>
      <c r="R6" s="370"/>
      <c r="S6" s="370"/>
      <c r="T6" s="370"/>
      <c r="U6" s="370"/>
      <c r="V6" s="370"/>
      <c r="W6" s="370"/>
      <c r="X6" s="370"/>
      <c r="Y6" s="370"/>
      <c r="Z6" s="370"/>
      <c r="AA6" s="370"/>
      <c r="AB6" s="370"/>
      <c r="AC6" s="370"/>
      <c r="AD6" s="370"/>
      <c r="AE6" s="370"/>
      <c r="AF6" s="370"/>
      <c r="AG6" s="370"/>
      <c r="AH6" s="370"/>
      <c r="AI6" s="370"/>
      <c r="AJ6" s="370"/>
      <c r="AK6" s="370"/>
      <c r="AL6" s="370"/>
      <c r="AM6" s="370"/>
      <c r="AN6" s="370"/>
      <c r="AO6" s="370"/>
      <c r="AP6" s="370"/>
      <c r="AQ6" s="370"/>
      <c r="AR6" s="370"/>
      <c r="AS6" s="370"/>
      <c r="AT6" s="370"/>
      <c r="AU6" s="370"/>
      <c r="AV6" s="370"/>
      <c r="AW6" s="370"/>
      <c r="AX6" s="370"/>
      <c r="AY6" s="370"/>
      <c r="AZ6" s="370"/>
      <c r="BA6" s="370"/>
      <c r="BB6" s="370"/>
      <c r="BC6" s="370"/>
    </row>
    <row r="7" spans="1:58">
      <c r="A7" s="415"/>
      <c r="B7" s="418" t="s">
        <v>44</v>
      </c>
      <c r="C7" s="50">
        <v>543673</v>
      </c>
      <c r="D7" s="50">
        <v>12899158804</v>
      </c>
      <c r="E7" s="50">
        <v>16902</v>
      </c>
      <c r="F7" s="50">
        <v>145066815</v>
      </c>
      <c r="G7" s="50">
        <v>560575</v>
      </c>
      <c r="H7" s="42">
        <v>13044225619</v>
      </c>
      <c r="I7" s="50">
        <v>9109002544</v>
      </c>
      <c r="J7" s="50">
        <v>3543949729</v>
      </c>
      <c r="K7" s="156">
        <v>0</v>
      </c>
      <c r="L7" s="50">
        <v>391273346</v>
      </c>
      <c r="M7" s="50">
        <v>15182</v>
      </c>
      <c r="N7" s="50">
        <v>1611967828</v>
      </c>
      <c r="O7" s="440" t="s">
        <v>44</v>
      </c>
      <c r="P7" s="568"/>
      <c r="Q7" s="417"/>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0"/>
      <c r="BA7" s="370"/>
      <c r="BB7" s="370"/>
      <c r="BC7" s="370"/>
    </row>
    <row r="8" spans="1:58">
      <c r="A8" s="415"/>
      <c r="B8" s="418" t="s">
        <v>45</v>
      </c>
      <c r="C8" s="50">
        <v>278991</v>
      </c>
      <c r="D8" s="50">
        <v>6658074812</v>
      </c>
      <c r="E8" s="50">
        <v>8336</v>
      </c>
      <c r="F8" s="50">
        <v>70169366</v>
      </c>
      <c r="G8" s="50">
        <v>287327</v>
      </c>
      <c r="H8" s="42">
        <v>6728244178</v>
      </c>
      <c r="I8" s="50">
        <v>4699725807</v>
      </c>
      <c r="J8" s="50">
        <v>1827407420</v>
      </c>
      <c r="K8" s="50">
        <v>0</v>
      </c>
      <c r="L8" s="50">
        <v>201110951</v>
      </c>
      <c r="M8" s="50">
        <v>8657</v>
      </c>
      <c r="N8" s="50">
        <v>868010389</v>
      </c>
      <c r="O8" s="440" t="s">
        <v>45</v>
      </c>
      <c r="P8" s="568"/>
      <c r="Q8" s="417"/>
      <c r="R8" s="370"/>
      <c r="S8" s="370"/>
      <c r="T8" s="370"/>
      <c r="U8" s="370"/>
      <c r="V8" s="370"/>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370"/>
      <c r="AZ8" s="370"/>
      <c r="BA8" s="370"/>
      <c r="BB8" s="370"/>
      <c r="BC8" s="370"/>
    </row>
    <row r="9" spans="1:58">
      <c r="A9" s="415"/>
      <c r="B9" s="418" t="s">
        <v>1093</v>
      </c>
      <c r="C9" s="50">
        <v>105940</v>
      </c>
      <c r="D9" s="50">
        <v>2531693966</v>
      </c>
      <c r="E9" s="50">
        <v>3450</v>
      </c>
      <c r="F9" s="50">
        <v>29717317</v>
      </c>
      <c r="G9" s="50">
        <v>109390</v>
      </c>
      <c r="H9" s="177">
        <v>2561411283</v>
      </c>
      <c r="I9" s="50">
        <v>1787657927</v>
      </c>
      <c r="J9" s="50">
        <v>689479137</v>
      </c>
      <c r="K9" s="50">
        <v>0</v>
      </c>
      <c r="L9" s="50">
        <v>84274219</v>
      </c>
      <c r="M9" s="50">
        <v>3838</v>
      </c>
      <c r="N9" s="50">
        <v>345260280</v>
      </c>
      <c r="O9" s="440" t="s">
        <v>1093</v>
      </c>
      <c r="P9" s="568"/>
      <c r="Q9" s="417"/>
      <c r="R9" s="370"/>
      <c r="S9" s="370"/>
      <c r="T9" s="370"/>
      <c r="U9" s="370"/>
      <c r="V9" s="370"/>
      <c r="W9" s="370"/>
      <c r="X9" s="370"/>
      <c r="Y9" s="370"/>
      <c r="Z9" s="370"/>
      <c r="AA9" s="370"/>
      <c r="AB9" s="370"/>
      <c r="AC9" s="370"/>
      <c r="AD9" s="370"/>
      <c r="AE9" s="370"/>
      <c r="AF9" s="370"/>
      <c r="AG9" s="370"/>
      <c r="AH9" s="370"/>
      <c r="AI9" s="370"/>
      <c r="AJ9" s="370"/>
      <c r="AK9" s="370"/>
      <c r="AL9" s="370"/>
      <c r="AM9" s="370"/>
      <c r="AN9" s="370"/>
      <c r="AO9" s="370"/>
      <c r="AP9" s="370"/>
      <c r="AQ9" s="370"/>
      <c r="AR9" s="370"/>
      <c r="AS9" s="370"/>
      <c r="AT9" s="370"/>
      <c r="AU9" s="370"/>
      <c r="AV9" s="370"/>
      <c r="AW9" s="370"/>
      <c r="AX9" s="370"/>
      <c r="AY9" s="370"/>
      <c r="AZ9" s="370"/>
      <c r="BA9" s="370"/>
      <c r="BB9" s="370"/>
      <c r="BC9" s="370"/>
    </row>
    <row r="10" spans="1:58">
      <c r="A10" s="415"/>
      <c r="B10" s="569" t="s">
        <v>1094</v>
      </c>
      <c r="C10" s="578">
        <v>18736</v>
      </c>
      <c r="D10" s="578">
        <v>411879541</v>
      </c>
      <c r="E10" s="578">
        <v>771</v>
      </c>
      <c r="F10" s="578">
        <v>6504450</v>
      </c>
      <c r="G10" s="578">
        <v>19507</v>
      </c>
      <c r="H10" s="579">
        <v>418383991</v>
      </c>
      <c r="I10" s="578">
        <v>292372946</v>
      </c>
      <c r="J10" s="578">
        <v>114315687</v>
      </c>
      <c r="K10" s="578">
        <v>0</v>
      </c>
      <c r="L10" s="578">
        <v>11695358</v>
      </c>
      <c r="M10" s="578">
        <v>692</v>
      </c>
      <c r="N10" s="578">
        <v>64087591</v>
      </c>
      <c r="O10" s="1442" t="s">
        <v>1094</v>
      </c>
      <c r="P10" s="568"/>
      <c r="Q10" s="417"/>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0"/>
      <c r="AU10" s="370"/>
      <c r="AV10" s="370"/>
      <c r="AW10" s="370"/>
      <c r="AX10" s="370"/>
      <c r="AY10" s="370"/>
      <c r="AZ10" s="370"/>
      <c r="BA10" s="370"/>
      <c r="BB10" s="370"/>
      <c r="BC10" s="370"/>
    </row>
    <row r="11" spans="1:58">
      <c r="A11" s="415"/>
      <c r="B11" s="416" t="s">
        <v>238</v>
      </c>
      <c r="C11" s="50">
        <v>17405</v>
      </c>
      <c r="D11" s="50">
        <v>362156265</v>
      </c>
      <c r="E11" s="50">
        <v>689</v>
      </c>
      <c r="F11" s="50">
        <v>5831644</v>
      </c>
      <c r="G11" s="50">
        <v>18094</v>
      </c>
      <c r="H11" s="42">
        <v>367987909</v>
      </c>
      <c r="I11" s="50">
        <v>257102829</v>
      </c>
      <c r="J11" s="50">
        <v>99475808</v>
      </c>
      <c r="K11" s="50">
        <v>0</v>
      </c>
      <c r="L11" s="50">
        <v>11409272</v>
      </c>
      <c r="M11" s="50">
        <v>607</v>
      </c>
      <c r="N11" s="50">
        <v>53265641</v>
      </c>
      <c r="O11" s="416" t="s">
        <v>238</v>
      </c>
      <c r="P11" s="568"/>
      <c r="Q11" s="417"/>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370"/>
      <c r="AP11" s="370"/>
      <c r="AQ11" s="370"/>
      <c r="AR11" s="370"/>
      <c r="AS11" s="370"/>
      <c r="AT11" s="370"/>
      <c r="AU11" s="370"/>
      <c r="AV11" s="370"/>
      <c r="AW11" s="370"/>
      <c r="AX11" s="370"/>
      <c r="AY11" s="370"/>
      <c r="AZ11" s="370"/>
      <c r="BA11" s="370"/>
      <c r="BB11" s="370"/>
      <c r="BC11" s="370"/>
    </row>
    <row r="12" spans="1:58">
      <c r="A12" s="415"/>
      <c r="B12" s="416" t="s">
        <v>239</v>
      </c>
      <c r="C12" s="50">
        <v>1331</v>
      </c>
      <c r="D12" s="50">
        <v>49723276</v>
      </c>
      <c r="E12" s="50">
        <v>82</v>
      </c>
      <c r="F12" s="50">
        <v>672806</v>
      </c>
      <c r="G12" s="50">
        <v>1413</v>
      </c>
      <c r="H12" s="42">
        <v>50396082</v>
      </c>
      <c r="I12" s="50">
        <v>35270117</v>
      </c>
      <c r="J12" s="50">
        <v>14839879</v>
      </c>
      <c r="K12" s="50">
        <v>0</v>
      </c>
      <c r="L12" s="50">
        <v>286086</v>
      </c>
      <c r="M12" s="50">
        <v>85</v>
      </c>
      <c r="N12" s="50">
        <v>10821950</v>
      </c>
      <c r="O12" s="416" t="s">
        <v>239</v>
      </c>
      <c r="P12" s="568"/>
      <c r="Q12" s="417"/>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370"/>
      <c r="AZ12" s="370"/>
      <c r="BA12" s="370"/>
      <c r="BB12" s="370"/>
      <c r="BC12" s="370"/>
    </row>
    <row r="13" spans="1:58">
      <c r="A13" s="415"/>
      <c r="B13" s="416" t="s">
        <v>48</v>
      </c>
      <c r="C13" s="50">
        <v>18736</v>
      </c>
      <c r="D13" s="50">
        <v>411879541</v>
      </c>
      <c r="E13" s="50">
        <v>771</v>
      </c>
      <c r="F13" s="50">
        <v>6504450</v>
      </c>
      <c r="G13" s="50">
        <v>19507</v>
      </c>
      <c r="H13" s="42">
        <v>418383991</v>
      </c>
      <c r="I13" s="50">
        <v>292372946</v>
      </c>
      <c r="J13" s="50">
        <v>114315687</v>
      </c>
      <c r="K13" s="50">
        <v>0</v>
      </c>
      <c r="L13" s="50">
        <v>11695358</v>
      </c>
      <c r="M13" s="50">
        <v>692</v>
      </c>
      <c r="N13" s="50">
        <v>64087591</v>
      </c>
      <c r="O13" s="416" t="s">
        <v>48</v>
      </c>
      <c r="P13" s="568"/>
      <c r="Q13" s="417"/>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70"/>
      <c r="AS13" s="370"/>
      <c r="AT13" s="370"/>
      <c r="AU13" s="370"/>
      <c r="AV13" s="370"/>
      <c r="AW13" s="370"/>
      <c r="AX13" s="370"/>
      <c r="AY13" s="370"/>
      <c r="AZ13" s="370"/>
      <c r="BA13" s="370"/>
      <c r="BB13" s="370"/>
      <c r="BC13" s="370"/>
    </row>
    <row r="14" spans="1:58">
      <c r="A14" s="415"/>
      <c r="B14" s="415"/>
      <c r="C14" s="50"/>
      <c r="D14" s="50"/>
      <c r="E14" s="50"/>
      <c r="F14" s="50"/>
      <c r="G14" s="50"/>
      <c r="H14" s="42"/>
      <c r="I14" s="50"/>
      <c r="J14" s="50"/>
      <c r="K14" s="50"/>
      <c r="L14" s="50"/>
      <c r="M14" s="50"/>
      <c r="N14" s="50"/>
      <c r="O14" s="415"/>
      <c r="P14" s="568"/>
      <c r="Q14" s="417"/>
      <c r="R14" s="370"/>
      <c r="S14" s="370"/>
      <c r="T14" s="370"/>
      <c r="U14" s="370"/>
      <c r="V14" s="370"/>
      <c r="W14" s="370"/>
      <c r="X14" s="370"/>
      <c r="Y14" s="370"/>
      <c r="Z14" s="370"/>
      <c r="AA14" s="370"/>
      <c r="AB14" s="370"/>
      <c r="AC14" s="370"/>
      <c r="AD14" s="370"/>
      <c r="AE14" s="370"/>
      <c r="AF14" s="370"/>
      <c r="AG14" s="370"/>
      <c r="AH14" s="370"/>
      <c r="AI14" s="370"/>
      <c r="AJ14" s="370"/>
      <c r="AK14" s="370"/>
      <c r="AL14" s="370"/>
      <c r="AM14" s="370"/>
      <c r="AN14" s="370"/>
      <c r="AO14" s="370"/>
      <c r="AP14" s="370"/>
      <c r="AQ14" s="370"/>
      <c r="AR14" s="370"/>
      <c r="AS14" s="370"/>
      <c r="AT14" s="370"/>
      <c r="AU14" s="370"/>
      <c r="AV14" s="370"/>
      <c r="AW14" s="370"/>
      <c r="AX14" s="370"/>
      <c r="AY14" s="370"/>
      <c r="AZ14" s="370"/>
      <c r="BA14" s="370"/>
      <c r="BB14" s="370"/>
      <c r="BC14" s="370"/>
      <c r="BD14" s="201"/>
      <c r="BE14" s="201"/>
      <c r="BF14" s="201"/>
    </row>
    <row r="15" spans="1:58" ht="11.45" customHeight="1">
      <c r="A15" s="365">
        <v>1</v>
      </c>
      <c r="B15" s="294" t="s">
        <v>52</v>
      </c>
      <c r="C15" s="580">
        <v>4070</v>
      </c>
      <c r="D15" s="580">
        <v>74593121</v>
      </c>
      <c r="E15" s="50">
        <v>133</v>
      </c>
      <c r="F15" s="50">
        <v>1127392</v>
      </c>
      <c r="G15" s="580">
        <v>4203</v>
      </c>
      <c r="H15" s="580">
        <v>75720513</v>
      </c>
      <c r="I15" s="580">
        <v>52749998</v>
      </c>
      <c r="J15" s="580">
        <v>22144120</v>
      </c>
      <c r="K15" s="327">
        <v>0</v>
      </c>
      <c r="L15" s="580">
        <v>826395</v>
      </c>
      <c r="M15" s="580">
        <v>112</v>
      </c>
      <c r="N15" s="580">
        <v>10090093</v>
      </c>
      <c r="O15" s="294" t="s">
        <v>52</v>
      </c>
      <c r="P15" s="358">
        <v>1</v>
      </c>
      <c r="Q15" s="417"/>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0"/>
    </row>
    <row r="16" spans="1:58" ht="11.45" customHeight="1">
      <c r="A16" s="365">
        <v>2</v>
      </c>
      <c r="B16" s="294" t="s">
        <v>54</v>
      </c>
      <c r="C16" s="580">
        <v>1395</v>
      </c>
      <c r="D16" s="580">
        <v>31271190</v>
      </c>
      <c r="E16" s="50">
        <v>51</v>
      </c>
      <c r="F16" s="50">
        <v>333836</v>
      </c>
      <c r="G16" s="580">
        <v>1446</v>
      </c>
      <c r="H16" s="580">
        <v>31605026</v>
      </c>
      <c r="I16" s="580">
        <v>22108483</v>
      </c>
      <c r="J16" s="580">
        <v>8822919</v>
      </c>
      <c r="K16" s="327">
        <v>0</v>
      </c>
      <c r="L16" s="580">
        <v>673624</v>
      </c>
      <c r="M16" s="580">
        <v>51</v>
      </c>
      <c r="N16" s="580">
        <v>4676666</v>
      </c>
      <c r="O16" s="294" t="s">
        <v>54</v>
      </c>
      <c r="P16" s="358">
        <v>2</v>
      </c>
      <c r="Q16" s="417"/>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370"/>
      <c r="AZ16" s="370"/>
      <c r="BA16" s="370"/>
      <c r="BB16" s="370"/>
      <c r="BC16" s="370"/>
    </row>
    <row r="17" spans="1:55" ht="11.45" customHeight="1">
      <c r="A17" s="365">
        <v>3</v>
      </c>
      <c r="B17" s="294" t="s">
        <v>55</v>
      </c>
      <c r="C17" s="580">
        <v>1551</v>
      </c>
      <c r="D17" s="580">
        <v>41555204</v>
      </c>
      <c r="E17" s="50">
        <v>107</v>
      </c>
      <c r="F17" s="50">
        <v>664103</v>
      </c>
      <c r="G17" s="580">
        <v>1658</v>
      </c>
      <c r="H17" s="580">
        <v>42219307</v>
      </c>
      <c r="I17" s="580">
        <v>29541949</v>
      </c>
      <c r="J17" s="580">
        <v>11689379</v>
      </c>
      <c r="K17" s="327">
        <v>0</v>
      </c>
      <c r="L17" s="580">
        <v>987979</v>
      </c>
      <c r="M17" s="580">
        <v>79</v>
      </c>
      <c r="N17" s="580">
        <v>9683367</v>
      </c>
      <c r="O17" s="294" t="s">
        <v>55</v>
      </c>
      <c r="P17" s="358">
        <v>3</v>
      </c>
      <c r="Q17" s="417"/>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R17" s="370"/>
      <c r="AS17" s="370"/>
      <c r="AT17" s="370"/>
      <c r="AU17" s="370"/>
      <c r="AV17" s="370"/>
      <c r="AW17" s="370"/>
      <c r="AX17" s="370"/>
      <c r="AY17" s="370"/>
      <c r="AZ17" s="370"/>
      <c r="BA17" s="370"/>
      <c r="BB17" s="370"/>
      <c r="BC17" s="370"/>
    </row>
    <row r="18" spans="1:55" ht="11.45" customHeight="1">
      <c r="A18" s="365">
        <v>4</v>
      </c>
      <c r="B18" s="294" t="s">
        <v>57</v>
      </c>
      <c r="C18" s="580">
        <v>1105</v>
      </c>
      <c r="D18" s="580">
        <v>23489701</v>
      </c>
      <c r="E18" s="50">
        <v>70</v>
      </c>
      <c r="F18" s="50">
        <v>790895</v>
      </c>
      <c r="G18" s="580">
        <v>1175</v>
      </c>
      <c r="H18" s="580">
        <v>24280596</v>
      </c>
      <c r="I18" s="580">
        <v>17051059</v>
      </c>
      <c r="J18" s="580">
        <v>5420116</v>
      </c>
      <c r="K18" s="327">
        <v>0</v>
      </c>
      <c r="L18" s="580">
        <v>1809421</v>
      </c>
      <c r="M18" s="580">
        <v>73</v>
      </c>
      <c r="N18" s="580">
        <v>3644922</v>
      </c>
      <c r="O18" s="294" t="s">
        <v>57</v>
      </c>
      <c r="P18" s="358">
        <v>4</v>
      </c>
      <c r="Q18" s="417"/>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0"/>
      <c r="AZ18" s="370"/>
      <c r="BA18" s="370"/>
      <c r="BB18" s="370"/>
      <c r="BC18" s="370"/>
    </row>
    <row r="19" spans="1:55" ht="11.45" customHeight="1">
      <c r="A19" s="365">
        <v>5</v>
      </c>
      <c r="B19" s="294" t="s">
        <v>59</v>
      </c>
      <c r="C19" s="580">
        <v>1370</v>
      </c>
      <c r="D19" s="580">
        <v>26125338</v>
      </c>
      <c r="E19" s="50">
        <v>51</v>
      </c>
      <c r="F19" s="50">
        <v>419107</v>
      </c>
      <c r="G19" s="580">
        <v>1421</v>
      </c>
      <c r="H19" s="580">
        <v>26544445</v>
      </c>
      <c r="I19" s="580">
        <v>18514915</v>
      </c>
      <c r="J19" s="580">
        <v>7188784</v>
      </c>
      <c r="K19" s="327">
        <v>0</v>
      </c>
      <c r="L19" s="580">
        <v>840746</v>
      </c>
      <c r="M19" s="580">
        <v>39</v>
      </c>
      <c r="N19" s="580">
        <v>3567465</v>
      </c>
      <c r="O19" s="294" t="s">
        <v>59</v>
      </c>
      <c r="P19" s="358">
        <v>5</v>
      </c>
      <c r="Q19" s="417"/>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0"/>
      <c r="AR19" s="370"/>
      <c r="AS19" s="370"/>
      <c r="AT19" s="370"/>
      <c r="AU19" s="370"/>
      <c r="AV19" s="370"/>
      <c r="AW19" s="370"/>
      <c r="AX19" s="370"/>
      <c r="AY19" s="370"/>
      <c r="AZ19" s="370"/>
      <c r="BA19" s="370"/>
      <c r="BB19" s="370"/>
      <c r="BC19" s="370"/>
    </row>
    <row r="20" spans="1:55" ht="11.45" customHeight="1">
      <c r="A20" s="365">
        <v>6</v>
      </c>
      <c r="B20" s="294" t="s">
        <v>60</v>
      </c>
      <c r="C20" s="580">
        <v>292</v>
      </c>
      <c r="D20" s="580">
        <v>11318870</v>
      </c>
      <c r="E20" s="50">
        <v>18</v>
      </c>
      <c r="F20" s="50">
        <v>262944</v>
      </c>
      <c r="G20" s="580">
        <v>310</v>
      </c>
      <c r="H20" s="580">
        <v>11581814</v>
      </c>
      <c r="I20" s="580">
        <v>8107461</v>
      </c>
      <c r="J20" s="580">
        <v>3020990</v>
      </c>
      <c r="K20" s="327">
        <v>0</v>
      </c>
      <c r="L20" s="580">
        <v>453363</v>
      </c>
      <c r="M20" s="580">
        <v>14</v>
      </c>
      <c r="N20" s="580">
        <v>2467722</v>
      </c>
      <c r="O20" s="294" t="s">
        <v>60</v>
      </c>
      <c r="P20" s="358">
        <v>6</v>
      </c>
      <c r="Q20" s="417"/>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row>
    <row r="21" spans="1:55" ht="11.45" customHeight="1">
      <c r="A21" s="365">
        <v>7</v>
      </c>
      <c r="B21" s="294" t="s">
        <v>61</v>
      </c>
      <c r="C21" s="580">
        <v>292</v>
      </c>
      <c r="D21" s="580">
        <v>4696650</v>
      </c>
      <c r="E21" s="50">
        <v>5</v>
      </c>
      <c r="F21" s="50">
        <v>22159</v>
      </c>
      <c r="G21" s="580">
        <v>297</v>
      </c>
      <c r="H21" s="580">
        <v>4718809</v>
      </c>
      <c r="I21" s="580">
        <v>3291896</v>
      </c>
      <c r="J21" s="580">
        <v>1397542</v>
      </c>
      <c r="K21" s="327">
        <v>0</v>
      </c>
      <c r="L21" s="580">
        <v>29371</v>
      </c>
      <c r="M21" s="580">
        <v>3</v>
      </c>
      <c r="N21" s="580">
        <v>954606</v>
      </c>
      <c r="O21" s="294" t="s">
        <v>61</v>
      </c>
      <c r="P21" s="358">
        <v>7</v>
      </c>
      <c r="Q21" s="417"/>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row>
    <row r="22" spans="1:55" ht="11.45" customHeight="1">
      <c r="A22" s="365">
        <v>8</v>
      </c>
      <c r="B22" s="294" t="s">
        <v>62</v>
      </c>
      <c r="C22" s="580">
        <v>418</v>
      </c>
      <c r="D22" s="580">
        <v>12351101</v>
      </c>
      <c r="E22" s="50">
        <v>22</v>
      </c>
      <c r="F22" s="50">
        <v>135969</v>
      </c>
      <c r="G22" s="580">
        <v>440</v>
      </c>
      <c r="H22" s="580">
        <v>12487070</v>
      </c>
      <c r="I22" s="580">
        <v>8716488</v>
      </c>
      <c r="J22" s="580">
        <v>3600456</v>
      </c>
      <c r="K22" s="327">
        <v>0</v>
      </c>
      <c r="L22" s="580">
        <v>170126</v>
      </c>
      <c r="M22" s="580">
        <v>18</v>
      </c>
      <c r="N22" s="580">
        <v>2009241</v>
      </c>
      <c r="O22" s="294" t="s">
        <v>62</v>
      </c>
      <c r="P22" s="358">
        <v>8</v>
      </c>
      <c r="Q22" s="417"/>
      <c r="R22" s="370"/>
      <c r="S22" s="370"/>
      <c r="T22" s="370"/>
      <c r="U22" s="370"/>
      <c r="V22" s="370"/>
      <c r="W22" s="370"/>
      <c r="X22" s="370"/>
      <c r="Y22" s="370"/>
      <c r="Z22" s="370"/>
      <c r="AA22" s="370"/>
      <c r="AB22" s="370"/>
      <c r="AC22" s="370"/>
      <c r="AD22" s="370"/>
      <c r="AE22" s="370"/>
      <c r="AF22" s="370"/>
      <c r="AG22" s="370"/>
      <c r="AH22" s="370"/>
      <c r="AI22" s="370"/>
      <c r="AJ22" s="370"/>
      <c r="AK22" s="370"/>
      <c r="AL22" s="370"/>
      <c r="AM22" s="370"/>
      <c r="AN22" s="370"/>
      <c r="AO22" s="370"/>
      <c r="AP22" s="370"/>
      <c r="AQ22" s="370"/>
      <c r="AR22" s="370"/>
      <c r="AS22" s="370"/>
      <c r="AT22" s="370"/>
      <c r="AU22" s="370"/>
      <c r="AV22" s="370"/>
      <c r="AW22" s="370"/>
      <c r="AX22" s="370"/>
      <c r="AY22" s="370"/>
      <c r="AZ22" s="370"/>
      <c r="BA22" s="370"/>
      <c r="BB22" s="370"/>
      <c r="BC22" s="370"/>
    </row>
    <row r="23" spans="1:55" ht="11.45" customHeight="1">
      <c r="A23" s="365">
        <v>9</v>
      </c>
      <c r="B23" s="294" t="s">
        <v>63</v>
      </c>
      <c r="C23" s="580">
        <v>41</v>
      </c>
      <c r="D23" s="580">
        <v>610620</v>
      </c>
      <c r="E23" s="50">
        <v>1</v>
      </c>
      <c r="F23" s="50">
        <v>5830</v>
      </c>
      <c r="G23" s="580">
        <v>42</v>
      </c>
      <c r="H23" s="580">
        <v>616450</v>
      </c>
      <c r="I23" s="580">
        <v>431515</v>
      </c>
      <c r="J23" s="580">
        <v>184285</v>
      </c>
      <c r="K23" s="327">
        <v>0</v>
      </c>
      <c r="L23" s="580">
        <v>650</v>
      </c>
      <c r="M23" s="580">
        <v>0</v>
      </c>
      <c r="N23" s="580">
        <v>0</v>
      </c>
      <c r="O23" s="294" t="s">
        <v>63</v>
      </c>
      <c r="P23" s="358">
        <v>9</v>
      </c>
      <c r="Q23" s="417"/>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row>
    <row r="24" spans="1:55" ht="11.45" customHeight="1">
      <c r="A24" s="365">
        <v>11</v>
      </c>
      <c r="B24" s="294" t="s">
        <v>64</v>
      </c>
      <c r="C24" s="580">
        <v>784</v>
      </c>
      <c r="D24" s="580">
        <v>18027174</v>
      </c>
      <c r="E24" s="50">
        <v>16</v>
      </c>
      <c r="F24" s="50">
        <v>220356</v>
      </c>
      <c r="G24" s="580">
        <v>800</v>
      </c>
      <c r="H24" s="580">
        <v>18247530</v>
      </c>
      <c r="I24" s="580">
        <v>12722247</v>
      </c>
      <c r="J24" s="580">
        <v>4249309</v>
      </c>
      <c r="K24" s="327">
        <v>0</v>
      </c>
      <c r="L24" s="580">
        <v>1275974</v>
      </c>
      <c r="M24" s="580">
        <v>15</v>
      </c>
      <c r="N24" s="580">
        <v>2448175</v>
      </c>
      <c r="O24" s="294" t="s">
        <v>64</v>
      </c>
      <c r="P24" s="358">
        <v>11</v>
      </c>
      <c r="Q24" s="417"/>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row>
    <row r="25" spans="1:55" ht="15" customHeight="1">
      <c r="A25" s="365">
        <v>13</v>
      </c>
      <c r="B25" s="294" t="s">
        <v>65</v>
      </c>
      <c r="C25" s="580">
        <v>115</v>
      </c>
      <c r="D25" s="580">
        <v>2707632</v>
      </c>
      <c r="E25" s="50">
        <v>3</v>
      </c>
      <c r="F25" s="50">
        <v>35757</v>
      </c>
      <c r="G25" s="580">
        <v>118</v>
      </c>
      <c r="H25" s="580">
        <v>2743389</v>
      </c>
      <c r="I25" s="580">
        <v>1913901</v>
      </c>
      <c r="J25" s="580">
        <v>813256</v>
      </c>
      <c r="K25" s="327">
        <v>0</v>
      </c>
      <c r="L25" s="580">
        <v>16232</v>
      </c>
      <c r="M25" s="580">
        <v>4</v>
      </c>
      <c r="N25" s="580">
        <v>381625</v>
      </c>
      <c r="O25" s="294" t="s">
        <v>65</v>
      </c>
      <c r="P25" s="358">
        <v>13</v>
      </c>
      <c r="Q25" s="417"/>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c r="BB25" s="370"/>
      <c r="BC25" s="370"/>
    </row>
    <row r="26" spans="1:55" ht="11.45" customHeight="1">
      <c r="A26" s="365">
        <v>14</v>
      </c>
      <c r="B26" s="294" t="s">
        <v>66</v>
      </c>
      <c r="C26" s="580">
        <v>313</v>
      </c>
      <c r="D26" s="580">
        <v>3420900</v>
      </c>
      <c r="E26" s="50">
        <v>2</v>
      </c>
      <c r="F26" s="50">
        <v>27295</v>
      </c>
      <c r="G26" s="580">
        <v>315</v>
      </c>
      <c r="H26" s="580">
        <v>3448195</v>
      </c>
      <c r="I26" s="580">
        <v>2403284</v>
      </c>
      <c r="J26" s="580">
        <v>1040465</v>
      </c>
      <c r="K26" s="327">
        <v>0</v>
      </c>
      <c r="L26" s="580">
        <v>4446</v>
      </c>
      <c r="M26" s="580">
        <v>1</v>
      </c>
      <c r="N26" s="580">
        <v>188619</v>
      </c>
      <c r="O26" s="294" t="s">
        <v>66</v>
      </c>
      <c r="P26" s="358">
        <v>14</v>
      </c>
      <c r="Q26" s="417"/>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0"/>
      <c r="BC26" s="370"/>
    </row>
    <row r="27" spans="1:55" ht="11.45" customHeight="1">
      <c r="A27" s="365">
        <v>15</v>
      </c>
      <c r="B27" s="294" t="s">
        <v>240</v>
      </c>
      <c r="C27" s="580">
        <v>732</v>
      </c>
      <c r="D27" s="580">
        <v>22282928</v>
      </c>
      <c r="E27" s="50">
        <v>36</v>
      </c>
      <c r="F27" s="50">
        <v>407531</v>
      </c>
      <c r="G27" s="580">
        <v>768</v>
      </c>
      <c r="H27" s="580">
        <v>22690459</v>
      </c>
      <c r="I27" s="580">
        <v>15846874</v>
      </c>
      <c r="J27" s="580">
        <v>5535760</v>
      </c>
      <c r="K27" s="327">
        <v>0</v>
      </c>
      <c r="L27" s="580">
        <v>1307825</v>
      </c>
      <c r="M27" s="580">
        <v>69</v>
      </c>
      <c r="N27" s="580">
        <v>2716277</v>
      </c>
      <c r="O27" s="294" t="s">
        <v>240</v>
      </c>
      <c r="P27" s="358">
        <v>15</v>
      </c>
      <c r="Q27" s="417"/>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370"/>
      <c r="AZ27" s="370"/>
      <c r="BA27" s="370"/>
      <c r="BB27" s="370"/>
      <c r="BC27" s="370"/>
    </row>
    <row r="28" spans="1:55" ht="11.45" customHeight="1">
      <c r="A28" s="365">
        <v>16</v>
      </c>
      <c r="B28" s="294" t="s">
        <v>68</v>
      </c>
      <c r="C28" s="580">
        <v>169</v>
      </c>
      <c r="D28" s="580">
        <v>3598520</v>
      </c>
      <c r="E28" s="50">
        <v>12</v>
      </c>
      <c r="F28" s="50">
        <v>110360</v>
      </c>
      <c r="G28" s="580">
        <v>181</v>
      </c>
      <c r="H28" s="580">
        <v>3708880</v>
      </c>
      <c r="I28" s="580">
        <v>2598372</v>
      </c>
      <c r="J28" s="580">
        <v>1082659</v>
      </c>
      <c r="K28" s="327">
        <v>0</v>
      </c>
      <c r="L28" s="580">
        <v>27849</v>
      </c>
      <c r="M28" s="580">
        <v>17</v>
      </c>
      <c r="N28" s="580">
        <v>786390</v>
      </c>
      <c r="O28" s="294" t="s">
        <v>68</v>
      </c>
      <c r="P28" s="358">
        <v>16</v>
      </c>
      <c r="Q28" s="417"/>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c r="BB28" s="370"/>
      <c r="BC28" s="370"/>
    </row>
    <row r="29" spans="1:55" ht="11.45" customHeight="1">
      <c r="A29" s="365">
        <v>17</v>
      </c>
      <c r="B29" s="294" t="s">
        <v>69</v>
      </c>
      <c r="C29" s="580">
        <v>449</v>
      </c>
      <c r="D29" s="580">
        <v>8102718</v>
      </c>
      <c r="E29" s="50">
        <v>21</v>
      </c>
      <c r="F29" s="50">
        <v>143767</v>
      </c>
      <c r="G29" s="580">
        <v>470</v>
      </c>
      <c r="H29" s="580">
        <v>8246485</v>
      </c>
      <c r="I29" s="580">
        <v>5769479</v>
      </c>
      <c r="J29" s="580">
        <v>2094484</v>
      </c>
      <c r="K29" s="327">
        <v>0</v>
      </c>
      <c r="L29" s="580">
        <v>382522</v>
      </c>
      <c r="M29" s="580">
        <v>11</v>
      </c>
      <c r="N29" s="580">
        <v>992553</v>
      </c>
      <c r="O29" s="294" t="s">
        <v>69</v>
      </c>
      <c r="P29" s="358">
        <v>17</v>
      </c>
      <c r="Q29" s="417"/>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0"/>
      <c r="AO29" s="370"/>
      <c r="AP29" s="370"/>
      <c r="AQ29" s="370"/>
      <c r="AR29" s="370"/>
      <c r="AS29" s="370"/>
      <c r="AT29" s="370"/>
      <c r="AU29" s="370"/>
      <c r="AV29" s="370"/>
      <c r="AW29" s="370"/>
      <c r="AX29" s="370"/>
      <c r="AY29" s="370"/>
      <c r="AZ29" s="370"/>
      <c r="BA29" s="370"/>
      <c r="BB29" s="370"/>
      <c r="BC29" s="370"/>
    </row>
    <row r="30" spans="1:55" ht="11.45" customHeight="1">
      <c r="A30" s="365">
        <v>18</v>
      </c>
      <c r="B30" s="294" t="s">
        <v>70</v>
      </c>
      <c r="C30" s="580">
        <v>352</v>
      </c>
      <c r="D30" s="580">
        <v>5850240</v>
      </c>
      <c r="E30" s="50">
        <v>14</v>
      </c>
      <c r="F30" s="50">
        <v>77349</v>
      </c>
      <c r="G30" s="580">
        <v>366</v>
      </c>
      <c r="H30" s="580">
        <v>5927589</v>
      </c>
      <c r="I30" s="580">
        <v>4152067</v>
      </c>
      <c r="J30" s="580">
        <v>1733840</v>
      </c>
      <c r="K30" s="327">
        <v>0</v>
      </c>
      <c r="L30" s="580">
        <v>41682</v>
      </c>
      <c r="M30" s="580">
        <v>6</v>
      </c>
      <c r="N30" s="580">
        <v>760401</v>
      </c>
      <c r="O30" s="294" t="s">
        <v>70</v>
      </c>
      <c r="P30" s="358">
        <v>18</v>
      </c>
      <c r="Q30" s="417"/>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370"/>
      <c r="AZ30" s="370"/>
      <c r="BA30" s="370"/>
      <c r="BB30" s="370"/>
      <c r="BC30" s="370"/>
    </row>
    <row r="31" spans="1:55" ht="11.45" customHeight="1">
      <c r="A31" s="365">
        <v>19</v>
      </c>
      <c r="B31" s="294" t="s">
        <v>71</v>
      </c>
      <c r="C31" s="580">
        <v>364</v>
      </c>
      <c r="D31" s="580">
        <v>5797548</v>
      </c>
      <c r="E31" s="50">
        <v>46</v>
      </c>
      <c r="F31" s="50">
        <v>381979</v>
      </c>
      <c r="G31" s="580">
        <v>410</v>
      </c>
      <c r="H31" s="580">
        <v>6179527</v>
      </c>
      <c r="I31" s="580">
        <v>4320525</v>
      </c>
      <c r="J31" s="580">
        <v>1852509</v>
      </c>
      <c r="K31" s="327">
        <v>0</v>
      </c>
      <c r="L31" s="580">
        <v>6493</v>
      </c>
      <c r="M31" s="580">
        <v>4</v>
      </c>
      <c r="N31" s="580">
        <v>491809</v>
      </c>
      <c r="O31" s="294" t="s">
        <v>71</v>
      </c>
      <c r="P31" s="358">
        <v>19</v>
      </c>
      <c r="Q31" s="417"/>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370"/>
      <c r="AZ31" s="370"/>
      <c r="BA31" s="370"/>
      <c r="BB31" s="370"/>
      <c r="BC31" s="370"/>
    </row>
    <row r="32" spans="1:55" ht="11.45" customHeight="1">
      <c r="A32" s="365">
        <v>20</v>
      </c>
      <c r="B32" s="294" t="s">
        <v>72</v>
      </c>
      <c r="C32" s="580">
        <v>363</v>
      </c>
      <c r="D32" s="580">
        <v>6012470</v>
      </c>
      <c r="E32" s="50">
        <v>5</v>
      </c>
      <c r="F32" s="50">
        <v>21210</v>
      </c>
      <c r="G32" s="580">
        <v>368</v>
      </c>
      <c r="H32" s="580">
        <v>6033680</v>
      </c>
      <c r="I32" s="580">
        <v>4219961</v>
      </c>
      <c r="J32" s="580">
        <v>1473719</v>
      </c>
      <c r="K32" s="327">
        <v>0</v>
      </c>
      <c r="L32" s="580">
        <v>340000</v>
      </c>
      <c r="M32" s="580">
        <v>11</v>
      </c>
      <c r="N32" s="580">
        <v>893888</v>
      </c>
      <c r="O32" s="294" t="s">
        <v>72</v>
      </c>
      <c r="P32" s="358">
        <v>20</v>
      </c>
      <c r="Q32" s="417"/>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370"/>
      <c r="AZ32" s="370"/>
      <c r="BA32" s="370"/>
      <c r="BB32" s="370"/>
      <c r="BC32" s="370"/>
    </row>
    <row r="33" spans="1:55" ht="11.45" customHeight="1">
      <c r="A33" s="365">
        <v>21</v>
      </c>
      <c r="B33" s="294" t="s">
        <v>73</v>
      </c>
      <c r="C33" s="580">
        <v>280</v>
      </c>
      <c r="D33" s="580">
        <v>3116470</v>
      </c>
      <c r="E33" s="50">
        <v>1</v>
      </c>
      <c r="F33" s="50">
        <v>1220</v>
      </c>
      <c r="G33" s="580">
        <v>281</v>
      </c>
      <c r="H33" s="580">
        <v>3117690</v>
      </c>
      <c r="I33" s="580">
        <v>2182383</v>
      </c>
      <c r="J33" s="580">
        <v>873233</v>
      </c>
      <c r="K33" s="327">
        <v>0</v>
      </c>
      <c r="L33" s="580">
        <v>62074</v>
      </c>
      <c r="M33" s="580">
        <v>4</v>
      </c>
      <c r="N33" s="580">
        <v>96512</v>
      </c>
      <c r="O33" s="294" t="s">
        <v>73</v>
      </c>
      <c r="P33" s="358">
        <v>21</v>
      </c>
      <c r="Q33" s="417"/>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70"/>
      <c r="AS33" s="370"/>
      <c r="AT33" s="370"/>
      <c r="AU33" s="370"/>
      <c r="AV33" s="370"/>
      <c r="AW33" s="370"/>
      <c r="AX33" s="370"/>
      <c r="AY33" s="370"/>
      <c r="AZ33" s="370"/>
      <c r="BA33" s="370"/>
      <c r="BB33" s="370"/>
      <c r="BC33" s="370"/>
    </row>
    <row r="34" spans="1:55" ht="11.45" customHeight="1">
      <c r="A34" s="365">
        <v>22</v>
      </c>
      <c r="B34" s="294" t="s">
        <v>241</v>
      </c>
      <c r="C34" s="580">
        <v>59</v>
      </c>
      <c r="D34" s="580">
        <v>657670</v>
      </c>
      <c r="E34" s="50">
        <v>5</v>
      </c>
      <c r="F34" s="50">
        <v>26329</v>
      </c>
      <c r="G34" s="580">
        <v>64</v>
      </c>
      <c r="H34" s="580">
        <v>683999</v>
      </c>
      <c r="I34" s="580">
        <v>478798</v>
      </c>
      <c r="J34" s="580">
        <v>180917</v>
      </c>
      <c r="K34" s="327">
        <v>0</v>
      </c>
      <c r="L34" s="580">
        <v>24284</v>
      </c>
      <c r="M34" s="580">
        <v>5</v>
      </c>
      <c r="N34" s="580">
        <v>56961</v>
      </c>
      <c r="O34" s="294" t="s">
        <v>241</v>
      </c>
      <c r="P34" s="358">
        <v>22</v>
      </c>
      <c r="Q34" s="417"/>
      <c r="R34" s="370"/>
      <c r="S34" s="370"/>
      <c r="T34" s="201"/>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370"/>
      <c r="AZ34" s="370"/>
      <c r="BA34" s="370"/>
      <c r="BB34" s="370"/>
      <c r="BC34" s="370"/>
    </row>
    <row r="35" spans="1:55" ht="15" customHeight="1">
      <c r="A35" s="365">
        <v>24</v>
      </c>
      <c r="B35" s="294" t="s">
        <v>1158</v>
      </c>
      <c r="C35" s="580">
        <v>326</v>
      </c>
      <c r="D35" s="580">
        <v>3307210</v>
      </c>
      <c r="E35" s="50">
        <v>11</v>
      </c>
      <c r="F35" s="50">
        <v>149373</v>
      </c>
      <c r="G35" s="580">
        <v>337</v>
      </c>
      <c r="H35" s="580">
        <v>3456583</v>
      </c>
      <c r="I35" s="580">
        <v>2419604</v>
      </c>
      <c r="J35" s="580">
        <v>1037321</v>
      </c>
      <c r="K35" s="327">
        <v>0</v>
      </c>
      <c r="L35" s="580">
        <v>-342</v>
      </c>
      <c r="M35" s="580">
        <v>2</v>
      </c>
      <c r="N35" s="580">
        <v>501123</v>
      </c>
      <c r="O35" s="294" t="s">
        <v>1158</v>
      </c>
      <c r="P35" s="358">
        <v>24</v>
      </c>
      <c r="Q35" s="417"/>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0"/>
      <c r="AP35" s="370"/>
      <c r="AQ35" s="370"/>
      <c r="AR35" s="370"/>
      <c r="AS35" s="370"/>
      <c r="AT35" s="370"/>
      <c r="AU35" s="370"/>
      <c r="AV35" s="370"/>
      <c r="AW35" s="370"/>
      <c r="AX35" s="370"/>
      <c r="AY35" s="370"/>
      <c r="AZ35" s="370"/>
      <c r="BA35" s="370"/>
      <c r="BB35" s="370"/>
      <c r="BC35" s="370"/>
    </row>
    <row r="36" spans="1:55" ht="11.45" customHeight="1">
      <c r="A36" s="365">
        <v>27</v>
      </c>
      <c r="B36" s="294" t="s">
        <v>1159</v>
      </c>
      <c r="C36" s="580">
        <v>95</v>
      </c>
      <c r="D36" s="580">
        <v>2883200</v>
      </c>
      <c r="E36" s="50">
        <v>6</v>
      </c>
      <c r="F36" s="50">
        <v>61565</v>
      </c>
      <c r="G36" s="580">
        <v>101</v>
      </c>
      <c r="H36" s="580">
        <v>2944765</v>
      </c>
      <c r="I36" s="580">
        <v>2061334</v>
      </c>
      <c r="J36" s="580">
        <v>793343</v>
      </c>
      <c r="K36" s="327">
        <v>0</v>
      </c>
      <c r="L36" s="580">
        <v>90088</v>
      </c>
      <c r="M36" s="580">
        <v>14</v>
      </c>
      <c r="N36" s="580">
        <v>986138</v>
      </c>
      <c r="O36" s="294" t="s">
        <v>1159</v>
      </c>
      <c r="P36" s="358">
        <v>27</v>
      </c>
      <c r="Q36" s="417"/>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0"/>
      <c r="BA36" s="370"/>
      <c r="BB36" s="370"/>
      <c r="BC36" s="370"/>
    </row>
    <row r="37" spans="1:55" ht="11.45" customHeight="1">
      <c r="A37" s="365">
        <v>31</v>
      </c>
      <c r="B37" s="294" t="s">
        <v>77</v>
      </c>
      <c r="C37" s="580">
        <v>113</v>
      </c>
      <c r="D37" s="580">
        <v>1713744</v>
      </c>
      <c r="E37" s="50">
        <v>1</v>
      </c>
      <c r="F37" s="50">
        <v>53867</v>
      </c>
      <c r="G37" s="580">
        <v>114</v>
      </c>
      <c r="H37" s="580">
        <v>1767611</v>
      </c>
      <c r="I37" s="580">
        <v>1252302</v>
      </c>
      <c r="J37" s="580">
        <v>452135</v>
      </c>
      <c r="K37" s="327">
        <v>0</v>
      </c>
      <c r="L37" s="580">
        <v>63174</v>
      </c>
      <c r="M37" s="580">
        <v>7</v>
      </c>
      <c r="N37" s="580">
        <v>419512</v>
      </c>
      <c r="O37" s="294" t="s">
        <v>77</v>
      </c>
      <c r="P37" s="358">
        <v>31</v>
      </c>
      <c r="Q37" s="417"/>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0"/>
      <c r="BC37" s="370"/>
    </row>
    <row r="38" spans="1:55" ht="11.45" customHeight="1">
      <c r="A38" s="365">
        <v>32</v>
      </c>
      <c r="B38" s="294" t="s">
        <v>78</v>
      </c>
      <c r="C38" s="580">
        <v>114</v>
      </c>
      <c r="D38" s="580">
        <v>936490</v>
      </c>
      <c r="E38" s="50">
        <v>13</v>
      </c>
      <c r="F38" s="50">
        <v>166035</v>
      </c>
      <c r="G38" s="580">
        <v>127</v>
      </c>
      <c r="H38" s="580">
        <v>1102525</v>
      </c>
      <c r="I38" s="580">
        <v>771762</v>
      </c>
      <c r="J38" s="580">
        <v>310758</v>
      </c>
      <c r="K38" s="327">
        <v>0</v>
      </c>
      <c r="L38" s="580">
        <v>20005</v>
      </c>
      <c r="M38" s="580">
        <v>1</v>
      </c>
      <c r="N38" s="580">
        <v>40891</v>
      </c>
      <c r="O38" s="294" t="s">
        <v>78</v>
      </c>
      <c r="P38" s="358">
        <v>32</v>
      </c>
      <c r="Q38" s="417"/>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0"/>
      <c r="BC38" s="370"/>
    </row>
    <row r="39" spans="1:55" ht="11.45" customHeight="1">
      <c r="A39" s="365">
        <v>37</v>
      </c>
      <c r="B39" s="294" t="s">
        <v>79</v>
      </c>
      <c r="C39" s="580">
        <v>120</v>
      </c>
      <c r="D39" s="580">
        <v>4120660</v>
      </c>
      <c r="E39" s="50">
        <v>17</v>
      </c>
      <c r="F39" s="50">
        <v>118000</v>
      </c>
      <c r="G39" s="580">
        <v>137</v>
      </c>
      <c r="H39" s="580">
        <v>4238660</v>
      </c>
      <c r="I39" s="580">
        <v>2963674</v>
      </c>
      <c r="J39" s="580">
        <v>1218502</v>
      </c>
      <c r="K39" s="327">
        <v>0</v>
      </c>
      <c r="L39" s="580">
        <v>56484</v>
      </c>
      <c r="M39" s="580">
        <v>12</v>
      </c>
      <c r="N39" s="580">
        <v>643275</v>
      </c>
      <c r="O39" s="294" t="s">
        <v>79</v>
      </c>
      <c r="P39" s="358">
        <v>37</v>
      </c>
      <c r="Q39" s="417"/>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0"/>
      <c r="BC39" s="370"/>
    </row>
    <row r="40" spans="1:55" ht="11.45" customHeight="1">
      <c r="A40" s="365">
        <v>39</v>
      </c>
      <c r="B40" s="294" t="s">
        <v>80</v>
      </c>
      <c r="C40" s="580">
        <v>107</v>
      </c>
      <c r="D40" s="580">
        <v>803020</v>
      </c>
      <c r="E40" s="50">
        <v>10</v>
      </c>
      <c r="F40" s="50">
        <v>79171</v>
      </c>
      <c r="G40" s="580">
        <v>117</v>
      </c>
      <c r="H40" s="580">
        <v>882191</v>
      </c>
      <c r="I40" s="580">
        <v>617530</v>
      </c>
      <c r="J40" s="580">
        <v>263933</v>
      </c>
      <c r="K40" s="327">
        <v>0</v>
      </c>
      <c r="L40" s="580">
        <v>728</v>
      </c>
      <c r="M40" s="580">
        <v>0</v>
      </c>
      <c r="N40" s="580">
        <v>0</v>
      </c>
      <c r="O40" s="294" t="s">
        <v>80</v>
      </c>
      <c r="P40" s="358">
        <v>39</v>
      </c>
      <c r="Q40" s="417"/>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0"/>
      <c r="BC40" s="370"/>
    </row>
    <row r="41" spans="1:55" ht="11.45" customHeight="1">
      <c r="A41" s="365">
        <v>40</v>
      </c>
      <c r="B41" s="294" t="s">
        <v>1160</v>
      </c>
      <c r="C41" s="580">
        <v>72</v>
      </c>
      <c r="D41" s="580">
        <v>952960</v>
      </c>
      <c r="E41" s="50">
        <v>1</v>
      </c>
      <c r="F41" s="50">
        <v>2440</v>
      </c>
      <c r="G41" s="580">
        <v>73</v>
      </c>
      <c r="H41" s="580">
        <v>955400</v>
      </c>
      <c r="I41" s="580">
        <v>668244</v>
      </c>
      <c r="J41" s="580">
        <v>286272</v>
      </c>
      <c r="K41" s="327">
        <v>0</v>
      </c>
      <c r="L41" s="580">
        <v>884</v>
      </c>
      <c r="M41" s="580">
        <v>0</v>
      </c>
      <c r="N41" s="580">
        <v>0</v>
      </c>
      <c r="O41" s="294" t="s">
        <v>1160</v>
      </c>
      <c r="P41" s="358">
        <v>40</v>
      </c>
      <c r="Q41" s="417"/>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370"/>
    </row>
    <row r="42" spans="1:55" ht="11.45" customHeight="1">
      <c r="A42" s="365">
        <v>42</v>
      </c>
      <c r="B42" s="294" t="s">
        <v>81</v>
      </c>
      <c r="C42" s="580">
        <v>123</v>
      </c>
      <c r="D42" s="580">
        <v>9070050</v>
      </c>
      <c r="E42" s="50">
        <v>2</v>
      </c>
      <c r="F42" s="50">
        <v>25620</v>
      </c>
      <c r="G42" s="580">
        <v>125</v>
      </c>
      <c r="H42" s="580">
        <v>9095670</v>
      </c>
      <c r="I42" s="580">
        <v>6366969</v>
      </c>
      <c r="J42" s="580">
        <v>2728701</v>
      </c>
      <c r="K42" s="327">
        <v>0</v>
      </c>
      <c r="L42" s="580">
        <v>0</v>
      </c>
      <c r="M42" s="580">
        <v>11</v>
      </c>
      <c r="N42" s="580">
        <v>2220217</v>
      </c>
      <c r="O42" s="294" t="s">
        <v>81</v>
      </c>
      <c r="P42" s="358">
        <v>42</v>
      </c>
      <c r="Q42" s="417"/>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0"/>
      <c r="BC42" s="370"/>
    </row>
    <row r="43" spans="1:55" ht="11.45" customHeight="1">
      <c r="A43" s="365">
        <v>43</v>
      </c>
      <c r="B43" s="294" t="s">
        <v>1161</v>
      </c>
      <c r="C43" s="580">
        <v>313</v>
      </c>
      <c r="D43" s="580">
        <v>2513880</v>
      </c>
      <c r="E43" s="50">
        <v>12</v>
      </c>
      <c r="F43" s="50">
        <v>231755</v>
      </c>
      <c r="G43" s="580">
        <v>325</v>
      </c>
      <c r="H43" s="580">
        <v>2745635</v>
      </c>
      <c r="I43" s="580">
        <v>1921938</v>
      </c>
      <c r="J43" s="580">
        <v>801751</v>
      </c>
      <c r="K43" s="327">
        <v>0</v>
      </c>
      <c r="L43" s="580">
        <v>21946</v>
      </c>
      <c r="M43" s="580">
        <v>-1</v>
      </c>
      <c r="N43" s="580">
        <v>-645</v>
      </c>
      <c r="O43" s="294" t="s">
        <v>1161</v>
      </c>
      <c r="P43" s="358">
        <v>43</v>
      </c>
      <c r="Q43" s="417"/>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0"/>
      <c r="BC43" s="370"/>
    </row>
    <row r="44" spans="1:55" ht="11.45" customHeight="1">
      <c r="A44" s="365">
        <v>45</v>
      </c>
      <c r="B44" s="294" t="s">
        <v>83</v>
      </c>
      <c r="C44" s="580">
        <v>101</v>
      </c>
      <c r="D44" s="580">
        <v>1140800</v>
      </c>
      <c r="E44" s="50">
        <v>8</v>
      </c>
      <c r="F44" s="50">
        <v>61080</v>
      </c>
      <c r="G44" s="580">
        <v>109</v>
      </c>
      <c r="H44" s="580">
        <v>1201880</v>
      </c>
      <c r="I44" s="580">
        <v>841316</v>
      </c>
      <c r="J44" s="580">
        <v>359691</v>
      </c>
      <c r="K44" s="327">
        <v>0</v>
      </c>
      <c r="L44" s="580">
        <v>873</v>
      </c>
      <c r="M44" s="580">
        <v>0</v>
      </c>
      <c r="N44" s="580">
        <v>0</v>
      </c>
      <c r="O44" s="294" t="s">
        <v>83</v>
      </c>
      <c r="P44" s="358">
        <v>45</v>
      </c>
      <c r="Q44" s="417"/>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0"/>
      <c r="AO44" s="370"/>
      <c r="AP44" s="370"/>
      <c r="AQ44" s="370"/>
      <c r="AR44" s="370"/>
      <c r="AS44" s="370"/>
      <c r="AT44" s="370"/>
      <c r="AU44" s="370"/>
      <c r="AV44" s="370"/>
      <c r="AW44" s="370"/>
      <c r="AX44" s="370"/>
      <c r="AY44" s="370"/>
      <c r="AZ44" s="370"/>
      <c r="BA44" s="370"/>
      <c r="BB44" s="370"/>
      <c r="BC44" s="370"/>
    </row>
    <row r="45" spans="1:55" ht="15" customHeight="1">
      <c r="A45" s="365">
        <v>46</v>
      </c>
      <c r="B45" s="294" t="s">
        <v>84</v>
      </c>
      <c r="C45" s="580">
        <v>73</v>
      </c>
      <c r="D45" s="580">
        <v>3553494</v>
      </c>
      <c r="E45" s="50">
        <v>1</v>
      </c>
      <c r="F45" s="50">
        <v>4890</v>
      </c>
      <c r="G45" s="580">
        <v>74</v>
      </c>
      <c r="H45" s="580">
        <v>3558384</v>
      </c>
      <c r="I45" s="580">
        <v>2487541</v>
      </c>
      <c r="J45" s="580">
        <v>1052670</v>
      </c>
      <c r="K45" s="327">
        <v>0</v>
      </c>
      <c r="L45" s="580">
        <v>18173</v>
      </c>
      <c r="M45" s="580">
        <v>2</v>
      </c>
      <c r="N45" s="580">
        <v>662203</v>
      </c>
      <c r="O45" s="294" t="s">
        <v>84</v>
      </c>
      <c r="P45" s="358">
        <v>46</v>
      </c>
      <c r="Q45" s="417"/>
      <c r="R45" s="370"/>
      <c r="S45" s="370"/>
      <c r="T45" s="370"/>
      <c r="U45" s="370"/>
      <c r="V45" s="370"/>
      <c r="W45" s="370"/>
      <c r="X45" s="370"/>
      <c r="Y45" s="370"/>
      <c r="Z45" s="370"/>
      <c r="AA45" s="370"/>
      <c r="AB45" s="370"/>
      <c r="AC45" s="370"/>
      <c r="AD45" s="370"/>
      <c r="AE45" s="370"/>
      <c r="AF45" s="370"/>
      <c r="AG45" s="370"/>
      <c r="AH45" s="370"/>
      <c r="AI45" s="370"/>
      <c r="AJ45" s="370"/>
      <c r="AK45" s="370"/>
      <c r="AL45" s="370"/>
      <c r="AM45" s="370"/>
      <c r="AN45" s="370"/>
      <c r="AO45" s="370"/>
      <c r="AP45" s="370"/>
      <c r="AQ45" s="370"/>
      <c r="AR45" s="370"/>
      <c r="AS45" s="370"/>
      <c r="AT45" s="370"/>
      <c r="AU45" s="370"/>
      <c r="AV45" s="370"/>
      <c r="AW45" s="370"/>
      <c r="AX45" s="370"/>
      <c r="AY45" s="370"/>
      <c r="AZ45" s="370"/>
      <c r="BA45" s="370"/>
      <c r="BB45" s="370"/>
      <c r="BC45" s="370"/>
    </row>
    <row r="46" spans="1:55" s="378" customFormat="1" ht="11.45" customHeight="1">
      <c r="A46" s="365">
        <v>50</v>
      </c>
      <c r="B46" s="294" t="s">
        <v>1162</v>
      </c>
      <c r="C46" s="580">
        <v>245</v>
      </c>
      <c r="D46" s="580">
        <v>7752023</v>
      </c>
      <c r="E46" s="50">
        <v>2</v>
      </c>
      <c r="F46" s="42">
        <v>8480</v>
      </c>
      <c r="G46" s="580">
        <v>247</v>
      </c>
      <c r="H46" s="580">
        <v>7760503</v>
      </c>
      <c r="I46" s="580">
        <v>5427191</v>
      </c>
      <c r="J46" s="580">
        <v>1288022</v>
      </c>
      <c r="K46" s="327">
        <v>0</v>
      </c>
      <c r="L46" s="580">
        <v>1045290</v>
      </c>
      <c r="M46" s="580">
        <v>7</v>
      </c>
      <c r="N46" s="580">
        <v>578395</v>
      </c>
      <c r="O46" s="294" t="s">
        <v>1162</v>
      </c>
      <c r="P46" s="358">
        <v>50</v>
      </c>
      <c r="Q46" s="417"/>
      <c r="R46" s="419"/>
      <c r="S46" s="419"/>
      <c r="T46" s="419"/>
      <c r="U46" s="419"/>
      <c r="V46" s="419"/>
      <c r="W46" s="419"/>
      <c r="X46" s="419"/>
      <c r="Y46" s="419"/>
      <c r="Z46" s="419"/>
      <c r="AA46" s="419"/>
      <c r="AB46" s="419"/>
      <c r="AC46" s="419"/>
      <c r="AD46" s="419"/>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row>
    <row r="47" spans="1:55" ht="11.45" customHeight="1">
      <c r="A47" s="365">
        <v>57</v>
      </c>
      <c r="B47" s="294" t="s">
        <v>1163</v>
      </c>
      <c r="C47" s="580">
        <v>99</v>
      </c>
      <c r="D47" s="580">
        <v>1816974</v>
      </c>
      <c r="E47" s="50">
        <v>0</v>
      </c>
      <c r="F47" s="50">
        <v>0</v>
      </c>
      <c r="G47" s="580">
        <v>99</v>
      </c>
      <c r="H47" s="580">
        <v>1816974</v>
      </c>
      <c r="I47" s="580">
        <v>1273907</v>
      </c>
      <c r="J47" s="580">
        <v>543067</v>
      </c>
      <c r="K47" s="327">
        <v>0</v>
      </c>
      <c r="L47" s="580">
        <v>0</v>
      </c>
      <c r="M47" s="580">
        <v>3</v>
      </c>
      <c r="N47" s="580">
        <v>346327</v>
      </c>
      <c r="O47" s="570" t="s">
        <v>1163</v>
      </c>
      <c r="P47" s="358">
        <v>57</v>
      </c>
      <c r="Q47" s="417"/>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0"/>
      <c r="AO47" s="370"/>
      <c r="AP47" s="370"/>
      <c r="AQ47" s="370"/>
      <c r="AR47" s="370"/>
      <c r="AS47" s="370"/>
      <c r="AT47" s="370"/>
      <c r="AU47" s="370"/>
      <c r="AV47" s="370"/>
      <c r="AW47" s="370"/>
      <c r="AX47" s="370"/>
      <c r="AY47" s="370"/>
      <c r="AZ47" s="370"/>
      <c r="BA47" s="370"/>
      <c r="BB47" s="370"/>
      <c r="BC47" s="370"/>
    </row>
    <row r="48" spans="1:55" ht="11.45" customHeight="1">
      <c r="A48" s="365">
        <v>62</v>
      </c>
      <c r="B48" s="294" t="s">
        <v>1179</v>
      </c>
      <c r="C48" s="580">
        <v>255</v>
      </c>
      <c r="D48" s="580">
        <v>22074214</v>
      </c>
      <c r="E48" s="50">
        <v>18</v>
      </c>
      <c r="F48" s="50">
        <v>73809</v>
      </c>
      <c r="G48" s="580">
        <v>273</v>
      </c>
      <c r="H48" s="580">
        <v>22148023</v>
      </c>
      <c r="I48" s="580">
        <v>15486740</v>
      </c>
      <c r="J48" s="580">
        <v>6649890</v>
      </c>
      <c r="K48" s="327">
        <v>0</v>
      </c>
      <c r="L48" s="580">
        <v>11393</v>
      </c>
      <c r="M48" s="580">
        <v>30</v>
      </c>
      <c r="N48" s="580">
        <v>5446426</v>
      </c>
      <c r="O48" s="294" t="s">
        <v>1179</v>
      </c>
      <c r="P48" s="358">
        <v>62</v>
      </c>
      <c r="Q48" s="417"/>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0"/>
      <c r="AO48" s="370"/>
      <c r="AP48" s="370"/>
      <c r="AQ48" s="370"/>
      <c r="AR48" s="370"/>
      <c r="AS48" s="370"/>
      <c r="AT48" s="370"/>
      <c r="AU48" s="370"/>
      <c r="AV48" s="370"/>
      <c r="AW48" s="370"/>
      <c r="AX48" s="370"/>
      <c r="AY48" s="370"/>
      <c r="AZ48" s="370"/>
      <c r="BA48" s="370"/>
      <c r="BB48" s="370"/>
      <c r="BC48" s="370"/>
    </row>
    <row r="49" spans="1:55" ht="11.45" customHeight="1">
      <c r="A49" s="365">
        <v>65</v>
      </c>
      <c r="B49" s="294" t="s">
        <v>1184</v>
      </c>
      <c r="C49" s="580">
        <v>258</v>
      </c>
      <c r="D49" s="580">
        <v>3594580</v>
      </c>
      <c r="E49" s="50">
        <v>3</v>
      </c>
      <c r="F49" s="50">
        <v>11720</v>
      </c>
      <c r="G49" s="580">
        <v>261</v>
      </c>
      <c r="H49" s="580">
        <v>3606300</v>
      </c>
      <c r="I49" s="580">
        <v>2544810</v>
      </c>
      <c r="J49" s="580">
        <v>968987</v>
      </c>
      <c r="K49" s="327">
        <v>0</v>
      </c>
      <c r="L49" s="580">
        <v>92503</v>
      </c>
      <c r="M49" s="580">
        <v>12</v>
      </c>
      <c r="N49" s="580">
        <v>257358</v>
      </c>
      <c r="O49" s="294" t="s">
        <v>1184</v>
      </c>
      <c r="P49" s="358">
        <v>65</v>
      </c>
      <c r="Q49" s="417"/>
      <c r="R49" s="370"/>
      <c r="S49" s="370"/>
      <c r="T49" s="370"/>
      <c r="U49" s="370"/>
      <c r="V49" s="370"/>
      <c r="W49" s="370"/>
      <c r="X49" s="370"/>
      <c r="Y49" s="370"/>
      <c r="Z49" s="370"/>
      <c r="AA49" s="370"/>
      <c r="AB49" s="370"/>
      <c r="AC49" s="370"/>
      <c r="AD49" s="370"/>
      <c r="AE49" s="370"/>
      <c r="AF49" s="370"/>
      <c r="AG49" s="370"/>
      <c r="AH49" s="370"/>
      <c r="AI49" s="370"/>
      <c r="AJ49" s="370"/>
      <c r="AK49" s="370"/>
      <c r="AL49" s="370"/>
      <c r="AM49" s="370"/>
      <c r="AN49" s="370"/>
      <c r="AO49" s="370"/>
      <c r="AP49" s="370"/>
      <c r="AQ49" s="370"/>
      <c r="AR49" s="370"/>
      <c r="AS49" s="370"/>
      <c r="AT49" s="370"/>
      <c r="AU49" s="370"/>
      <c r="AV49" s="370"/>
      <c r="AW49" s="370"/>
      <c r="AX49" s="370"/>
      <c r="AY49" s="370"/>
      <c r="AZ49" s="370"/>
      <c r="BA49" s="370"/>
      <c r="BB49" s="370"/>
      <c r="BC49" s="370"/>
    </row>
    <row r="50" spans="1:55" ht="11.45" customHeight="1">
      <c r="A50" s="365">
        <v>70</v>
      </c>
      <c r="B50" s="294" t="s">
        <v>1166</v>
      </c>
      <c r="C50" s="580">
        <v>195</v>
      </c>
      <c r="D50" s="580">
        <v>2249950</v>
      </c>
      <c r="E50" s="50">
        <v>1</v>
      </c>
      <c r="F50" s="50">
        <v>5115</v>
      </c>
      <c r="G50" s="580">
        <v>196</v>
      </c>
      <c r="H50" s="580">
        <v>2255065</v>
      </c>
      <c r="I50" s="580">
        <v>1578545</v>
      </c>
      <c r="J50" s="580">
        <v>622229</v>
      </c>
      <c r="K50" s="327">
        <v>0</v>
      </c>
      <c r="L50" s="580">
        <v>54291</v>
      </c>
      <c r="M50" s="580">
        <v>2</v>
      </c>
      <c r="N50" s="580">
        <v>73374</v>
      </c>
      <c r="O50" s="294" t="s">
        <v>1166</v>
      </c>
      <c r="P50" s="358">
        <v>70</v>
      </c>
      <c r="Q50" s="417"/>
      <c r="R50" s="370"/>
      <c r="S50" s="370"/>
      <c r="T50" s="370"/>
      <c r="U50" s="370"/>
      <c r="V50" s="370"/>
      <c r="W50" s="370"/>
      <c r="X50" s="370"/>
      <c r="Y50" s="370"/>
      <c r="Z50" s="370"/>
      <c r="AA50" s="370"/>
      <c r="AB50" s="370"/>
      <c r="AC50" s="370"/>
      <c r="AD50" s="370"/>
      <c r="AE50" s="370"/>
      <c r="AF50" s="370"/>
      <c r="AG50" s="370"/>
      <c r="AH50" s="370"/>
      <c r="AI50" s="370"/>
      <c r="AJ50" s="370"/>
      <c r="AK50" s="370"/>
      <c r="AL50" s="370"/>
      <c r="AM50" s="370"/>
      <c r="AN50" s="370"/>
      <c r="AO50" s="370"/>
      <c r="AP50" s="370"/>
      <c r="AQ50" s="370"/>
      <c r="AR50" s="370"/>
      <c r="AS50" s="370"/>
      <c r="AT50" s="370"/>
      <c r="AU50" s="370"/>
      <c r="AV50" s="370"/>
      <c r="AW50" s="370"/>
      <c r="AX50" s="370"/>
      <c r="AY50" s="370"/>
      <c r="AZ50" s="370"/>
      <c r="BA50" s="370"/>
      <c r="BB50" s="370"/>
      <c r="BC50" s="370"/>
    </row>
    <row r="51" spans="1:55" ht="11.45" customHeight="1">
      <c r="A51" s="365">
        <v>73</v>
      </c>
      <c r="B51" s="294" t="s">
        <v>1185</v>
      </c>
      <c r="C51" s="580">
        <v>457</v>
      </c>
      <c r="D51" s="580">
        <v>6995820</v>
      </c>
      <c r="E51" s="50">
        <v>19</v>
      </c>
      <c r="F51" s="50">
        <v>82223</v>
      </c>
      <c r="G51" s="580">
        <v>476</v>
      </c>
      <c r="H51" s="580">
        <v>7078043</v>
      </c>
      <c r="I51" s="580">
        <v>4948372</v>
      </c>
      <c r="J51" s="580">
        <v>1943308</v>
      </c>
      <c r="K51" s="327">
        <v>0</v>
      </c>
      <c r="L51" s="580">
        <v>186363</v>
      </c>
      <c r="M51" s="580">
        <v>7</v>
      </c>
      <c r="N51" s="580">
        <v>658075</v>
      </c>
      <c r="O51" s="294" t="s">
        <v>1185</v>
      </c>
      <c r="P51" s="358">
        <v>73</v>
      </c>
      <c r="Q51" s="417"/>
      <c r="R51" s="370"/>
      <c r="S51" s="370"/>
      <c r="T51" s="370"/>
      <c r="U51" s="370"/>
      <c r="V51" s="370"/>
      <c r="W51" s="370"/>
      <c r="X51" s="370"/>
      <c r="Y51" s="370"/>
      <c r="Z51" s="370"/>
      <c r="AA51" s="370"/>
      <c r="AB51" s="370"/>
      <c r="AC51" s="370"/>
      <c r="AD51" s="370"/>
      <c r="AE51" s="370"/>
      <c r="AF51" s="370"/>
      <c r="AG51" s="370"/>
      <c r="AH51" s="370"/>
      <c r="AI51" s="370"/>
      <c r="AJ51" s="370"/>
      <c r="AK51" s="370"/>
      <c r="AL51" s="370"/>
      <c r="AM51" s="370"/>
      <c r="AN51" s="370"/>
      <c r="AO51" s="370"/>
      <c r="AP51" s="370"/>
      <c r="AQ51" s="370"/>
      <c r="AR51" s="370"/>
      <c r="AS51" s="370"/>
      <c r="AT51" s="370"/>
      <c r="AU51" s="370"/>
      <c r="AV51" s="370"/>
      <c r="AW51" s="370"/>
      <c r="AX51" s="370"/>
      <c r="AY51" s="370"/>
      <c r="AZ51" s="370"/>
      <c r="BA51" s="370"/>
      <c r="BB51" s="370"/>
      <c r="BC51" s="370"/>
    </row>
    <row r="52" spans="1:55" ht="11.45" customHeight="1">
      <c r="A52" s="365">
        <v>79</v>
      </c>
      <c r="B52" s="294" t="s">
        <v>1169</v>
      </c>
      <c r="C52" s="580">
        <v>211</v>
      </c>
      <c r="D52" s="580">
        <v>3250716</v>
      </c>
      <c r="E52" s="50">
        <v>10</v>
      </c>
      <c r="F52" s="50">
        <v>44360</v>
      </c>
      <c r="G52" s="580">
        <v>221</v>
      </c>
      <c r="H52" s="580">
        <v>3295076</v>
      </c>
      <c r="I52" s="580">
        <v>2306552</v>
      </c>
      <c r="J52" s="580">
        <v>513897</v>
      </c>
      <c r="K52" s="327">
        <v>0</v>
      </c>
      <c r="L52" s="580">
        <v>474627</v>
      </c>
      <c r="M52" s="580">
        <v>4</v>
      </c>
      <c r="N52" s="580">
        <v>429093</v>
      </c>
      <c r="O52" s="294" t="s">
        <v>1187</v>
      </c>
      <c r="P52" s="358">
        <v>79</v>
      </c>
      <c r="Q52" s="417"/>
      <c r="R52" s="370"/>
      <c r="S52" s="370"/>
      <c r="T52" s="370"/>
      <c r="U52" s="370"/>
      <c r="V52" s="370"/>
      <c r="W52" s="370"/>
      <c r="X52" s="370"/>
      <c r="Y52" s="370"/>
      <c r="Z52" s="370"/>
      <c r="AA52" s="370"/>
      <c r="AB52" s="370"/>
      <c r="AC52" s="370"/>
      <c r="AD52" s="370"/>
      <c r="AE52" s="370"/>
      <c r="AF52" s="370"/>
      <c r="AG52" s="370"/>
      <c r="AH52" s="370"/>
      <c r="AI52" s="370"/>
      <c r="AJ52" s="370"/>
      <c r="AK52" s="370"/>
      <c r="AL52" s="370"/>
      <c r="AM52" s="370"/>
      <c r="AN52" s="370"/>
      <c r="AO52" s="370"/>
      <c r="AP52" s="370"/>
      <c r="AQ52" s="370"/>
      <c r="AR52" s="370"/>
      <c r="AS52" s="370"/>
      <c r="AT52" s="370"/>
      <c r="AU52" s="370"/>
      <c r="AV52" s="370"/>
      <c r="AW52" s="370"/>
      <c r="AX52" s="370"/>
      <c r="AY52" s="370"/>
      <c r="AZ52" s="370"/>
      <c r="BA52" s="370"/>
      <c r="BB52" s="370"/>
      <c r="BC52" s="370"/>
    </row>
    <row r="53" spans="1:55" ht="11.45" customHeight="1">
      <c r="A53" s="365">
        <v>86</v>
      </c>
      <c r="B53" s="294" t="s">
        <v>1170</v>
      </c>
      <c r="C53" s="580">
        <v>238</v>
      </c>
      <c r="D53" s="580">
        <v>10233712</v>
      </c>
      <c r="E53" s="50">
        <v>9</v>
      </c>
      <c r="F53" s="50">
        <v>32451</v>
      </c>
      <c r="G53" s="580">
        <v>247</v>
      </c>
      <c r="H53" s="580">
        <v>10266163</v>
      </c>
      <c r="I53" s="580">
        <v>7180914</v>
      </c>
      <c r="J53" s="580">
        <v>3042979</v>
      </c>
      <c r="K53" s="327">
        <v>0</v>
      </c>
      <c r="L53" s="580">
        <v>42270</v>
      </c>
      <c r="M53" s="580">
        <v>15</v>
      </c>
      <c r="N53" s="580">
        <v>1763511</v>
      </c>
      <c r="O53" s="294" t="s">
        <v>1170</v>
      </c>
      <c r="P53" s="358">
        <v>86</v>
      </c>
      <c r="Q53" s="417"/>
      <c r="R53" s="370"/>
      <c r="S53" s="370"/>
      <c r="T53" s="370"/>
      <c r="U53" s="370"/>
      <c r="V53" s="370"/>
      <c r="W53" s="370"/>
      <c r="X53" s="370"/>
      <c r="Y53" s="370"/>
      <c r="Z53" s="370"/>
      <c r="AA53" s="370"/>
      <c r="AB53" s="370"/>
      <c r="AC53" s="370"/>
      <c r="AD53" s="370"/>
      <c r="AE53" s="370"/>
      <c r="AF53" s="370"/>
      <c r="AG53" s="370"/>
      <c r="AH53" s="370"/>
      <c r="AI53" s="370"/>
      <c r="AJ53" s="370"/>
      <c r="AK53" s="370"/>
      <c r="AL53" s="370"/>
      <c r="AM53" s="370"/>
      <c r="AN53" s="370"/>
      <c r="AO53" s="370"/>
      <c r="AP53" s="370"/>
      <c r="AQ53" s="370"/>
      <c r="AR53" s="370"/>
      <c r="AS53" s="370"/>
      <c r="AT53" s="370"/>
      <c r="AU53" s="370"/>
      <c r="AV53" s="370"/>
      <c r="AW53" s="370"/>
      <c r="AX53" s="370"/>
      <c r="AY53" s="370"/>
      <c r="AZ53" s="370"/>
      <c r="BA53" s="370"/>
      <c r="BB53" s="370"/>
      <c r="BC53" s="370"/>
    </row>
    <row r="54" spans="1:55" ht="11.45" customHeight="1">
      <c r="A54" s="365">
        <v>93</v>
      </c>
      <c r="B54" s="294" t="s">
        <v>1172</v>
      </c>
      <c r="C54" s="580">
        <v>280</v>
      </c>
      <c r="D54" s="580">
        <v>5459239</v>
      </c>
      <c r="E54" s="50">
        <v>4</v>
      </c>
      <c r="F54" s="50">
        <v>26740</v>
      </c>
      <c r="G54" s="580">
        <v>284</v>
      </c>
      <c r="H54" s="580">
        <v>5485979</v>
      </c>
      <c r="I54" s="580">
        <v>3826874</v>
      </c>
      <c r="J54" s="580">
        <v>1532231</v>
      </c>
      <c r="K54" s="327">
        <v>0</v>
      </c>
      <c r="L54" s="580">
        <v>126874</v>
      </c>
      <c r="M54" s="580">
        <v>4</v>
      </c>
      <c r="N54" s="580">
        <v>572679</v>
      </c>
      <c r="O54" s="294" t="s">
        <v>1172</v>
      </c>
      <c r="P54" s="358">
        <v>93</v>
      </c>
      <c r="Q54" s="417"/>
      <c r="R54" s="370"/>
      <c r="S54" s="370"/>
      <c r="T54" s="370"/>
      <c r="U54" s="370"/>
      <c r="V54" s="370"/>
      <c r="W54" s="370"/>
      <c r="X54" s="370"/>
      <c r="Y54" s="370"/>
      <c r="Z54" s="370"/>
      <c r="AA54" s="370"/>
      <c r="AB54" s="370"/>
      <c r="AC54" s="370"/>
      <c r="AD54" s="370"/>
      <c r="AE54" s="370"/>
      <c r="AF54" s="370"/>
      <c r="AG54" s="370"/>
      <c r="AH54" s="370"/>
      <c r="AI54" s="370"/>
      <c r="AJ54" s="370"/>
      <c r="AK54" s="370"/>
      <c r="AL54" s="370"/>
      <c r="AM54" s="370"/>
      <c r="AN54" s="370"/>
      <c r="AO54" s="370"/>
      <c r="AP54" s="370"/>
      <c r="AQ54" s="370"/>
      <c r="AR54" s="370"/>
      <c r="AS54" s="370"/>
      <c r="AT54" s="370"/>
      <c r="AU54" s="370"/>
      <c r="AV54" s="370"/>
      <c r="AW54" s="370"/>
      <c r="AX54" s="370"/>
      <c r="AY54" s="370"/>
      <c r="AZ54" s="370"/>
      <c r="BA54" s="370"/>
      <c r="BB54" s="370"/>
      <c r="BC54" s="370"/>
    </row>
    <row r="55" spans="1:55" ht="15" customHeight="1">
      <c r="A55" s="571">
        <v>95</v>
      </c>
      <c r="B55" s="572" t="s">
        <v>249</v>
      </c>
      <c r="C55" s="581">
        <v>427</v>
      </c>
      <c r="D55" s="581">
        <v>11870740</v>
      </c>
      <c r="E55" s="69">
        <v>4</v>
      </c>
      <c r="F55" s="69">
        <v>50368</v>
      </c>
      <c r="G55" s="581">
        <v>431</v>
      </c>
      <c r="H55" s="581">
        <v>11921108</v>
      </c>
      <c r="I55" s="581">
        <v>8305172</v>
      </c>
      <c r="J55" s="581">
        <v>3507258</v>
      </c>
      <c r="K55" s="582">
        <v>0</v>
      </c>
      <c r="L55" s="581">
        <v>108678</v>
      </c>
      <c r="M55" s="581">
        <v>24</v>
      </c>
      <c r="N55" s="581">
        <v>1582347</v>
      </c>
      <c r="O55" s="572" t="s">
        <v>249</v>
      </c>
      <c r="P55" s="573">
        <v>95</v>
      </c>
      <c r="Q55" s="417"/>
      <c r="R55" s="370"/>
      <c r="S55" s="370"/>
      <c r="T55" s="370"/>
      <c r="U55" s="370"/>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370"/>
      <c r="AU55" s="370"/>
      <c r="AV55" s="370"/>
      <c r="AW55" s="370"/>
      <c r="AX55" s="370"/>
      <c r="AY55" s="370"/>
      <c r="AZ55" s="370"/>
      <c r="BA55" s="370"/>
      <c r="BB55" s="370"/>
      <c r="BC55" s="370"/>
    </row>
    <row r="56" spans="1:55" s="1" customFormat="1" ht="12" customHeight="1">
      <c r="A56" s="444"/>
      <c r="B56" s="444"/>
      <c r="C56" s="119"/>
      <c r="D56" s="119"/>
      <c r="E56" s="119"/>
      <c r="F56" s="119"/>
      <c r="G56" s="119"/>
      <c r="H56" s="119"/>
      <c r="I56" s="1951"/>
      <c r="J56" s="1951"/>
      <c r="K56" s="1951"/>
      <c r="L56" s="1951"/>
      <c r="M56" s="1951"/>
      <c r="N56" s="1952"/>
      <c r="O56" s="1952"/>
      <c r="P56" s="110"/>
      <c r="Q56" s="110"/>
      <c r="R56" s="110"/>
      <c r="S56" s="110"/>
      <c r="T56" s="110"/>
      <c r="U56" s="110"/>
      <c r="V56" s="110"/>
      <c r="W56" s="110"/>
    </row>
    <row r="57" spans="1:55" s="1" customFormat="1">
      <c r="C57" s="112"/>
      <c r="D57" s="112"/>
      <c r="E57" s="112"/>
      <c r="F57" s="112"/>
      <c r="G57" s="112"/>
      <c r="H57" s="112"/>
      <c r="I57" s="574" t="s">
        <v>395</v>
      </c>
      <c r="J57" s="112"/>
      <c r="K57" s="112"/>
      <c r="L57" s="112"/>
      <c r="M57" s="4"/>
      <c r="N57" s="112"/>
      <c r="O57" s="110"/>
      <c r="P57" s="110"/>
      <c r="Q57" s="110"/>
      <c r="R57" s="110"/>
      <c r="S57" s="110"/>
      <c r="T57" s="110"/>
      <c r="U57" s="110"/>
      <c r="V57" s="110"/>
      <c r="W57" s="110"/>
    </row>
    <row r="58" spans="1:55">
      <c r="B58" s="575"/>
      <c r="C58" s="574"/>
      <c r="D58" s="574"/>
      <c r="E58" s="574"/>
      <c r="F58" s="574"/>
      <c r="G58" s="574"/>
      <c r="H58" s="574"/>
      <c r="I58" s="574"/>
      <c r="J58" s="574"/>
      <c r="K58" s="574"/>
      <c r="L58" s="574"/>
      <c r="M58" s="574"/>
      <c r="N58" s="574"/>
      <c r="O58" s="575"/>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0"/>
      <c r="AP58" s="370"/>
      <c r="AQ58" s="370"/>
      <c r="AR58" s="370"/>
      <c r="AS58" s="370"/>
      <c r="AT58" s="370"/>
      <c r="AU58" s="370"/>
      <c r="AV58" s="370"/>
      <c r="AW58" s="370"/>
      <c r="AX58" s="370"/>
      <c r="AY58" s="370"/>
      <c r="AZ58" s="370"/>
      <c r="BA58" s="370"/>
      <c r="BB58" s="370"/>
      <c r="BC58" s="370"/>
    </row>
    <row r="59" spans="1:55">
      <c r="B59" s="575"/>
      <c r="C59" s="574"/>
      <c r="D59" s="574"/>
      <c r="E59" s="574"/>
      <c r="F59" s="574"/>
      <c r="G59" s="574"/>
      <c r="H59" s="574"/>
      <c r="I59" s="574"/>
      <c r="J59" s="574"/>
      <c r="K59" s="574"/>
      <c r="L59" s="574"/>
      <c r="M59" s="574"/>
      <c r="N59" s="574"/>
      <c r="O59" s="575"/>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0"/>
      <c r="AY59" s="370"/>
      <c r="AZ59" s="370"/>
      <c r="BA59" s="370"/>
      <c r="BB59" s="370"/>
      <c r="BC59" s="370"/>
    </row>
    <row r="60" spans="1:55">
      <c r="B60" s="575"/>
      <c r="C60" s="574"/>
      <c r="D60" s="574"/>
      <c r="E60" s="574"/>
      <c r="F60" s="574"/>
      <c r="G60" s="574"/>
      <c r="H60" s="574"/>
      <c r="I60" s="574"/>
      <c r="J60" s="574"/>
      <c r="K60" s="574"/>
      <c r="L60" s="574"/>
      <c r="M60" s="574"/>
      <c r="N60" s="574"/>
      <c r="O60" s="575"/>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0"/>
      <c r="AP60" s="370"/>
      <c r="AQ60" s="370"/>
      <c r="AR60" s="370"/>
      <c r="AS60" s="370"/>
      <c r="AT60" s="370"/>
      <c r="AU60" s="370"/>
      <c r="AV60" s="370"/>
      <c r="AW60" s="370"/>
      <c r="AX60" s="370"/>
      <c r="AY60" s="370"/>
      <c r="AZ60" s="370"/>
      <c r="BA60" s="370"/>
      <c r="BB60" s="370"/>
      <c r="BC60" s="370"/>
    </row>
    <row r="61" spans="1:55">
      <c r="B61" s="575"/>
      <c r="G61" s="574"/>
      <c r="H61" s="574"/>
      <c r="O61" s="575"/>
    </row>
    <row r="62" spans="1:55">
      <c r="B62" s="575"/>
      <c r="G62" s="574"/>
      <c r="H62" s="574"/>
      <c r="O62" s="575"/>
    </row>
    <row r="63" spans="1:55">
      <c r="G63" s="574"/>
      <c r="H63" s="574"/>
    </row>
    <row r="64" spans="1:55">
      <c r="G64" s="574"/>
      <c r="H64" s="574"/>
    </row>
    <row r="65" spans="3:9">
      <c r="G65" s="574"/>
      <c r="H65" s="574"/>
    </row>
    <row r="66" spans="3:9">
      <c r="G66" s="574"/>
      <c r="H66" s="574"/>
    </row>
    <row r="67" spans="3:9">
      <c r="G67" s="574"/>
      <c r="H67" s="574"/>
    </row>
    <row r="68" spans="3:9">
      <c r="G68" s="574"/>
      <c r="H68" s="574"/>
    </row>
    <row r="69" spans="3:9">
      <c r="G69" s="574"/>
      <c r="H69" s="574"/>
    </row>
    <row r="70" spans="3:9">
      <c r="G70" s="574"/>
      <c r="H70" s="574"/>
    </row>
    <row r="71" spans="3:9">
      <c r="G71" s="574"/>
      <c r="H71" s="574"/>
    </row>
    <row r="72" spans="3:9">
      <c r="G72" s="574"/>
      <c r="H72" s="574"/>
    </row>
    <row r="73" spans="3:9">
      <c r="G73" s="574"/>
      <c r="H73" s="574"/>
    </row>
    <row r="74" spans="3:9">
      <c r="G74" s="574"/>
      <c r="H74" s="574"/>
    </row>
    <row r="75" spans="3:9">
      <c r="G75" s="574"/>
      <c r="H75" s="574"/>
    </row>
    <row r="76" spans="3:9">
      <c r="G76" s="574"/>
      <c r="H76" s="574"/>
    </row>
    <row r="77" spans="3:9">
      <c r="G77" s="574"/>
      <c r="H77" s="574"/>
    </row>
    <row r="78" spans="3:9">
      <c r="G78" s="574"/>
      <c r="H78" s="574"/>
    </row>
    <row r="79" spans="3:9">
      <c r="C79" s="577"/>
      <c r="G79" s="574"/>
      <c r="H79" s="574"/>
      <c r="I79" s="577"/>
    </row>
    <row r="80" spans="3:9">
      <c r="C80" s="577"/>
      <c r="D80" s="577"/>
      <c r="G80" s="574"/>
      <c r="H80" s="574"/>
      <c r="I80" s="577"/>
    </row>
    <row r="81" spans="3:11">
      <c r="C81" s="577"/>
      <c r="D81" s="577"/>
      <c r="G81" s="574"/>
      <c r="H81" s="574"/>
      <c r="I81" s="577"/>
      <c r="J81" s="577"/>
      <c r="K81" s="577"/>
    </row>
    <row r="82" spans="3:11">
      <c r="C82" s="577"/>
      <c r="D82" s="577"/>
      <c r="G82" s="574"/>
      <c r="H82" s="574"/>
    </row>
    <row r="83" spans="3:11">
      <c r="C83" s="577"/>
      <c r="D83" s="577"/>
      <c r="G83" s="574"/>
      <c r="H83" s="574"/>
    </row>
    <row r="84" spans="3:11">
      <c r="C84" s="577"/>
      <c r="D84" s="577"/>
      <c r="G84" s="574"/>
      <c r="H84" s="574"/>
    </row>
    <row r="85" spans="3:11">
      <c r="C85" s="577"/>
      <c r="D85" s="577"/>
      <c r="G85" s="574"/>
      <c r="H85" s="574"/>
    </row>
    <row r="86" spans="3:11">
      <c r="C86" s="577"/>
      <c r="D86" s="577"/>
      <c r="G86" s="574"/>
      <c r="H86" s="574"/>
    </row>
    <row r="87" spans="3:11">
      <c r="C87" s="577"/>
      <c r="D87" s="577"/>
      <c r="G87" s="574"/>
      <c r="H87" s="574"/>
    </row>
    <row r="88" spans="3:11">
      <c r="C88" s="577"/>
      <c r="D88" s="577"/>
      <c r="G88" s="574"/>
      <c r="H88" s="574"/>
    </row>
    <row r="89" spans="3:11">
      <c r="C89" s="577"/>
      <c r="D89" s="577"/>
      <c r="G89" s="574"/>
      <c r="H89" s="574"/>
    </row>
    <row r="90" spans="3:11">
      <c r="C90" s="577"/>
      <c r="D90" s="577"/>
      <c r="G90" s="574"/>
      <c r="H90" s="574"/>
    </row>
    <row r="91" spans="3:11">
      <c r="C91" s="577"/>
      <c r="D91" s="577"/>
      <c r="G91" s="574"/>
      <c r="H91" s="574"/>
    </row>
    <row r="92" spans="3:11">
      <c r="C92" s="577"/>
      <c r="D92" s="577"/>
      <c r="G92" s="574"/>
      <c r="H92" s="574"/>
    </row>
    <row r="93" spans="3:11">
      <c r="C93" s="577"/>
      <c r="D93" s="577"/>
      <c r="G93" s="574"/>
      <c r="H93" s="574"/>
    </row>
    <row r="94" spans="3:11">
      <c r="C94" s="577"/>
      <c r="D94" s="577"/>
      <c r="G94" s="574"/>
      <c r="H94" s="574"/>
    </row>
    <row r="95" spans="3:11">
      <c r="C95" s="577"/>
      <c r="D95" s="577"/>
      <c r="G95" s="574"/>
      <c r="H95" s="574"/>
    </row>
    <row r="96" spans="3:11">
      <c r="C96" s="577"/>
      <c r="D96" s="577"/>
      <c r="G96" s="574"/>
      <c r="H96" s="574"/>
    </row>
    <row r="97" spans="3:8">
      <c r="C97" s="577"/>
      <c r="D97" s="577"/>
      <c r="G97" s="574"/>
      <c r="H97" s="574"/>
    </row>
    <row r="98" spans="3:8">
      <c r="G98" s="574"/>
      <c r="H98" s="574"/>
    </row>
    <row r="99" spans="3:8">
      <c r="G99" s="574"/>
      <c r="H99" s="574"/>
    </row>
    <row r="100" spans="3:8">
      <c r="G100" s="574"/>
      <c r="H100" s="574"/>
    </row>
    <row r="101" spans="3:8">
      <c r="G101" s="574"/>
      <c r="H101" s="574"/>
    </row>
    <row r="102" spans="3:8">
      <c r="G102" s="574"/>
      <c r="H102" s="574"/>
    </row>
    <row r="103" spans="3:8">
      <c r="G103" s="574"/>
      <c r="H103" s="574"/>
    </row>
    <row r="104" spans="3:8">
      <c r="G104" s="574"/>
      <c r="H104" s="574"/>
    </row>
    <row r="105" spans="3:8">
      <c r="G105" s="574"/>
      <c r="H105" s="574"/>
    </row>
    <row r="106" spans="3:8">
      <c r="G106" s="574"/>
      <c r="H106" s="574"/>
    </row>
    <row r="107" spans="3:8">
      <c r="G107" s="574"/>
      <c r="H107" s="574"/>
    </row>
    <row r="108" spans="3:8">
      <c r="G108" s="574"/>
      <c r="H108" s="574"/>
    </row>
    <row r="109" spans="3:8">
      <c r="G109" s="574"/>
      <c r="H109" s="574"/>
    </row>
    <row r="110" spans="3:8">
      <c r="G110" s="574"/>
      <c r="H110" s="574"/>
    </row>
    <row r="111" spans="3:8">
      <c r="G111" s="574"/>
      <c r="H111" s="574"/>
    </row>
    <row r="112" spans="3:8">
      <c r="G112" s="574"/>
      <c r="H112" s="574"/>
    </row>
    <row r="113" spans="7:8">
      <c r="G113" s="574"/>
      <c r="H113" s="574"/>
    </row>
    <row r="114" spans="7:8">
      <c r="G114" s="574"/>
      <c r="H114" s="574"/>
    </row>
    <row r="115" spans="7:8">
      <c r="G115" s="574"/>
      <c r="H115" s="574"/>
    </row>
    <row r="116" spans="7:8">
      <c r="G116" s="574"/>
      <c r="H116" s="574"/>
    </row>
    <row r="117" spans="7:8">
      <c r="G117" s="574"/>
      <c r="H117" s="574"/>
    </row>
    <row r="118" spans="7:8">
      <c r="G118" s="574"/>
      <c r="H118" s="574"/>
    </row>
    <row r="119" spans="7:8">
      <c r="G119" s="574"/>
      <c r="H119" s="574"/>
    </row>
    <row r="120" spans="7:8">
      <c r="G120" s="574"/>
      <c r="H120" s="574"/>
    </row>
    <row r="121" spans="7:8">
      <c r="G121" s="574"/>
      <c r="H121" s="574"/>
    </row>
    <row r="122" spans="7:8">
      <c r="G122" s="574"/>
      <c r="H122" s="574"/>
    </row>
    <row r="123" spans="7:8">
      <c r="G123" s="574"/>
      <c r="H123" s="574"/>
    </row>
    <row r="124" spans="7:8">
      <c r="G124" s="574"/>
      <c r="H124" s="574"/>
    </row>
    <row r="125" spans="7:8">
      <c r="G125" s="574"/>
      <c r="H125" s="574"/>
    </row>
    <row r="126" spans="7:8">
      <c r="G126" s="574"/>
      <c r="H126" s="574"/>
    </row>
    <row r="127" spans="7:8">
      <c r="G127" s="574"/>
      <c r="H127" s="574"/>
    </row>
    <row r="128" spans="7:8">
      <c r="G128" s="574"/>
      <c r="H128" s="574"/>
    </row>
    <row r="129" spans="7:8">
      <c r="G129" s="574"/>
      <c r="H129" s="574"/>
    </row>
    <row r="130" spans="7:8">
      <c r="G130" s="574"/>
      <c r="H130" s="574"/>
    </row>
    <row r="131" spans="7:8">
      <c r="G131" s="574"/>
      <c r="H131" s="574"/>
    </row>
    <row r="132" spans="7:8">
      <c r="G132" s="574"/>
      <c r="H132" s="574"/>
    </row>
    <row r="133" spans="7:8">
      <c r="G133" s="574"/>
      <c r="H133" s="574"/>
    </row>
    <row r="134" spans="7:8">
      <c r="G134" s="574"/>
      <c r="H134" s="574"/>
    </row>
    <row r="135" spans="7:8">
      <c r="G135" s="574"/>
      <c r="H135" s="574"/>
    </row>
    <row r="136" spans="7:8">
      <c r="G136" s="574"/>
      <c r="H136" s="574"/>
    </row>
    <row r="137" spans="7:8">
      <c r="G137" s="574"/>
      <c r="H137" s="574"/>
    </row>
    <row r="138" spans="7:8">
      <c r="G138" s="574"/>
      <c r="H138" s="574"/>
    </row>
    <row r="139" spans="7:8">
      <c r="G139" s="574"/>
      <c r="H139" s="574"/>
    </row>
    <row r="140" spans="7:8">
      <c r="G140" s="574"/>
      <c r="H140" s="574"/>
    </row>
    <row r="141" spans="7:8">
      <c r="G141" s="574"/>
      <c r="H141" s="574"/>
    </row>
    <row r="142" spans="7:8">
      <c r="G142" s="574"/>
      <c r="H142" s="574"/>
    </row>
    <row r="143" spans="7:8">
      <c r="G143" s="574"/>
      <c r="H143" s="574"/>
    </row>
    <row r="144" spans="7:8">
      <c r="G144" s="574"/>
      <c r="H144" s="574"/>
    </row>
    <row r="145" spans="7:8">
      <c r="G145" s="574"/>
      <c r="H145" s="574"/>
    </row>
  </sheetData>
  <mergeCells count="1">
    <mergeCell ref="I56:O56"/>
  </mergeCells>
  <phoneticPr fontId="5"/>
  <printOptions horizontalCentered="1" gridLinesSet="0"/>
  <pageMargins left="0" right="0" top="0.59055118110236227" bottom="0.15748031496062992" header="0.31" footer="0.31"/>
  <pageSetup paperSize="9" scale="95" firstPageNumber="100" pageOrder="overThenDown" orientation="portrait" blackAndWhite="1" useFirstPageNumber="1" horizontalDpi="300" verticalDpi="300" r:id="rId1"/>
  <headerFooter alignWithMargins="0">
    <oddHeader>&amp;F</oddHeader>
    <oddFooter>&amp;A</oddFooter>
  </headerFooter>
  <colBreaks count="1" manualBreakCount="1">
    <brk id="8"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58</vt:i4>
      </vt:variant>
    </vt:vector>
  </HeadingPairs>
  <TitlesOfParts>
    <vt:vector size="83" baseType="lpstr">
      <vt:lpstr>第１表</vt:lpstr>
      <vt:lpstr>第2表</vt:lpstr>
      <vt:lpstr>第3表</vt:lpstr>
      <vt:lpstr>第4表1</vt:lpstr>
      <vt:lpstr>第4表2</vt:lpstr>
      <vt:lpstr>第5表1</vt:lpstr>
      <vt:lpstr>第5表2</vt:lpstr>
      <vt:lpstr>第6表</vt:lpstr>
      <vt:lpstr>第7表</vt:lpstr>
      <vt:lpstr>第8表</vt:lpstr>
      <vt:lpstr>第9表</vt:lpstr>
      <vt:lpstr>第10表</vt:lpstr>
      <vt:lpstr>第11表</vt:lpstr>
      <vt:lpstr>第12表</vt:lpstr>
      <vt:lpstr>第13表</vt:lpstr>
      <vt:lpstr>第14-1表</vt:lpstr>
      <vt:lpstr>別記</vt:lpstr>
      <vt:lpstr>第14-1表（注）</vt:lpstr>
      <vt:lpstr>第14-2表(医療)</vt:lpstr>
      <vt:lpstr>第14-2表（後期）</vt:lpstr>
      <vt:lpstr>第14-2表(介護)</vt:lpstr>
      <vt:lpstr>第15表</vt:lpstr>
      <vt:lpstr>第16表</vt:lpstr>
      <vt:lpstr>第17表</vt:lpstr>
      <vt:lpstr>第18表</vt:lpstr>
      <vt:lpstr>第１表!_x1</vt:lpstr>
      <vt:lpstr>第１表!_x2</vt:lpstr>
      <vt:lpstr>第１表!_z5</vt:lpstr>
      <vt:lpstr>第１表!a</vt:lpstr>
      <vt:lpstr>第１表!aa</vt:lpstr>
      <vt:lpstr>第7表!aa</vt:lpstr>
      <vt:lpstr>第１表!aaa</vt:lpstr>
      <vt:lpstr>第4表2!aaa</vt:lpstr>
      <vt:lpstr>第１表!b</vt:lpstr>
      <vt:lpstr>第１表!bb</vt:lpstr>
      <vt:lpstr>第4表2!bbb</vt:lpstr>
      <vt:lpstr>第１表!ee</vt:lpstr>
      <vt:lpstr>第１表!ji</vt:lpstr>
      <vt:lpstr>第7表!ppp</vt:lpstr>
      <vt:lpstr>第13表!Print_Area</vt:lpstr>
      <vt:lpstr>'第14-1表'!Print_Area</vt:lpstr>
      <vt:lpstr>'第14-1表（注）'!Print_Area</vt:lpstr>
      <vt:lpstr>'第14-2表(医療)'!Print_Area</vt:lpstr>
      <vt:lpstr>'第14-2表(介護)'!Print_Area</vt:lpstr>
      <vt:lpstr>'第14-2表（後期）'!Print_Area</vt:lpstr>
      <vt:lpstr>第15表!Print_Area</vt:lpstr>
      <vt:lpstr>第16表!Print_Area</vt:lpstr>
      <vt:lpstr>第17表!Print_Area</vt:lpstr>
      <vt:lpstr>第18表!Print_Area</vt:lpstr>
      <vt:lpstr>第１表!Print_Area</vt:lpstr>
      <vt:lpstr>第2表!Print_Area</vt:lpstr>
      <vt:lpstr>第3表!Print_Area</vt:lpstr>
      <vt:lpstr>第4表1!Print_Area</vt:lpstr>
      <vt:lpstr>第4表2!Print_Area</vt:lpstr>
      <vt:lpstr>第5表1!Print_Area</vt:lpstr>
      <vt:lpstr>第5表2!Print_Area</vt:lpstr>
      <vt:lpstr>第7表!Print_Area</vt:lpstr>
      <vt:lpstr>第8表!Print_Area</vt:lpstr>
      <vt:lpstr>別記!Print_Area</vt:lpstr>
      <vt:lpstr>第12表!Print_Titles</vt:lpstr>
      <vt:lpstr>'第14-1表'!Print_Titles</vt:lpstr>
      <vt:lpstr>'第14-2表(医療)'!Print_Titles</vt:lpstr>
      <vt:lpstr>'第14-2表(介護)'!Print_Titles</vt:lpstr>
      <vt:lpstr>'第14-2表（後期）'!Print_Titles</vt:lpstr>
      <vt:lpstr>第15表!Print_Titles</vt:lpstr>
      <vt:lpstr>第１表!Print_Titles</vt:lpstr>
      <vt:lpstr>第2表!Print_Titles</vt:lpstr>
      <vt:lpstr>第4表1!Print_Titles</vt:lpstr>
      <vt:lpstr>第4表2!Print_Titles</vt:lpstr>
      <vt:lpstr>第5表1!Print_Titles</vt:lpstr>
      <vt:lpstr>第5表2!Print_Titles</vt:lpstr>
      <vt:lpstr>第7表!Print_Titles</vt:lpstr>
      <vt:lpstr>第4表2!印刷</vt:lpstr>
      <vt:lpstr>第１表!印刷１</vt:lpstr>
      <vt:lpstr>第2表!印刷１</vt:lpstr>
      <vt:lpstr>第7表!印刷１</vt:lpstr>
      <vt:lpstr>第１表!印刷２</vt:lpstr>
      <vt:lpstr>第2表!印刷２</vt:lpstr>
      <vt:lpstr>第7表!印刷２</vt:lpstr>
      <vt:lpstr>第１表!印刷３</vt:lpstr>
      <vt:lpstr>第4表1!印刷３</vt:lpstr>
      <vt:lpstr>第１表!印刷４</vt:lpstr>
      <vt:lpstr>第4表1!印刷４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2021-09-07T09:16:47Z</dcterms:modified>
</cp:coreProperties>
</file>