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共有フォルダ32\12104085-460介護人材対策班\訪問介護人材確保対策事業\訪問介護人材確保等対策事業（補助）\R7\04実績報告\R8.3月末終了分\01 提出依頼\HP\"/>
    </mc:Choice>
  </mc:AlternateContent>
  <xr:revisionPtr revIDLastSave="0" documentId="13_ncr:1_{50B531E7-B185-4566-8A6A-38CDC35609A6}" xr6:coauthVersionLast="47" xr6:coauthVersionMax="47" xr10:uidLastSave="{00000000-0000-0000-0000-000000000000}"/>
  <bookViews>
    <workbookView xWindow="-110" yWindow="-110" windowWidth="19420" windowHeight="11500" tabRatio="760" activeTab="4" xr2:uid="{00000000-000D-0000-FFFF-FFFF00000000}"/>
  </bookViews>
  <sheets>
    <sheet name="はじめにお読みください！" sheetId="36" r:id="rId1"/>
    <sheet name="基本情報シート" sheetId="24" r:id="rId2"/>
    <sheet name="実績報告書" sheetId="26" r:id="rId3"/>
    <sheet name="別記" sheetId="34" r:id="rId4"/>
    <sheet name="別紙１ " sheetId="38" r:id="rId5"/>
    <sheet name="別紙3-1" sheetId="21" r:id="rId6"/>
    <sheet name="別紙3-1（経費）" sheetId="31" r:id="rId7"/>
    <sheet name="（整理シート）研修派遣" sheetId="32" r:id="rId8"/>
    <sheet name="別紙３-２" sheetId="37" r:id="rId9"/>
    <sheet name="別紙３-２ (経費)" sheetId="39" r:id="rId10"/>
    <sheet name="請求書" sheetId="35" r:id="rId11"/>
    <sheet name="計算用シート" sheetId="9" state="hidden" r:id="rId12"/>
  </sheets>
  <externalReferences>
    <externalReference r:id="rId13"/>
  </externalReferences>
  <definedNames>
    <definedName name="_xlnm._FilterDatabase" localSheetId="0" hidden="1">'はじめにお読みください！'!#REF!</definedName>
    <definedName name="_xlnm._FilterDatabase" localSheetId="1" hidden="1">基本情報シート!$A$1:$E$22</definedName>
    <definedName name="_xlnm.Print_Area" localSheetId="7">'（整理シート）研修派遣'!$A$3:$R$20</definedName>
    <definedName name="_xlnm.Print_Area" localSheetId="0">'はじめにお読みください！'!$A$1:$U$48</definedName>
    <definedName name="_xlnm.Print_Area" localSheetId="1">基本情報シート!$A$2:$D$22</definedName>
    <definedName name="_xlnm.Print_Area" localSheetId="2">実績報告書!$A$3:$I$31</definedName>
    <definedName name="_xlnm.Print_Area" localSheetId="10">請求書!$A$2:$H$38</definedName>
    <definedName name="_xlnm.Print_Area" localSheetId="3">別記!$A$2:$K$33</definedName>
    <definedName name="_xlnm.Print_Area" localSheetId="4">'別紙１ '!$A$3:$J$39</definedName>
    <definedName name="_xlnm.Print_Area" localSheetId="5">'別紙3-1'!$A$2:$T$37</definedName>
    <definedName name="_xlnm.Print_Area" localSheetId="6">'別紙3-1（経費）'!$A$2:$R$27</definedName>
    <definedName name="_xlnm.Print_Area" localSheetId="8">'別紙３-２'!$A$2:$T$40</definedName>
    <definedName name="_xlnm.Print_Area" localSheetId="9">'別紙３-２ (経費)'!$A$2:$T$30</definedName>
    <definedName name="図１">[1]様式5!$B$50</definedName>
    <definedName name="図３">[1]様式5!$B$50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38" l="1" a="1"/>
  <c r="D56" i="38" s="1"/>
  <c r="G32" i="38"/>
  <c r="G20" i="38"/>
  <c r="I17" i="38"/>
  <c r="F17" i="38"/>
  <c r="E17" i="38"/>
  <c r="D17" i="38"/>
  <c r="D18" i="38"/>
  <c r="E18" i="38" s="1"/>
  <c r="F18" i="38" s="1"/>
  <c r="I18" i="38" s="1"/>
  <c r="G6" i="38"/>
  <c r="K3" i="24" l="1"/>
  <c r="J3" i="24" l="1"/>
  <c r="I3" i="24"/>
  <c r="H3" i="24"/>
  <c r="L7" i="32"/>
  <c r="H5" i="37"/>
  <c r="C26" i="38" a="1"/>
  <c r="C29" i="38" a="1"/>
  <c r="F14" i="34" l="1"/>
  <c r="F30" i="34"/>
  <c r="G30" i="38" l="1"/>
  <c r="AO3" i="24" s="1"/>
  <c r="H30" i="38"/>
  <c r="G27" i="38"/>
  <c r="AJ3" i="24" s="1"/>
  <c r="H27" i="38"/>
  <c r="I23" i="38"/>
  <c r="H24" i="38"/>
  <c r="G24" i="38"/>
  <c r="AE3" i="24" s="1"/>
  <c r="Z3" i="24"/>
  <c r="H20" i="38"/>
  <c r="G14" i="38"/>
  <c r="U3" i="24" s="1"/>
  <c r="H14" i="38"/>
  <c r="H32" i="38" s="1"/>
  <c r="G20" i="39"/>
  <c r="G23" i="39"/>
  <c r="G11" i="39"/>
  <c r="G8" i="39"/>
  <c r="D24" i="38"/>
  <c r="AC3" i="24" s="1"/>
  <c r="C24" i="38"/>
  <c r="E23" i="38"/>
  <c r="F23" i="38" s="1"/>
  <c r="E22" i="38"/>
  <c r="E24" i="38" s="1"/>
  <c r="AD3" i="24" s="1"/>
  <c r="C20" i="38"/>
  <c r="D19" i="38"/>
  <c r="E19" i="38" s="1"/>
  <c r="F19" i="38" s="1"/>
  <c r="I19" i="38" s="1"/>
  <c r="D16" i="38"/>
  <c r="C14" i="38"/>
  <c r="D13" i="38"/>
  <c r="E13" i="38" s="1"/>
  <c r="F13" i="38" s="1"/>
  <c r="I13" i="38" s="1"/>
  <c r="D12" i="38"/>
  <c r="E12" i="38" s="1"/>
  <c r="F12" i="38" s="1"/>
  <c r="I12" i="38" s="1"/>
  <c r="D20" i="38" l="1"/>
  <c r="X3" i="24" s="1"/>
  <c r="I14" i="38"/>
  <c r="V3" i="24" s="1"/>
  <c r="E21" i="34"/>
  <c r="R3" i="24"/>
  <c r="E23" i="34"/>
  <c r="W3" i="24"/>
  <c r="E25" i="34"/>
  <c r="AB3" i="24"/>
  <c r="F22" i="38"/>
  <c r="G16" i="39"/>
  <c r="G29" i="39"/>
  <c r="F14" i="38"/>
  <c r="E14" i="38"/>
  <c r="T3" i="24" s="1"/>
  <c r="E16" i="38"/>
  <c r="D14" i="38"/>
  <c r="S3" i="24" s="1"/>
  <c r="D10" i="35" l="1"/>
  <c r="O3" i="24"/>
  <c r="C26" i="38"/>
  <c r="D26" i="38" s="1"/>
  <c r="C29" i="38"/>
  <c r="D29" i="38" s="1"/>
  <c r="F24" i="38"/>
  <c r="I22" i="38"/>
  <c r="I24" i="38" s="1"/>
  <c r="AF3" i="24" s="1"/>
  <c r="G30" i="39"/>
  <c r="C30" i="38"/>
  <c r="E20" i="38"/>
  <c r="Y3" i="24" s="1"/>
  <c r="F16" i="38"/>
  <c r="C27" i="38" l="1"/>
  <c r="AG3" i="24" s="1"/>
  <c r="E27" i="34"/>
  <c r="E29" i="34"/>
  <c r="AL3" i="24"/>
  <c r="D27" i="38"/>
  <c r="AH3" i="24" s="1"/>
  <c r="E26" i="38"/>
  <c r="E27" i="38" s="1"/>
  <c r="AI3" i="24" s="1"/>
  <c r="D30" i="38"/>
  <c r="E29" i="38"/>
  <c r="F20" i="38"/>
  <c r="I16" i="38"/>
  <c r="I20" i="38" s="1"/>
  <c r="AA3" i="24" s="1"/>
  <c r="C32" i="38"/>
  <c r="F29" i="38"/>
  <c r="E30" i="38"/>
  <c r="AN3" i="24" s="1"/>
  <c r="F26" i="38" l="1"/>
  <c r="F27" i="38" s="1"/>
  <c r="E15" i="34"/>
  <c r="L3" i="24"/>
  <c r="D32" i="38"/>
  <c r="M3" i="24" s="1"/>
  <c r="AM3" i="24"/>
  <c r="E31" i="34"/>
  <c r="F30" i="38"/>
  <c r="I29" i="38"/>
  <c r="I30" i="38" s="1"/>
  <c r="AP3" i="24" s="1"/>
  <c r="E32" i="38"/>
  <c r="N3" i="24" s="1"/>
  <c r="E34" i="35"/>
  <c r="E33" i="35"/>
  <c r="E32" i="35"/>
  <c r="D17" i="26"/>
  <c r="D15" i="35"/>
  <c r="G26" i="31"/>
  <c r="G21" i="31"/>
  <c r="G11" i="31"/>
  <c r="G15" i="31" s="1"/>
  <c r="F32" i="38" l="1"/>
  <c r="I26" i="38"/>
  <c r="I27" i="38" s="1"/>
  <c r="AK3" i="24" s="1"/>
  <c r="G27" i="31"/>
  <c r="R26" i="21"/>
  <c r="S26" i="21"/>
  <c r="I32" i="38" l="1"/>
  <c r="P3" i="24" s="1"/>
  <c r="Q3" i="24" s="1"/>
  <c r="E11" i="34"/>
  <c r="E13" i="34" s="1"/>
  <c r="D6" i="35"/>
  <c r="D13" i="35"/>
  <c r="S30" i="21"/>
  <c r="O32" i="21" l="1"/>
  <c r="S31" i="21"/>
  <c r="E38" i="35"/>
  <c r="E37" i="35"/>
  <c r="E36" i="35"/>
  <c r="O33" i="21" l="1"/>
  <c r="J6" i="21"/>
  <c r="R38" i="21" l="1"/>
  <c r="R39" i="21"/>
  <c r="E28" i="35" l="1"/>
  <c r="F30" i="35" l="1"/>
  <c r="E30" i="35"/>
  <c r="E29" i="35"/>
  <c r="G15" i="26" l="1"/>
  <c r="G14" i="26"/>
  <c r="H13" i="26"/>
  <c r="G13" i="26"/>
  <c r="G12" i="26"/>
  <c r="G11" i="26"/>
  <c r="D11" i="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25" authorId="0" shapeId="0" xr:uid="{E81BFC24-D7BD-4CA1-B79B-00AA24585468}">
      <text>
        <r>
          <rPr>
            <b/>
            <sz val="9"/>
            <color indexed="81"/>
            <rFont val="MS P ゴシック"/>
            <family val="3"/>
            <charset val="128"/>
          </rPr>
          <t>派遣職員の場合はこちらに全額記入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<sst xmlns="http://schemas.openxmlformats.org/spreadsheetml/2006/main" count="632" uniqueCount="446">
  <si>
    <t>円</t>
    <rPh sb="0" eb="1">
      <t>エン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</si>
  <si>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</si>
  <si>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</si>
  <si>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</si>
  <si>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区分</t>
    <rPh sb="0" eb="2">
      <t>クブン</t>
    </rPh>
    <phoneticPr fontId="2"/>
  </si>
  <si>
    <t>(2)研修受講料助成に要する費用</t>
    <rPh sb="8" eb="10">
      <t>ジョセイ</t>
    </rPh>
    <rPh sb="11" eb="12">
      <t>ヨウ</t>
    </rPh>
    <rPh sb="14" eb="16">
      <t>ヒヨウ</t>
    </rPh>
    <phoneticPr fontId="2"/>
  </si>
  <si>
    <t>(3)代替職員の確保に要する費用</t>
    <rPh sb="3" eb="5">
      <t>ダイタイ</t>
    </rPh>
    <rPh sb="5" eb="7">
      <t>ショクイン</t>
    </rPh>
    <rPh sb="8" eb="10">
      <t>カクホ</t>
    </rPh>
    <rPh sb="11" eb="12">
      <t>ヨウ</t>
    </rPh>
    <rPh sb="14" eb="16">
      <t>ヒヨウ</t>
    </rPh>
    <phoneticPr fontId="2"/>
  </si>
  <si>
    <t>備考</t>
    <rPh sb="0" eb="2">
      <t>ビコウ</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</si>
  <si>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</si>
  <si>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</si>
  <si>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</si>
  <si>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</si>
  <si>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</si>
  <si>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補助所要額
Ｄ</t>
    <rPh sb="0" eb="2">
      <t>ホジョ</t>
    </rPh>
    <rPh sb="2" eb="4">
      <t>ショヨウ</t>
    </rPh>
    <rPh sb="4" eb="5">
      <t>ガク</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</si>
  <si>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</si>
  <si>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</si>
  <si>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別紙２</t>
  </si>
  <si>
    <t>氏　　名</t>
  </si>
  <si>
    <t>雇用期間</t>
  </si>
  <si>
    <t>勤務日数</t>
  </si>
  <si>
    <t>勤務日数の計</t>
  </si>
  <si>
    <t>実務者研修</t>
  </si>
  <si>
    <t>介護職員初任者研修</t>
  </si>
  <si>
    <t>喀痰吸引等研修</t>
  </si>
  <si>
    <t>合計人数・日数</t>
  </si>
  <si>
    <t>～</t>
    <phoneticPr fontId="2"/>
  </si>
  <si>
    <t>日</t>
    <rPh sb="0" eb="1">
      <t>ヒ</t>
    </rPh>
    <phoneticPr fontId="2"/>
  </si>
  <si>
    <t>派遣</t>
    <rPh sb="0" eb="2">
      <t>ハケン</t>
    </rPh>
    <phoneticPr fontId="2"/>
  </si>
  <si>
    <t>延日数</t>
    <rPh sb="0" eb="1">
      <t>ノ</t>
    </rPh>
    <rPh sb="1" eb="3">
      <t>ニッスウ</t>
    </rPh>
    <phoneticPr fontId="2"/>
  </si>
  <si>
    <t>人数</t>
    <rPh sb="0" eb="2">
      <t>ニンズウ</t>
    </rPh>
    <phoneticPr fontId="2"/>
  </si>
  <si>
    <t>別紙１</t>
    <rPh sb="0" eb="2">
      <t>ベッシ</t>
    </rPh>
    <phoneticPr fontId="2"/>
  </si>
  <si>
    <t>事業所名</t>
    <rPh sb="0" eb="3">
      <t>ジギョウショ</t>
    </rPh>
    <rPh sb="3" eb="4">
      <t>ナ</t>
    </rPh>
    <phoneticPr fontId="2"/>
  </si>
  <si>
    <t>訪問介護員氏名</t>
    <rPh sb="0" eb="2">
      <t>ホウモン</t>
    </rPh>
    <rPh sb="2" eb="4">
      <t>カイゴ</t>
    </rPh>
    <rPh sb="4" eb="5">
      <t>イン</t>
    </rPh>
    <rPh sb="5" eb="7">
      <t>シメイ</t>
    </rPh>
    <phoneticPr fontId="2"/>
  </si>
  <si>
    <t>計</t>
    <rPh sb="0" eb="1">
      <t>ケイ</t>
    </rPh>
    <phoneticPr fontId="2"/>
  </si>
  <si>
    <t>代替職員氏名</t>
    <rPh sb="0" eb="2">
      <t>ダイタイ</t>
    </rPh>
    <rPh sb="2" eb="4">
      <t>ショクイン</t>
    </rPh>
    <rPh sb="4" eb="6">
      <t>シメイ</t>
    </rPh>
    <phoneticPr fontId="2"/>
  </si>
  <si>
    <t>研修期間</t>
    <rPh sb="0" eb="2">
      <t>ケンシュウ</t>
    </rPh>
    <rPh sb="2" eb="4">
      <t>キカン</t>
    </rPh>
    <phoneticPr fontId="2"/>
  </si>
  <si>
    <t>２　現任職員の研修派遣</t>
    <phoneticPr fontId="2"/>
  </si>
  <si>
    <t>３　代替職員の配置</t>
    <phoneticPr fontId="2"/>
  </si>
  <si>
    <t>研修名</t>
    <phoneticPr fontId="2"/>
  </si>
  <si>
    <t>(a)</t>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</si>
  <si>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</si>
  <si>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４　対象経費の算出内訳</t>
    <rPh sb="2" eb="4">
      <t>タイショウ</t>
    </rPh>
    <rPh sb="4" eb="6">
      <t>ケイヒ</t>
    </rPh>
    <rPh sb="7" eb="9">
      <t>サンシュツ</t>
    </rPh>
    <rPh sb="9" eb="11">
      <t>ウチワケ</t>
    </rPh>
    <phoneticPr fontId="2"/>
  </si>
  <si>
    <t>指導担当職員賃金</t>
    <rPh sb="0" eb="2">
      <t>シドウ</t>
    </rPh>
    <rPh sb="2" eb="4">
      <t>タントウ</t>
    </rPh>
    <rPh sb="4" eb="6">
      <t>ショクイン</t>
    </rPh>
    <rPh sb="6" eb="8">
      <t>チンギン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</si>
  <si>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</si>
  <si>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</si>
  <si>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</si>
  <si>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需用費</t>
    <rPh sb="0" eb="3">
      <t>ジュヨウヒ</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</si>
  <si>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</si>
  <si>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</si>
  <si>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</si>
  <si>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積算内訳</t>
    <rPh sb="0" eb="2">
      <t>セキサン</t>
    </rPh>
    <rPh sb="2" eb="4">
      <t>ウチワケ</t>
    </rPh>
    <phoneticPr fontId="2"/>
  </si>
  <si>
    <t>基本給</t>
    <rPh sb="0" eb="3">
      <t>キホンキュウ</t>
    </rPh>
    <phoneticPr fontId="2"/>
  </si>
  <si>
    <t>諸手当</t>
    <rPh sb="0" eb="3">
      <t>ショテアテ</t>
    </rPh>
    <phoneticPr fontId="2"/>
  </si>
  <si>
    <t>社会保険料</t>
    <rPh sb="0" eb="2">
      <t>シャカイ</t>
    </rPh>
    <rPh sb="2" eb="5">
      <t>ホケンリョウ</t>
    </rPh>
    <phoneticPr fontId="2"/>
  </si>
  <si>
    <t>実務者研修</t>
    <rPh sb="0" eb="3">
      <t>ジツムシャ</t>
    </rPh>
    <rPh sb="3" eb="5">
      <t>ケンシュウ</t>
    </rPh>
    <phoneticPr fontId="2"/>
  </si>
  <si>
    <t>喀痰吸引等研修</t>
    <rPh sb="0" eb="2">
      <t>カクタン</t>
    </rPh>
    <rPh sb="2" eb="4">
      <t>キュウイン</t>
    </rPh>
    <rPh sb="4" eb="5">
      <t>トウ</t>
    </rPh>
    <rPh sb="5" eb="7">
      <t>ケンシュウ</t>
    </rPh>
    <phoneticPr fontId="2"/>
  </si>
  <si>
    <t>計①</t>
    <rPh sb="0" eb="1">
      <t>ケイ</t>
    </rPh>
    <phoneticPr fontId="2"/>
  </si>
  <si>
    <t>計②</t>
    <rPh sb="0" eb="1">
      <t>ケイ</t>
    </rPh>
    <phoneticPr fontId="2"/>
  </si>
  <si>
    <t>計③</t>
    <rPh sb="0" eb="1">
      <t>ケイ</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</si>
  <si>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</si>
  <si>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合　計</t>
    <rPh sb="0" eb="1">
      <t>ゴウ</t>
    </rPh>
    <rPh sb="2" eb="3">
      <t>ケイ</t>
    </rPh>
    <phoneticPr fontId="2"/>
  </si>
  <si>
    <t>合計（①＋②＋③）</t>
    <rPh sb="0" eb="1">
      <t>ゴウ</t>
    </rPh>
    <rPh sb="1" eb="2">
      <t>ケイ</t>
    </rPh>
    <phoneticPr fontId="2"/>
  </si>
  <si>
    <t>区　分</t>
    <rPh sb="0" eb="1">
      <t>ク</t>
    </rPh>
    <rPh sb="2" eb="3">
      <t>ブン</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</si>
  <si>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</si>
  <si>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(2)現任職員の研修受講料助成に要する費用</t>
    <rPh sb="3" eb="5">
      <t>ゲンニン</t>
    </rPh>
    <rPh sb="5" eb="7">
      <t>ショクイン</t>
    </rPh>
    <rPh sb="13" eb="15">
      <t>ジョセイ</t>
    </rPh>
    <rPh sb="16" eb="17">
      <t>ヨウ</t>
    </rPh>
    <rPh sb="19" eb="21">
      <t>ヒヨウ</t>
    </rPh>
    <phoneticPr fontId="2"/>
  </si>
  <si>
    <t>１～４のうち、該当する事業欄のみ記入する。</t>
    <rPh sb="7" eb="9">
      <t>ガイトウ</t>
    </rPh>
    <rPh sb="11" eb="13">
      <t>ジギョウ</t>
    </rPh>
    <rPh sb="13" eb="14">
      <t>ラン</t>
    </rPh>
    <rPh sb="16" eb="18">
      <t>キニュウ</t>
    </rPh>
    <phoneticPr fontId="2"/>
  </si>
  <si>
    <t>※一番表に添付して下さい</t>
    <rPh sb="1" eb="3">
      <t>イチバン</t>
    </rPh>
    <rPh sb="3" eb="4">
      <t>オモテ</t>
    </rPh>
    <rPh sb="5" eb="7">
      <t>テンプ</t>
    </rPh>
    <rPh sb="9" eb="10">
      <t>クダ</t>
    </rPh>
    <phoneticPr fontId="5"/>
  </si>
  <si>
    <t>←この色のセル部分に記入して下さい</t>
    <rPh sb="3" eb="4">
      <t>イロ</t>
    </rPh>
    <rPh sb="7" eb="9">
      <t>ブブン</t>
    </rPh>
    <rPh sb="10" eb="12">
      <t>キニュウ</t>
    </rPh>
    <rPh sb="14" eb="15">
      <t>クダ</t>
    </rPh>
    <phoneticPr fontId="5"/>
  </si>
  <si>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</si>
  <si>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</si>
  <si>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</si>
  <si>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t>
    <phoneticPr fontId="2"/>
  </si>
  <si>
    <t>提出書類について</t>
    <rPh sb="0" eb="2">
      <t>テイシュツ</t>
    </rPh>
    <rPh sb="2" eb="4">
      <t>ショルイ</t>
    </rPh>
    <phoneticPr fontId="2"/>
  </si>
  <si>
    <t>法人名</t>
    <rPh sb="0" eb="2">
      <t>ホウジン</t>
    </rPh>
    <rPh sb="2" eb="3">
      <t>メイ</t>
    </rPh>
    <phoneticPr fontId="5"/>
  </si>
  <si>
    <t>省略せずに記載してください</t>
    <rPh sb="0" eb="2">
      <t>ショウリャク</t>
    </rPh>
    <rPh sb="5" eb="7">
      <t>キサイ</t>
    </rPh>
    <phoneticPr fontId="2"/>
  </si>
  <si>
    <t>基本情報</t>
    <rPh sb="0" eb="2">
      <t>キホン</t>
    </rPh>
    <rPh sb="2" eb="4">
      <t>ジョウホウ</t>
    </rPh>
    <phoneticPr fontId="2"/>
  </si>
  <si>
    <t>郵便番号（法人所在地）</t>
    <rPh sb="0" eb="2">
      <t>ユウビン</t>
    </rPh>
    <rPh sb="2" eb="4">
      <t>バンゴウ</t>
    </rPh>
    <rPh sb="5" eb="7">
      <t>ホウジン</t>
    </rPh>
    <rPh sb="7" eb="10">
      <t>ショザイチ</t>
    </rPh>
    <phoneticPr fontId="2"/>
  </si>
  <si>
    <t>法人所在地の住所を記載してください</t>
    <rPh sb="0" eb="2">
      <t>ホウジン</t>
    </rPh>
    <rPh sb="2" eb="5">
      <t>ショザイチ</t>
    </rPh>
    <rPh sb="6" eb="8">
      <t>ジュウショ</t>
    </rPh>
    <rPh sb="9" eb="11">
      <t>キサイ</t>
    </rPh>
    <phoneticPr fontId="2"/>
  </si>
  <si>
    <t>②</t>
    <phoneticPr fontId="2"/>
  </si>
  <si>
    <t>法人所在地</t>
    <rPh sb="0" eb="2">
      <t>ホウジン</t>
    </rPh>
    <rPh sb="2" eb="5">
      <t>ショザイチ</t>
    </rPh>
    <phoneticPr fontId="5"/>
  </si>
  <si>
    <t>③</t>
    <phoneticPr fontId="5"/>
  </si>
  <si>
    <t>代表者職名</t>
    <rPh sb="0" eb="3">
      <t>ダイヒョウシャ</t>
    </rPh>
    <rPh sb="3" eb="5">
      <t>ショクメイ</t>
    </rPh>
    <phoneticPr fontId="2"/>
  </si>
  <si>
    <t>別記</t>
    <rPh sb="0" eb="2">
      <t>ベッキ</t>
    </rPh>
    <phoneticPr fontId="2"/>
  </si>
  <si>
    <t>代表者氏名</t>
    <rPh sb="0" eb="3">
      <t>ダイヒョウシャ</t>
    </rPh>
    <rPh sb="3" eb="5">
      <t>シメイ</t>
    </rPh>
    <phoneticPr fontId="5"/>
  </si>
  <si>
    <t>名字、名前の間にスペース</t>
    <rPh sb="0" eb="2">
      <t>ミョウジ</t>
    </rPh>
    <rPh sb="3" eb="5">
      <t>ナマエ</t>
    </rPh>
    <rPh sb="6" eb="7">
      <t>アイダ</t>
    </rPh>
    <phoneticPr fontId="5"/>
  </si>
  <si>
    <t>電話番号（法人代表）</t>
    <rPh sb="0" eb="2">
      <t>デンワ</t>
    </rPh>
    <rPh sb="2" eb="4">
      <t>バンゴウ</t>
    </rPh>
    <rPh sb="5" eb="7">
      <t>ホウジン</t>
    </rPh>
    <rPh sb="7" eb="9">
      <t>ダイヒョウ</t>
    </rPh>
    <phoneticPr fontId="2"/>
  </si>
  <si>
    <t>入力は不要です。内容を確認して下さい。</t>
    <rPh sb="0" eb="2">
      <t>ニュウリョク</t>
    </rPh>
    <rPh sb="3" eb="5">
      <t>フヨウ</t>
    </rPh>
    <rPh sb="8" eb="10">
      <t>ナイヨウ</t>
    </rPh>
    <rPh sb="11" eb="13">
      <t>カクニン</t>
    </rPh>
    <rPh sb="15" eb="16">
      <t>クダ</t>
    </rPh>
    <phoneticPr fontId="2"/>
  </si>
  <si>
    <t>メールアドレス</t>
    <phoneticPr fontId="2"/>
  </si>
  <si>
    <t>書類の記入・確認について</t>
    <rPh sb="0" eb="2">
      <t>ショルイ</t>
    </rPh>
    <rPh sb="3" eb="5">
      <t>キニュウ</t>
    </rPh>
    <rPh sb="6" eb="8">
      <t>カクニン</t>
    </rPh>
    <phoneticPr fontId="2"/>
  </si>
  <si>
    <t>[1]</t>
    <phoneticPr fontId="2"/>
  </si>
  <si>
    <t>提出する書類</t>
    <rPh sb="0" eb="2">
      <t>テイシュツ</t>
    </rPh>
    <rPh sb="4" eb="6">
      <t>ショルイ</t>
    </rPh>
    <phoneticPr fontId="2"/>
  </si>
  <si>
    <t>郵便番号</t>
    <rPh sb="0" eb="2">
      <t>ユウビン</t>
    </rPh>
    <rPh sb="2" eb="4">
      <t>バンゴウ</t>
    </rPh>
    <phoneticPr fontId="2"/>
  </si>
  <si>
    <t>住所</t>
    <rPh sb="0" eb="2">
      <t>ジュウショ</t>
    </rPh>
    <phoneticPr fontId="2"/>
  </si>
  <si>
    <t>[2]</t>
    <phoneticPr fontId="2"/>
  </si>
  <si>
    <t>書類の記入手順</t>
    <rPh sb="0" eb="2">
      <t>ショルイ</t>
    </rPh>
    <rPh sb="3" eb="5">
      <t>キニュウ</t>
    </rPh>
    <rPh sb="5" eb="7">
      <t>テジュン</t>
    </rPh>
    <phoneticPr fontId="2"/>
  </si>
  <si>
    <t>電話番号</t>
    <rPh sb="0" eb="2">
      <t>デンワ</t>
    </rPh>
    <rPh sb="2" eb="4">
      <t>バンゴウ</t>
    </rPh>
    <phoneticPr fontId="5"/>
  </si>
  <si>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2"/>
  </si>
  <si>
    <t>メールアドレス</t>
    <phoneticPr fontId="5"/>
  </si>
  <si>
    <t>④</t>
    <phoneticPr fontId="5"/>
  </si>
  <si>
    <t>担当者名</t>
    <rPh sb="0" eb="4">
      <t>タントウシャメイ</t>
    </rPh>
    <phoneticPr fontId="5"/>
  </si>
  <si>
    <t>※</t>
    <phoneticPr fontId="2"/>
  </si>
  <si>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2"/>
  </si>
  <si>
    <t>[3]</t>
    <phoneticPr fontId="2"/>
  </si>
  <si>
    <t>確認・提出</t>
    <rPh sb="0" eb="2">
      <t>カクニン</t>
    </rPh>
    <rPh sb="3" eb="5">
      <t>テイシュツ</t>
    </rPh>
    <phoneticPr fontId="2"/>
  </si>
  <si>
    <t>〒650-8567　神戸市中央区下山手通5-10-1</t>
  </si>
  <si>
    <t>このシートには何も記入しないでください。</t>
    <rPh sb="7" eb="8">
      <t>ナニ</t>
    </rPh>
    <rPh sb="9" eb="11">
      <t>キニュウ</t>
    </rPh>
    <phoneticPr fontId="2"/>
  </si>
  <si>
    <t>　</t>
  </si>
  <si>
    <t/>
  </si>
  <si>
    <t>兵庫県知事　　様</t>
    <phoneticPr fontId="1"/>
  </si>
  <si>
    <t>住所</t>
  </si>
  <si>
    <t>団体名</t>
  </si>
  <si>
    <t xml:space="preserve"> </t>
  </si>
  <si>
    <t>代表者名</t>
  </si>
  <si>
    <t>電話番号</t>
    <rPh sb="0" eb="2">
      <t>デンワ</t>
    </rPh>
    <rPh sb="2" eb="4">
      <t>バンゴウ</t>
    </rPh>
    <phoneticPr fontId="2"/>
  </si>
  <si>
    <t>電子メール</t>
    <rPh sb="0" eb="2">
      <t>デンシ</t>
    </rPh>
    <phoneticPr fontId="2"/>
  </si>
  <si>
    <t>記</t>
    <phoneticPr fontId="5"/>
  </si>
  <si>
    <t>１．事業の内容及び経費区分（別記）</t>
    <rPh sb="2" eb="4">
      <t>ジギョウ</t>
    </rPh>
    <rPh sb="5" eb="7">
      <t>ナイヨウ</t>
    </rPh>
    <rPh sb="7" eb="8">
      <t>オヨ</t>
    </rPh>
    <rPh sb="9" eb="11">
      <t>ケイヒ</t>
    </rPh>
    <rPh sb="11" eb="13">
      <t>クブン</t>
    </rPh>
    <rPh sb="14" eb="16">
      <t>ベッキ</t>
    </rPh>
    <phoneticPr fontId="1"/>
  </si>
  <si>
    <t>３．添付書類</t>
  </si>
  <si>
    <t xml:space="preserve">
</t>
    <phoneticPr fontId="1"/>
  </si>
  <si>
    <t>事業所名</t>
    <rPh sb="0" eb="3">
      <t>ジギョウショ</t>
    </rPh>
    <rPh sb="3" eb="4">
      <t>メイ</t>
    </rPh>
    <phoneticPr fontId="2"/>
  </si>
  <si>
    <t>←自動計算されます</t>
    <rPh sb="1" eb="3">
      <t>ジドウ</t>
    </rPh>
    <rPh sb="3" eb="5">
      <t>ケイサン</t>
    </rPh>
    <phoneticPr fontId="2"/>
  </si>
  <si>
    <t>現任職員の研修派遣状況一覧</t>
    <phoneticPr fontId="2"/>
  </si>
  <si>
    <t>研修参加者</t>
  </si>
  <si>
    <t>派遣先研修</t>
  </si>
  <si>
    <t>氏名</t>
  </si>
  <si>
    <t>開催日（期間）</t>
  </si>
  <si>
    <t>（整理シート）</t>
    <rPh sb="1" eb="3">
      <t>セイリ</t>
    </rPh>
    <phoneticPr fontId="2"/>
  </si>
  <si>
    <t>←自動計算</t>
    <rPh sb="0" eb="5">
      <t>ヤジルシジドウケイサン</t>
    </rPh>
    <phoneticPr fontId="2"/>
  </si>
  <si>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</si>
  <si>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</si>
  <si>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</si>
  <si>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</si>
  <si>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</si>
  <si>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</si>
  <si>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</si>
  <si>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</si>
  <si>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</si>
  <si>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現任職員の研修受講料助成に要する費用</t>
    <phoneticPr fontId="2"/>
  </si>
  <si>
    <t>代替職員の確保に要する費用</t>
    <phoneticPr fontId="2"/>
  </si>
  <si>
    <t>←別紙１（１）の合計金額</t>
    <rPh sb="1" eb="3">
      <t>ベッシ</t>
    </rPh>
    <rPh sb="8" eb="10">
      <t>ゴウケイ</t>
    </rPh>
    <rPh sb="10" eb="12">
      <t>キンガク</t>
    </rPh>
    <phoneticPr fontId="2"/>
  </si>
  <si>
    <t>⑤</t>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</si>
  <si>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</si>
  <si>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出席日数</t>
    <rPh sb="0" eb="2">
      <t>シュッセキ</t>
    </rPh>
    <rPh sb="2" eb="4">
      <t>ニッスウ</t>
    </rPh>
    <phoneticPr fontId="2"/>
  </si>
  <si>
    <t>⑤</t>
    <phoneticPr fontId="5"/>
  </si>
  <si>
    <t>支出予定額</t>
    <rPh sb="0" eb="2">
      <t>シシュツ</t>
    </rPh>
    <rPh sb="2" eb="4">
      <t>ヨテイ</t>
    </rPh>
    <rPh sb="4" eb="5">
      <t>ガク</t>
    </rPh>
    <phoneticPr fontId="2"/>
  </si>
  <si>
    <t>←別紙１（２）の合計金額</t>
    <rPh sb="1" eb="3">
      <t>ベッシ</t>
    </rPh>
    <rPh sb="8" eb="10">
      <t>ゴウケイ</t>
    </rPh>
    <rPh sb="10" eb="12">
      <t>キンガク</t>
    </rPh>
    <phoneticPr fontId="2"/>
  </si>
  <si>
    <t>←別紙１（３）の合計金額</t>
    <rPh sb="1" eb="3">
      <t>ベッシ</t>
    </rPh>
    <rPh sb="8" eb="10">
      <t>ゴウケイ</t>
    </rPh>
    <rPh sb="10" eb="12">
      <t>キンガク</t>
    </rPh>
    <phoneticPr fontId="2"/>
  </si>
  <si>
    <t>基本情報一覧表</t>
    <phoneticPr fontId="5"/>
  </si>
  <si>
    <t>☆</t>
    <phoneticPr fontId="2"/>
  </si>
  <si>
    <t>証拠書類</t>
    <rPh sb="0" eb="2">
      <t>ショウコ</t>
    </rPh>
    <rPh sb="2" eb="4">
      <t>ショルイ</t>
    </rPh>
    <phoneticPr fontId="2"/>
  </si>
  <si>
    <t>現任職員研修及び代替職員配置報告書</t>
    <rPh sb="12" eb="14">
      <t>ハイチ</t>
    </rPh>
    <rPh sb="14" eb="17">
      <t>ホウコクショ</t>
    </rPh>
    <phoneticPr fontId="2"/>
  </si>
  <si>
    <t>を報告する場合は作成してください</t>
    <rPh sb="1" eb="3">
      <t>ホウコク</t>
    </rPh>
    <phoneticPr fontId="2"/>
  </si>
  <si>
    <t>を添付してください。</t>
    <rPh sb="1" eb="3">
      <t>テンプ</t>
    </rPh>
    <phoneticPr fontId="2"/>
  </si>
  <si>
    <t>補助事業実績報告書</t>
    <phoneticPr fontId="1"/>
  </si>
  <si>
    <t>その実績を報告します。</t>
    <rPh sb="2" eb="4">
      <t>ジッセキ</t>
    </rPh>
    <rPh sb="5" eb="7">
      <t>ホウコク</t>
    </rPh>
    <phoneticPr fontId="2"/>
  </si>
  <si>
    <t>２．事業の着手年月日</t>
    <rPh sb="7" eb="10">
      <t>ネンガッピ</t>
    </rPh>
    <phoneticPr fontId="1"/>
  </si>
  <si>
    <t>　　事業の完了年月日</t>
    <rPh sb="5" eb="7">
      <t>カンリョウ</t>
    </rPh>
    <rPh sb="7" eb="10">
      <t>ネンガッピ</t>
    </rPh>
    <phoneticPr fontId="1"/>
  </si>
  <si>
    <t>（</t>
    <phoneticPr fontId="2"/>
  </si>
  <si>
    <t>）</t>
    <phoneticPr fontId="2"/>
  </si>
  <si>
    <t>収支決算書</t>
    <rPh sb="0" eb="2">
      <t>シュウシ</t>
    </rPh>
    <rPh sb="2" eb="4">
      <t>ケッサン</t>
    </rPh>
    <rPh sb="4" eb="5">
      <t>ショ</t>
    </rPh>
    <phoneticPr fontId="1"/>
  </si>
  <si>
    <t>（注）１　収支の計は、それぞれ一致する。</t>
    <rPh sb="1" eb="2">
      <t>チュウ</t>
    </rPh>
    <rPh sb="5" eb="7">
      <t>シュウシ</t>
    </rPh>
    <rPh sb="8" eb="9">
      <t>ケイ</t>
    </rPh>
    <rPh sb="15" eb="17">
      <t>イッチ</t>
    </rPh>
    <phoneticPr fontId="2"/>
  </si>
  <si>
    <t>実績報告書</t>
    <rPh sb="0" eb="2">
      <t>ジッセキ</t>
    </rPh>
    <rPh sb="2" eb="5">
      <t>ホウコクショ</t>
    </rPh>
    <phoneticPr fontId="2"/>
  </si>
  <si>
    <t>補　助　金　請　求　書</t>
    <rPh sb="0" eb="1">
      <t>タスク</t>
    </rPh>
    <rPh sb="2" eb="3">
      <t>スケ</t>
    </rPh>
    <rPh sb="4" eb="5">
      <t>カネ</t>
    </rPh>
    <rPh sb="6" eb="7">
      <t>ショウ</t>
    </rPh>
    <rPh sb="8" eb="9">
      <t>モトム</t>
    </rPh>
    <rPh sb="10" eb="11">
      <t>ショ</t>
    </rPh>
    <phoneticPr fontId="2"/>
  </si>
  <si>
    <t>円也</t>
    <rPh sb="0" eb="1">
      <t>エン</t>
    </rPh>
    <rPh sb="1" eb="2">
      <t>ナリ</t>
    </rPh>
    <phoneticPr fontId="2"/>
  </si>
  <si>
    <t>補助金交付決定額</t>
    <rPh sb="0" eb="3">
      <t>ホジョキン</t>
    </rPh>
    <rPh sb="3" eb="5">
      <t>コウフ</t>
    </rPh>
    <rPh sb="5" eb="7">
      <t>ケッテイ</t>
    </rPh>
    <rPh sb="7" eb="8">
      <t>ガク</t>
    </rPh>
    <phoneticPr fontId="2"/>
  </si>
  <si>
    <t>補助金確定額</t>
    <rPh sb="0" eb="3">
      <t>ホジョキン</t>
    </rPh>
    <rPh sb="3" eb="6">
      <t>カクテイガク</t>
    </rPh>
    <phoneticPr fontId="2"/>
  </si>
  <si>
    <t>既受領額</t>
    <rPh sb="0" eb="1">
      <t>キ</t>
    </rPh>
    <rPh sb="1" eb="2">
      <t>ウケ</t>
    </rPh>
    <rPh sb="2" eb="3">
      <t>リョウ</t>
    </rPh>
    <rPh sb="3" eb="4">
      <t>ガク</t>
    </rPh>
    <phoneticPr fontId="2"/>
  </si>
  <si>
    <t>―</t>
    <phoneticPr fontId="2"/>
  </si>
  <si>
    <t xml:space="preserve"> 円</t>
    <rPh sb="1" eb="2">
      <t>エン</t>
    </rPh>
    <phoneticPr fontId="2"/>
  </si>
  <si>
    <t>今回請求額</t>
    <rPh sb="0" eb="1">
      <t>イマ</t>
    </rPh>
    <rPh sb="1" eb="2">
      <t>カイ</t>
    </rPh>
    <rPh sb="2" eb="3">
      <t>ショウ</t>
    </rPh>
    <rPh sb="3" eb="4">
      <t>モトム</t>
    </rPh>
    <rPh sb="4" eb="5">
      <t>ガク</t>
    </rPh>
    <phoneticPr fontId="2"/>
  </si>
  <si>
    <t>＜根拠＞</t>
    <rPh sb="1" eb="3">
      <t>コンキョ</t>
    </rPh>
    <phoneticPr fontId="2"/>
  </si>
  <si>
    <t>補助金交付決定通知</t>
    <rPh sb="0" eb="3">
      <t>ホジョキン</t>
    </rPh>
    <rPh sb="3" eb="5">
      <t>コウフ</t>
    </rPh>
    <rPh sb="5" eb="7">
      <t>ケッテイ</t>
    </rPh>
    <rPh sb="7" eb="9">
      <t>ツウチ</t>
    </rPh>
    <phoneticPr fontId="2"/>
  </si>
  <si>
    <t>補助金確定通知</t>
    <rPh sb="0" eb="3">
      <t>ホジョキン</t>
    </rPh>
    <rPh sb="3" eb="5">
      <t>カクテイ</t>
    </rPh>
    <rPh sb="5" eb="7">
      <t>ツウチ</t>
    </rPh>
    <phoneticPr fontId="2"/>
  </si>
  <si>
    <t>令和　　　年　　　月　　　日</t>
    <rPh sb="0" eb="2">
      <t>レイワ</t>
    </rPh>
    <phoneticPr fontId="2"/>
  </si>
  <si>
    <t>請　求　者</t>
    <rPh sb="0" eb="1">
      <t>ショウ</t>
    </rPh>
    <rPh sb="2" eb="3">
      <t>モトム</t>
    </rPh>
    <rPh sb="4" eb="5">
      <t>モノ</t>
    </rPh>
    <phoneticPr fontId="2"/>
  </si>
  <si>
    <t>発行責任者</t>
    <rPh sb="0" eb="2">
      <t>ハッコウ</t>
    </rPh>
    <rPh sb="2" eb="5">
      <t>セキニンシャ</t>
    </rPh>
    <phoneticPr fontId="2"/>
  </si>
  <si>
    <t>氏名</t>
    <rPh sb="0" eb="2">
      <t>シメイ</t>
    </rPh>
    <phoneticPr fontId="2"/>
  </si>
  <si>
    <t>担　当　者</t>
    <rPh sb="0" eb="1">
      <t>タン</t>
    </rPh>
    <rPh sb="2" eb="3">
      <t>トウ</t>
    </rPh>
    <rPh sb="4" eb="5">
      <t>モノ</t>
    </rPh>
    <phoneticPr fontId="2"/>
  </si>
  <si>
    <t>兵庫県知事　　様</t>
    <rPh sb="0" eb="2">
      <t>ヒョウゴ</t>
    </rPh>
    <rPh sb="2" eb="5">
      <t>ケンチジ</t>
    </rPh>
    <rPh sb="7" eb="8">
      <t>サマ</t>
    </rPh>
    <phoneticPr fontId="2"/>
  </si>
  <si>
    <t>金</t>
    <rPh sb="0" eb="1">
      <t>キン</t>
    </rPh>
    <phoneticPr fontId="2"/>
  </si>
  <si>
    <t>令和　　年　　月　　日</t>
    <phoneticPr fontId="2"/>
  </si>
  <si>
    <t>「別紙１」所要額を記載し、補助金額を計算するシートです。交付申請時の内容を記載する欄があります。</t>
    <rPh sb="1" eb="3">
      <t>ベッシ</t>
    </rPh>
    <rPh sb="5" eb="8">
      <t>ショヨウガク</t>
    </rPh>
    <rPh sb="9" eb="11">
      <t>キサイ</t>
    </rPh>
    <rPh sb="13" eb="16">
      <t>ホジョキン</t>
    </rPh>
    <rPh sb="16" eb="17">
      <t>ガク</t>
    </rPh>
    <rPh sb="18" eb="20">
      <t>ケイサン</t>
    </rPh>
    <rPh sb="28" eb="30">
      <t>コウフ</t>
    </rPh>
    <rPh sb="30" eb="33">
      <t>シンセイジ</t>
    </rPh>
    <rPh sb="34" eb="36">
      <t>ナイヨウ</t>
    </rPh>
    <rPh sb="37" eb="39">
      <t>キサイ</t>
    </rPh>
    <rPh sb="41" eb="42">
      <t>ラン</t>
    </rPh>
    <phoneticPr fontId="2"/>
  </si>
  <si>
    <t>別記</t>
    <phoneticPr fontId="2"/>
  </si>
  <si>
    <t>請求書</t>
    <rPh sb="0" eb="3">
      <t>セイキュウショ</t>
    </rPh>
    <phoneticPr fontId="2"/>
  </si>
  <si>
    <t>⑥</t>
    <phoneticPr fontId="2"/>
  </si>
  <si>
    <t>※交付申請時に提出した書類をお手元に準備のうえ、作成してください。</t>
    <rPh sb="1" eb="3">
      <t>コウフ</t>
    </rPh>
    <rPh sb="3" eb="6">
      <t>シンセイジ</t>
    </rPh>
    <rPh sb="7" eb="9">
      <t>テイシュツ</t>
    </rPh>
    <rPh sb="11" eb="13">
      <t>ショルイ</t>
    </rPh>
    <rPh sb="15" eb="17">
      <t>テモト</t>
    </rPh>
    <rPh sb="18" eb="20">
      <t>ジュンビ</t>
    </rPh>
    <rPh sb="24" eb="26">
      <t>サクセイ</t>
    </rPh>
    <phoneticPr fontId="2"/>
  </si>
  <si>
    <t>補助金実績報告書作成手順について（作成前に必ず確認してください。）</t>
    <rPh sb="0" eb="3">
      <t>ホジョキン</t>
    </rPh>
    <rPh sb="3" eb="5">
      <t>ジッセキ</t>
    </rPh>
    <rPh sb="5" eb="8">
      <t>ホウコクショ</t>
    </rPh>
    <rPh sb="8" eb="10">
      <t>サクセイ</t>
    </rPh>
    <rPh sb="10" eb="12">
      <t>テジュン</t>
    </rPh>
    <rPh sb="17" eb="19">
      <t>サクセイ</t>
    </rPh>
    <rPh sb="19" eb="20">
      <t>マエ</t>
    </rPh>
    <rPh sb="21" eb="22">
      <t>カナラ</t>
    </rPh>
    <rPh sb="23" eb="25">
      <t>カクニン</t>
    </rPh>
    <phoneticPr fontId="2"/>
  </si>
  <si>
    <t>数式の不具合、不明な箇所等がある場合は、速やかに連絡願います。</t>
    <phoneticPr fontId="2"/>
  </si>
  <si>
    <t>　　　２　県補助金額は見込額を記載する。</t>
    <rPh sb="5" eb="6">
      <t>ケン</t>
    </rPh>
    <rPh sb="6" eb="8">
      <t>ホジョ</t>
    </rPh>
    <rPh sb="8" eb="10">
      <t>キンガク</t>
    </rPh>
    <rPh sb="11" eb="14">
      <t>ミコミガク</t>
    </rPh>
    <rPh sb="15" eb="17">
      <t>キサイ</t>
    </rPh>
    <phoneticPr fontId="2"/>
  </si>
  <si>
    <t>「別記」交付申請時の金額を記載してください。</t>
    <rPh sb="1" eb="3">
      <t>ベッキ</t>
    </rPh>
    <rPh sb="4" eb="6">
      <t>コウフ</t>
    </rPh>
    <rPh sb="6" eb="8">
      <t>シンセイ</t>
    </rPh>
    <rPh sb="8" eb="9">
      <t>ジ</t>
    </rPh>
    <rPh sb="10" eb="12">
      <t>キンガク</t>
    </rPh>
    <rPh sb="13" eb="15">
      <t>キサイ</t>
    </rPh>
    <phoneticPr fontId="2"/>
  </si>
  <si>
    <t>実績報告書の提出から補助金支払までのスケジュールがタイトになっており、申請いただいている事業所数も多いことから</t>
    <rPh sb="0" eb="2">
      <t>ジッセキ</t>
    </rPh>
    <rPh sb="2" eb="5">
      <t>ホウコクショ</t>
    </rPh>
    <rPh sb="6" eb="8">
      <t>テイシュツ</t>
    </rPh>
    <rPh sb="10" eb="13">
      <t>ホジョキン</t>
    </rPh>
    <rPh sb="13" eb="15">
      <t>シハラ</t>
    </rPh>
    <rPh sb="35" eb="37">
      <t>シンセイ</t>
    </rPh>
    <rPh sb="44" eb="47">
      <t>ジギョウショ</t>
    </rPh>
    <rPh sb="47" eb="48">
      <t>スウ</t>
    </rPh>
    <rPh sb="49" eb="50">
      <t>オオ</t>
    </rPh>
    <phoneticPr fontId="2"/>
  </si>
  <si>
    <t>スムーズな支払いを行うために、便宜上、実績報告書と同時に請求書をご提出いただいております。</t>
    <rPh sb="5" eb="7">
      <t>シハラ</t>
    </rPh>
    <rPh sb="9" eb="10">
      <t>オコナ</t>
    </rPh>
    <rPh sb="15" eb="18">
      <t>ベンギジョウ</t>
    </rPh>
    <rPh sb="19" eb="21">
      <t>ジッセキ</t>
    </rPh>
    <rPh sb="21" eb="24">
      <t>ホウコクショ</t>
    </rPh>
    <rPh sb="25" eb="27">
      <t>ドウジ</t>
    </rPh>
    <rPh sb="28" eb="31">
      <t>セイキュウショ</t>
    </rPh>
    <rPh sb="33" eb="35">
      <t>テイシュツ</t>
    </rPh>
    <phoneticPr fontId="2"/>
  </si>
  <si>
    <t>①法人情報</t>
    <rPh sb="1" eb="3">
      <t>ホウジン</t>
    </rPh>
    <rPh sb="3" eb="5">
      <t>ジョウホウ</t>
    </rPh>
    <phoneticPr fontId="2"/>
  </si>
  <si>
    <t>宛先（法人名、事業所名等）</t>
    <rPh sb="0" eb="2">
      <t>アテサキ</t>
    </rPh>
    <rPh sb="3" eb="5">
      <t>ホウジン</t>
    </rPh>
    <rPh sb="5" eb="6">
      <t>メイ</t>
    </rPh>
    <rPh sb="7" eb="10">
      <t>ジギョウショ</t>
    </rPh>
    <rPh sb="10" eb="11">
      <t>メイ</t>
    </rPh>
    <rPh sb="11" eb="12">
      <t>ナド</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</si>
  <si>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</si>
  <si>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事業所番号</t>
    <rPh sb="0" eb="3">
      <t>ジギョウショ</t>
    </rPh>
    <rPh sb="3" eb="5">
      <t>バンゴウ</t>
    </rPh>
    <phoneticPr fontId="5"/>
  </si>
  <si>
    <t>事業所住所</t>
    <rPh sb="0" eb="3">
      <t>ジギョウショ</t>
    </rPh>
    <rPh sb="3" eb="5">
      <t>ジュウショ</t>
    </rPh>
    <phoneticPr fontId="5"/>
  </si>
  <si>
    <t>②担当者情報</t>
    <rPh sb="1" eb="4">
      <t>タントウシャ</t>
    </rPh>
    <rPh sb="4" eb="6">
      <t>ジョウホウ</t>
    </rPh>
    <phoneticPr fontId="2"/>
  </si>
  <si>
    <r>
      <t xml:space="preserve">研修名
</t>
    </r>
    <r>
      <rPr>
        <sz val="10"/>
        <color rgb="FF000000"/>
        <rFont val="ＭＳ 明朝"/>
        <family val="1"/>
        <charset val="128"/>
      </rPr>
      <t>（※タブで選択）</t>
    </r>
    <rPh sb="0" eb="2">
      <t>ケンシュウ</t>
    </rPh>
    <rPh sb="2" eb="3">
      <t>メイ</t>
    </rPh>
    <rPh sb="9" eb="11">
      <t>センタク</t>
    </rPh>
    <phoneticPr fontId="2"/>
  </si>
  <si>
    <t>主催者</t>
    <rPh sb="0" eb="3">
      <t>シュサイシャ</t>
    </rPh>
    <phoneticPr fontId="2"/>
  </si>
  <si>
    <t>研修事業名</t>
    <rPh sb="0" eb="2">
      <t>ケンシュウ</t>
    </rPh>
    <rPh sb="2" eb="4">
      <t>ジギョウ</t>
    </rPh>
    <rPh sb="4" eb="5">
      <t>メイ</t>
    </rPh>
    <phoneticPr fontId="2"/>
  </si>
  <si>
    <t>様式第８号（第１１条関係）</t>
    <phoneticPr fontId="2"/>
  </si>
  <si>
    <t>様式第10号(第１４条関係）</t>
    <rPh sb="0" eb="2">
      <t>ヨウシキ</t>
    </rPh>
    <rPh sb="2" eb="3">
      <t>ダイ</t>
    </rPh>
    <rPh sb="5" eb="6">
      <t>ゴウ</t>
    </rPh>
    <rPh sb="7" eb="8">
      <t>ダイ</t>
    </rPh>
    <rPh sb="10" eb="11">
      <t>ジョウ</t>
    </rPh>
    <rPh sb="11" eb="13">
      <t>カンケイ</t>
    </rPh>
    <phoneticPr fontId="2"/>
  </si>
  <si>
    <t>補助金変更交付決定通知</t>
    <rPh sb="0" eb="3">
      <t>ホジョキン</t>
    </rPh>
    <rPh sb="3" eb="5">
      <t>ヘンコウ</t>
    </rPh>
    <rPh sb="5" eb="7">
      <t>コウフ</t>
    </rPh>
    <rPh sb="7" eb="9">
      <t>ケッテイ</t>
    </rPh>
    <rPh sb="9" eb="11">
      <t>ツウチ</t>
    </rPh>
    <phoneticPr fontId="2"/>
  </si>
  <si>
    <t>研修対象者氏名</t>
    <rPh sb="0" eb="2">
      <t>ケンシュウ</t>
    </rPh>
    <rPh sb="2" eb="4">
      <t>タイショウ</t>
    </rPh>
    <rPh sb="4" eb="5">
      <t>シャ</t>
    </rPh>
    <rPh sb="5" eb="7">
      <t>シメイ</t>
    </rPh>
    <phoneticPr fontId="2"/>
  </si>
  <si>
    <t>↑</t>
    <phoneticPr fontId="2"/>
  </si>
  <si>
    <t>※雇用期間は上記２の研修期間を含むこと。</t>
    <rPh sb="1" eb="3">
      <t>コヨウ</t>
    </rPh>
    <rPh sb="3" eb="5">
      <t>キカン</t>
    </rPh>
    <rPh sb="6" eb="8">
      <t>ジョウキ</t>
    </rPh>
    <rPh sb="10" eb="12">
      <t>ケンシュウ</t>
    </rPh>
    <rPh sb="12" eb="14">
      <t>キカン</t>
    </rPh>
    <rPh sb="15" eb="16">
      <t>フク</t>
    </rPh>
    <phoneticPr fontId="2"/>
  </si>
  <si>
    <t>※ 派遣延日数については、例えば同じ１日の研修に３人を派遣した場合は、３日と記載してください。</t>
    <phoneticPr fontId="2"/>
  </si>
  <si>
    <t>研修主催者
(正式名称を記載)</t>
    <rPh sb="0" eb="2">
      <t>ケンシュウ</t>
    </rPh>
    <rPh sb="2" eb="5">
      <t>シュサイシャ</t>
    </rPh>
    <rPh sb="7" eb="9">
      <t>セイシキ</t>
    </rPh>
    <rPh sb="9" eb="11">
      <t>メイショウ</t>
    </rPh>
    <rPh sb="12" eb="14">
      <t>キサイ</t>
    </rPh>
    <phoneticPr fontId="2"/>
  </si>
  <si>
    <t>入職日</t>
    <rPh sb="0" eb="2">
      <t>ニュウショク</t>
    </rPh>
    <rPh sb="2" eb="3">
      <t>ビ</t>
    </rPh>
    <phoneticPr fontId="2"/>
  </si>
  <si>
    <t>事業所名</t>
  </si>
  <si>
    <t>年齢</t>
    <rPh sb="0" eb="2">
      <t>ネンレイ</t>
    </rPh>
    <phoneticPr fontId="2"/>
  </si>
  <si>
    <t>総勤務時間</t>
    <rPh sb="0" eb="1">
      <t>ソウ</t>
    </rPh>
    <rPh sb="1" eb="3">
      <t>キンム</t>
    </rPh>
    <rPh sb="3" eb="5">
      <t>ジカン</t>
    </rPh>
    <phoneticPr fontId="2"/>
  </si>
  <si>
    <t>平均勤務時間</t>
    <rPh sb="0" eb="2">
      <t>ヘイキン</t>
    </rPh>
    <rPh sb="2" eb="4">
      <t>キンム</t>
    </rPh>
    <rPh sb="4" eb="6">
      <t>ジカン</t>
    </rPh>
    <phoneticPr fontId="2"/>
  </si>
  <si>
    <t>日</t>
    <phoneticPr fontId="2"/>
  </si>
  <si>
    <t>(b)</t>
    <phoneticPr fontId="2"/>
  </si>
  <si>
    <t>↓県使用欄※触らないでください</t>
    <rPh sb="1" eb="2">
      <t>ケン</t>
    </rPh>
    <rPh sb="2" eb="4">
      <t>シヨウ</t>
    </rPh>
    <rPh sb="4" eb="5">
      <t>ラン</t>
    </rPh>
    <rPh sb="6" eb="7">
      <t>サワ</t>
    </rPh>
    <phoneticPr fontId="2"/>
  </si>
  <si>
    <t>※このシートの作成には、交付申請時に提出した別記の内容を記載する箇所がございますので、書類をご用意ください。</t>
    <rPh sb="7" eb="9">
      <t>サクセイ</t>
    </rPh>
    <rPh sb="12" eb="14">
      <t>コウフ</t>
    </rPh>
    <rPh sb="14" eb="17">
      <t>シンセイジ</t>
    </rPh>
    <rPh sb="18" eb="20">
      <t>テイシュツ</t>
    </rPh>
    <rPh sb="22" eb="24">
      <t>ベッキ</t>
    </rPh>
    <rPh sb="25" eb="27">
      <t>ナイヨウ</t>
    </rPh>
    <rPh sb="28" eb="30">
      <t>キサイ</t>
    </rPh>
    <rPh sb="32" eb="34">
      <t>カショ</t>
    </rPh>
    <rPh sb="43" eb="45">
      <t>ショルイ</t>
    </rPh>
    <rPh sb="47" eb="49">
      <t>ヨウイ</t>
    </rPh>
    <phoneticPr fontId="2"/>
  </si>
  <si>
    <t>補助金受入済額
Ｆ</t>
    <rPh sb="0" eb="3">
      <t>ホジョキン</t>
    </rPh>
    <rPh sb="3" eb="5">
      <t>ウケイレ</t>
    </rPh>
    <rPh sb="5" eb="6">
      <t>スミ</t>
    </rPh>
    <rPh sb="6" eb="7">
      <t>ガク</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</si>
  <si>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</si>
  <si>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</si>
  <si>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</si>
  <si>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法人のメールアドレスを記載してください</t>
    <rPh sb="0" eb="2">
      <t>ホウジン</t>
    </rPh>
    <rPh sb="11" eb="13">
      <t>キサイ</t>
    </rPh>
    <phoneticPr fontId="2"/>
  </si>
  <si>
    <t>法人の代表番号を記載してください</t>
    <rPh sb="0" eb="2">
      <t>ホウジン</t>
    </rPh>
    <rPh sb="3" eb="5">
      <t>ダイヒョウ</t>
    </rPh>
    <rPh sb="5" eb="7">
      <t>バンゴウ</t>
    </rPh>
    <rPh sb="8" eb="10">
      <t>キサイ</t>
    </rPh>
    <phoneticPr fontId="2"/>
  </si>
  <si>
    <t>職名を記載してください</t>
    <rPh sb="0" eb="2">
      <t>ショクメイ</t>
    </rPh>
    <rPh sb="3" eb="5">
      <t>キサイ</t>
    </rPh>
    <phoneticPr fontId="2"/>
  </si>
  <si>
    <t>「請求書」発行責任者が担当者と異なる場合は上書きしてください。</t>
    <rPh sb="1" eb="4">
      <t>セイキュウショ</t>
    </rPh>
    <phoneticPr fontId="2"/>
  </si>
  <si>
    <t>研修受講料及び代替職員確保の補助を報告する場合は、併せて整理シートを作成してください。</t>
    <rPh sb="17" eb="19">
      <t>ホウコク</t>
    </rPh>
    <rPh sb="25" eb="26">
      <t>アワ</t>
    </rPh>
    <rPh sb="28" eb="30">
      <t>セイリ</t>
    </rPh>
    <rPh sb="34" eb="36">
      <t>サクセイ</t>
    </rPh>
    <phoneticPr fontId="2"/>
  </si>
  <si>
    <t>補助金交付決定額
Ｅ</t>
    <rPh sb="0" eb="3">
      <t>ホジョキン</t>
    </rPh>
    <rPh sb="3" eb="5">
      <t>コウフ</t>
    </rPh>
    <rPh sb="5" eb="7">
      <t>ケッテイ</t>
    </rPh>
    <rPh sb="7" eb="8">
      <t>ガク</t>
    </rPh>
    <phoneticPr fontId="2"/>
  </si>
  <si>
    <t>差引過不足額
Ｇ</t>
    <rPh sb="0" eb="2">
      <t>サシヒキ</t>
    </rPh>
    <rPh sb="2" eb="5">
      <t>カブソク</t>
    </rPh>
    <rPh sb="5" eb="6">
      <t>ガク</t>
    </rPh>
    <phoneticPr fontId="2"/>
  </si>
  <si>
    <t>　　　（注）実績を下段に記入する。</t>
    <rPh sb="4" eb="5">
      <t>チュウ</t>
    </rPh>
    <rPh sb="6" eb="8">
      <t>ジッセキ</t>
    </rPh>
    <rPh sb="9" eb="11">
      <t>カダン</t>
    </rPh>
    <rPh sb="12" eb="14">
      <t>キニュウ</t>
    </rPh>
    <phoneticPr fontId="2"/>
  </si>
  <si>
    <t>使用料及び賃借料</t>
    <rPh sb="0" eb="3">
      <t>シヨウリョウ</t>
    </rPh>
    <rPh sb="3" eb="4">
      <t>オヨ</t>
    </rPh>
    <rPh sb="5" eb="8">
      <t>チンシャクリョウ</t>
    </rPh>
    <phoneticPr fontId="2"/>
  </si>
  <si>
    <t>a/b(小数点第３位以下切り捨て)</t>
    <phoneticPr fontId="2"/>
  </si>
  <si>
    <t>研修内容</t>
    <rPh sb="0" eb="2">
      <t>ケンシュウ</t>
    </rPh>
    <rPh sb="2" eb="4">
      <t>ナイヨウ</t>
    </rPh>
    <phoneticPr fontId="2"/>
  </si>
  <si>
    <t>何も記入しないでください。</t>
    <rPh sb="0" eb="1">
      <t>ナニ</t>
    </rPh>
    <rPh sb="2" eb="4">
      <t>キニュウ</t>
    </rPh>
    <phoneticPr fontId="2"/>
  </si>
  <si>
    <t>自動計算されるため記入は不要です。</t>
    <rPh sb="0" eb="2">
      <t>ジドウ</t>
    </rPh>
    <rPh sb="2" eb="4">
      <t>ケイサン</t>
    </rPh>
    <rPh sb="9" eb="11">
      <t>キニュウ</t>
    </rPh>
    <rPh sb="12" eb="14">
      <t>フヨウ</t>
    </rPh>
    <phoneticPr fontId="2"/>
  </si>
  <si>
    <t>交付決定番号</t>
    <rPh sb="0" eb="6">
      <t>コウフケッテイバンゴウ</t>
    </rPh>
    <phoneticPr fontId="2"/>
  </si>
  <si>
    <t>③交付決定額等</t>
    <rPh sb="1" eb="3">
      <t>コウフ</t>
    </rPh>
    <rPh sb="3" eb="6">
      <t>ケッテイガク</t>
    </rPh>
    <rPh sb="6" eb="7">
      <t>ナド</t>
    </rPh>
    <phoneticPr fontId="2"/>
  </si>
  <si>
    <t>④事業所情報</t>
    <rPh sb="1" eb="4">
      <t>ジギョウショ</t>
    </rPh>
    <rPh sb="4" eb="6">
      <t>ジョウホウ</t>
    </rPh>
    <phoneticPr fontId="2"/>
  </si>
  <si>
    <t>認知症介護指導者フォローアップ研修</t>
    <rPh sb="0" eb="3">
      <t>ニンチショウ</t>
    </rPh>
    <rPh sb="3" eb="5">
      <t>カイゴ</t>
    </rPh>
    <rPh sb="5" eb="8">
      <t>シドウシャ</t>
    </rPh>
    <rPh sb="15" eb="17">
      <t>ケンシュウ</t>
    </rPh>
    <phoneticPr fontId="2"/>
  </si>
  <si>
    <t>認知症介護基礎研修</t>
    <rPh sb="0" eb="3">
      <t>ニンチショウ</t>
    </rPh>
    <rPh sb="3" eb="5">
      <t>カイゴ</t>
    </rPh>
    <rPh sb="5" eb="7">
      <t>キソ</t>
    </rPh>
    <rPh sb="7" eb="9">
      <t>ケンシュウ</t>
    </rPh>
    <phoneticPr fontId="2"/>
  </si>
  <si>
    <t>※　直接雇用の場合は0.25以上
   派遣職員の場合は0.5以上</t>
    <phoneticPr fontId="2"/>
  </si>
  <si>
    <t>直接雇用</t>
    <rPh sb="0" eb="4">
      <t>チョクセツコヨウ</t>
    </rPh>
    <phoneticPr fontId="2"/>
  </si>
  <si>
    <t>派遣職員</t>
    <rPh sb="0" eb="4">
      <t>ハケンショクイン</t>
    </rPh>
    <phoneticPr fontId="2"/>
  </si>
  <si>
    <t>介護職員初任者研修</t>
    <rPh sb="0" eb="9">
      <t>カイゴショクインショニンシャケンシュウ</t>
    </rPh>
    <phoneticPr fontId="2"/>
  </si>
  <si>
    <t>認知症介護基礎研修</t>
    <rPh sb="0" eb="3">
      <t>ニンチショウ</t>
    </rPh>
    <rPh sb="3" eb="9">
      <t>カイゴキソケンシュウ</t>
    </rPh>
    <phoneticPr fontId="2"/>
  </si>
  <si>
    <t>人材派遣費</t>
    <rPh sb="0" eb="2">
      <t>ジンザイ</t>
    </rPh>
    <rPh sb="2" eb="5">
      <t>ハケンヒ</t>
    </rPh>
    <phoneticPr fontId="2"/>
  </si>
  <si>
    <t>高 第      　       号</t>
    <rPh sb="0" eb="1">
      <t>コウ</t>
    </rPh>
    <rPh sb="2" eb="3">
      <t>ダイ</t>
    </rPh>
    <rPh sb="17" eb="18">
      <t>ゴウ</t>
    </rPh>
    <phoneticPr fontId="2"/>
  </si>
  <si>
    <t>高第      　       号</t>
    <rPh sb="0" eb="1">
      <t>コウ</t>
    </rPh>
    <rPh sb="1" eb="2">
      <t>ダイ</t>
    </rPh>
    <rPh sb="16" eb="17">
      <t>ゴウ</t>
    </rPh>
    <phoneticPr fontId="2"/>
  </si>
  <si>
    <t>対策事業を下記のとおり実施したので、補助金交付要綱第１１条の規定に基づき、</t>
    <rPh sb="5" eb="7">
      <t>カキ</t>
    </rPh>
    <rPh sb="11" eb="13">
      <t>ジッシ</t>
    </rPh>
    <rPh sb="18" eb="21">
      <t>ホジョキン</t>
    </rPh>
    <rPh sb="21" eb="23">
      <t>コウフ</t>
    </rPh>
    <rPh sb="23" eb="25">
      <t>ヨウコウ</t>
    </rPh>
    <rPh sb="25" eb="26">
      <t>ダイ</t>
    </rPh>
    <rPh sb="28" eb="29">
      <t>ジョウ</t>
    </rPh>
    <rPh sb="30" eb="32">
      <t>キテイ</t>
    </rPh>
    <rPh sb="33" eb="34">
      <t>モト</t>
    </rPh>
    <phoneticPr fontId="2"/>
  </si>
  <si>
    <t>発行責任者が担当者と異なる場合は手入力で修正してください。他項目は自動入力されます。</t>
    <rPh sb="29" eb="30">
      <t>ホカ</t>
    </rPh>
    <rPh sb="30" eb="32">
      <t>コウモク</t>
    </rPh>
    <rPh sb="33" eb="35">
      <t>ジドウ</t>
    </rPh>
    <rPh sb="35" eb="37">
      <t>ニュウリョク</t>
    </rPh>
    <phoneticPr fontId="1"/>
  </si>
  <si>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2"/>
  </si>
  <si>
    <t>●</t>
    <phoneticPr fontId="2"/>
  </si>
  <si>
    <t>※①～⑥の順番にシートに入力してください。●は内容の確認のみ、☆は別途用意が必要</t>
    <rPh sb="5" eb="7">
      <t>ジュンバン</t>
    </rPh>
    <rPh sb="12" eb="14">
      <t>ニュウリョク</t>
    </rPh>
    <rPh sb="23" eb="25">
      <t>ナイヨウ</t>
    </rPh>
    <rPh sb="26" eb="28">
      <t>カクニン</t>
    </rPh>
    <rPh sb="33" eb="37">
      <t>ベットヨウイ</t>
    </rPh>
    <rPh sb="38" eb="40">
      <t>ヒツヨウ</t>
    </rPh>
    <phoneticPr fontId="2"/>
  </si>
  <si>
    <t>令和7年度訪問介護人材等確保対策事業　実績報告</t>
    <rPh sb="0" eb="2">
      <t>レイワ</t>
    </rPh>
    <rPh sb="3" eb="5">
      <t>ネンド</t>
    </rPh>
    <rPh sb="5" eb="18">
      <t>ホウモンカイゴジンザイトウカクホタイサクジギョウ</t>
    </rPh>
    <rPh sb="19" eb="21">
      <t>ジッセキ</t>
    </rPh>
    <rPh sb="21" eb="23">
      <t>ホウコク</t>
    </rPh>
    <phoneticPr fontId="2"/>
  </si>
  <si>
    <t>※入力の詳細につきましては、別添エクセル記載例を必ずご確認ください。</t>
    <phoneticPr fontId="2"/>
  </si>
  <si>
    <t>④</t>
    <phoneticPr fontId="2"/>
  </si>
  <si>
    <t>⑦</t>
    <phoneticPr fontId="2"/>
  </si>
  <si>
    <t>⑧</t>
    <phoneticPr fontId="2"/>
  </si>
  <si>
    <t>提出する書類は、①「提出書類について」に記載の書類です。</t>
    <rPh sb="0" eb="2">
      <t>テイシュツ</t>
    </rPh>
    <rPh sb="4" eb="6">
      <t>ショルイ</t>
    </rPh>
    <rPh sb="10" eb="12">
      <t>テイシュツ</t>
    </rPh>
    <rPh sb="12" eb="14">
      <t>ショルイ</t>
    </rPh>
    <rPh sb="20" eb="22">
      <t>キサイ</t>
    </rPh>
    <rPh sb="23" eb="25">
      <t>ショルイ</t>
    </rPh>
    <phoneticPr fontId="2"/>
  </si>
  <si>
    <t>下記「書類の記入手順」「別添エクセル記載例」をよく読みご記入ください。</t>
    <rPh sb="0" eb="2">
      <t>カキ</t>
    </rPh>
    <rPh sb="3" eb="5">
      <t>ショルイ</t>
    </rPh>
    <rPh sb="6" eb="8">
      <t>キニュウ</t>
    </rPh>
    <rPh sb="8" eb="10">
      <t>テジュン</t>
    </rPh>
    <rPh sb="12" eb="14">
      <t>ベッテン</t>
    </rPh>
    <rPh sb="18" eb="20">
      <t>キサイ</t>
    </rPh>
    <rPh sb="20" eb="21">
      <t>レイ</t>
    </rPh>
    <rPh sb="25" eb="26">
      <t>ヨ</t>
    </rPh>
    <rPh sb="28" eb="30">
      <t>キニュウ</t>
    </rPh>
    <phoneticPr fontId="2"/>
  </si>
  <si>
    <t>証拠書類を添付し、システムで提出に加え、郵送してください。</t>
    <rPh sb="0" eb="2">
      <t>ショウコ</t>
    </rPh>
    <rPh sb="2" eb="4">
      <t>ショルイ</t>
    </rPh>
    <rPh sb="5" eb="7">
      <t>テンプ</t>
    </rPh>
    <rPh sb="14" eb="16">
      <t>テイシュツ</t>
    </rPh>
    <rPh sb="17" eb="18">
      <t>クワ</t>
    </rPh>
    <rPh sb="20" eb="22">
      <t>ユウソウ</t>
    </rPh>
    <phoneticPr fontId="2"/>
  </si>
  <si>
    <t>【お問い合わせ先】</t>
    <rPh sb="2" eb="3">
      <t>ト</t>
    </rPh>
    <rPh sb="4" eb="5">
      <t>ア</t>
    </rPh>
    <rPh sb="7" eb="8">
      <t>サキ</t>
    </rPh>
    <phoneticPr fontId="2"/>
  </si>
  <si>
    <t>兵庫県　福祉部　高齢政策課（1号館3階 海側）</t>
    <rPh sb="0" eb="3">
      <t>ヒョウゴケン</t>
    </rPh>
    <rPh sb="4" eb="6">
      <t>フクシ</t>
    </rPh>
    <rPh sb="8" eb="10">
      <t>コウレイ</t>
    </rPh>
    <rPh sb="10" eb="12">
      <t>セイサク</t>
    </rPh>
    <rPh sb="12" eb="13">
      <t>カ</t>
    </rPh>
    <rPh sb="20" eb="21">
      <t>ウミ</t>
    </rPh>
    <phoneticPr fontId="2"/>
  </si>
  <si>
    <t>介護人材対策班　田中</t>
    <rPh sb="0" eb="2">
      <t>カイゴ</t>
    </rPh>
    <rPh sb="2" eb="4">
      <t>ジンザイ</t>
    </rPh>
    <rPh sb="4" eb="7">
      <t>タイサクハン</t>
    </rPh>
    <rPh sb="8" eb="10">
      <t>タナカ</t>
    </rPh>
    <phoneticPr fontId="2"/>
  </si>
  <si>
    <t>℡078-341-7711（内線2944）　ＦAX078-362-9470</t>
    <rPh sb="14" eb="16">
      <t>ナイセン</t>
    </rPh>
    <phoneticPr fontId="2"/>
  </si>
  <si>
    <t xml:space="preserve">【事業に関する連絡先】
実績報告書の内容の確認連絡に使用しますので、報告書記載内容について回答できる方の情報を記載してください。
</t>
    <rPh sb="1" eb="3">
      <t>ジギョウ</t>
    </rPh>
    <rPh sb="4" eb="5">
      <t>カン</t>
    </rPh>
    <rPh sb="7" eb="9">
      <t>レンラク</t>
    </rPh>
    <rPh sb="9" eb="10">
      <t>サキ</t>
    </rPh>
    <rPh sb="18" eb="20">
      <t>ナイヨウ</t>
    </rPh>
    <rPh sb="21" eb="23">
      <t>カクニン</t>
    </rPh>
    <rPh sb="23" eb="25">
      <t>レンラク</t>
    </rPh>
    <rPh sb="26" eb="28">
      <t>シヨウ</t>
    </rPh>
    <rPh sb="34" eb="36">
      <t>ホウコク</t>
    </rPh>
    <rPh sb="36" eb="37">
      <t>ショ</t>
    </rPh>
    <rPh sb="37" eb="39">
      <t>キサイ</t>
    </rPh>
    <rPh sb="39" eb="41">
      <t>ナイヨウ</t>
    </rPh>
    <rPh sb="45" eb="47">
      <t>カイトウ</t>
    </rPh>
    <rPh sb="50" eb="51">
      <t>カタ</t>
    </rPh>
    <rPh sb="52" eb="54">
      <t>ジョウホウ</t>
    </rPh>
    <rPh sb="55" eb="57">
      <t>キサイ</t>
    </rPh>
    <phoneticPr fontId="5"/>
  </si>
  <si>
    <t>県から送付した「補助金交付決定通知書（令和7年4月1日付）」の右上に記載された番号を選択</t>
    <rPh sb="0" eb="1">
      <t>ケン</t>
    </rPh>
    <rPh sb="3" eb="5">
      <t>ソウフ</t>
    </rPh>
    <rPh sb="8" eb="11">
      <t>ホジョキン</t>
    </rPh>
    <rPh sb="11" eb="13">
      <t>コウフ</t>
    </rPh>
    <rPh sb="13" eb="15">
      <t>ケッテイ</t>
    </rPh>
    <rPh sb="15" eb="18">
      <t>ツウチショ</t>
    </rPh>
    <rPh sb="31" eb="33">
      <t>ミギウエ</t>
    </rPh>
    <rPh sb="34" eb="36">
      <t>キサイ</t>
    </rPh>
    <rPh sb="39" eb="41">
      <t>バンゴウ</t>
    </rPh>
    <rPh sb="42" eb="44">
      <t>センタク</t>
    </rPh>
    <phoneticPr fontId="2"/>
  </si>
  <si>
    <t>高第3096号</t>
    <rPh sb="0" eb="1">
      <t>コウ</t>
    </rPh>
    <rPh sb="1" eb="2">
      <t>ダイ</t>
    </rPh>
    <rPh sb="6" eb="7">
      <t>ゴウ</t>
    </rPh>
    <phoneticPr fontId="2"/>
  </si>
  <si>
    <t>高第3103号</t>
    <rPh sb="0" eb="1">
      <t>コウ</t>
    </rPh>
    <rPh sb="1" eb="2">
      <t>ダイ</t>
    </rPh>
    <rPh sb="6" eb="7">
      <t>ゴウ</t>
    </rPh>
    <phoneticPr fontId="2"/>
  </si>
  <si>
    <t>高第3143号</t>
    <rPh sb="0" eb="1">
      <t>コウ</t>
    </rPh>
    <rPh sb="1" eb="2">
      <t>ダイ</t>
    </rPh>
    <rPh sb="6" eb="7">
      <t>ゴウ</t>
    </rPh>
    <phoneticPr fontId="2"/>
  </si>
  <si>
    <t>高第3154号</t>
    <rPh sb="0" eb="1">
      <t>コウ</t>
    </rPh>
    <rPh sb="1" eb="2">
      <t>ダイ</t>
    </rPh>
    <rPh sb="6" eb="7">
      <t>ゴウ</t>
    </rPh>
    <phoneticPr fontId="2"/>
  </si>
  <si>
    <t>高第3160号</t>
    <rPh sb="0" eb="1">
      <t>コウ</t>
    </rPh>
    <rPh sb="1" eb="2">
      <t>ダイ</t>
    </rPh>
    <rPh sb="6" eb="7">
      <t>ゴウ</t>
    </rPh>
    <phoneticPr fontId="2"/>
  </si>
  <si>
    <t>高第3162号</t>
    <rPh sb="0" eb="1">
      <t>コウ</t>
    </rPh>
    <rPh sb="1" eb="2">
      <t>ダイ</t>
    </rPh>
    <rPh sb="6" eb="7">
      <t>ゴウ</t>
    </rPh>
    <phoneticPr fontId="2"/>
  </si>
  <si>
    <t>高第3166号</t>
    <rPh sb="0" eb="1">
      <t>コウ</t>
    </rPh>
    <rPh sb="1" eb="2">
      <t>ダイ</t>
    </rPh>
    <rPh sb="6" eb="7">
      <t>ゴウ</t>
    </rPh>
    <phoneticPr fontId="2"/>
  </si>
  <si>
    <t>高第3168号</t>
    <rPh sb="0" eb="1">
      <t>コウ</t>
    </rPh>
    <rPh sb="1" eb="2">
      <t>ダイ</t>
    </rPh>
    <rPh sb="6" eb="7">
      <t>ゴウ</t>
    </rPh>
    <phoneticPr fontId="2"/>
  </si>
  <si>
    <t>高第3170号</t>
    <rPh sb="0" eb="1">
      <t>コウ</t>
    </rPh>
    <rPh sb="1" eb="2">
      <t>ダイ</t>
    </rPh>
    <rPh sb="6" eb="7">
      <t>ゴウ</t>
    </rPh>
    <phoneticPr fontId="2"/>
  </si>
  <si>
    <t>高第3171号</t>
    <rPh sb="0" eb="1">
      <t>コウ</t>
    </rPh>
    <rPh sb="1" eb="2">
      <t>ダイ</t>
    </rPh>
    <rPh sb="6" eb="7">
      <t>ゴウ</t>
    </rPh>
    <phoneticPr fontId="2"/>
  </si>
  <si>
    <t>高第3173号</t>
    <rPh sb="0" eb="1">
      <t>コウ</t>
    </rPh>
    <rPh sb="1" eb="2">
      <t>ダイ</t>
    </rPh>
    <rPh sb="6" eb="7">
      <t>ゴウ</t>
    </rPh>
    <phoneticPr fontId="2"/>
  </si>
  <si>
    <t>高第3174号</t>
    <rPh sb="0" eb="1">
      <t>コウ</t>
    </rPh>
    <rPh sb="1" eb="2">
      <t>ダイ</t>
    </rPh>
    <rPh sb="6" eb="7">
      <t>ゴウ</t>
    </rPh>
    <phoneticPr fontId="2"/>
  </si>
  <si>
    <t>高第3182号</t>
    <rPh sb="0" eb="1">
      <t>コウ</t>
    </rPh>
    <rPh sb="1" eb="2">
      <t>ダイ</t>
    </rPh>
    <rPh sb="6" eb="7">
      <t>ゴウ</t>
    </rPh>
    <phoneticPr fontId="2"/>
  </si>
  <si>
    <t>高第3222号</t>
    <rPh sb="0" eb="1">
      <t>コウ</t>
    </rPh>
    <rPh sb="1" eb="2">
      <t>ダイ</t>
    </rPh>
    <rPh sb="6" eb="7">
      <t>ゴウ</t>
    </rPh>
    <phoneticPr fontId="2"/>
  </si>
  <si>
    <t>　令和７年４月１日付</t>
    <rPh sb="1" eb="3">
      <t>レイワ</t>
    </rPh>
    <rPh sb="4" eb="5">
      <t>ネン</t>
    </rPh>
    <rPh sb="6" eb="7">
      <t>ガツ</t>
    </rPh>
    <rPh sb="8" eb="9">
      <t>ニチ</t>
    </rPh>
    <rPh sb="9" eb="10">
      <t>ヅケ</t>
    </rPh>
    <phoneticPr fontId="2"/>
  </si>
  <si>
    <t>で交付決定のあった令和７年度訪問介護人材等確保</t>
    <phoneticPr fontId="2"/>
  </si>
  <si>
    <t>（令和７年 ４月 １日）</t>
    <rPh sb="1" eb="3">
      <t>レイワ</t>
    </rPh>
    <rPh sb="4" eb="5">
      <t>ネン</t>
    </rPh>
    <rPh sb="7" eb="8">
      <t>ガツ</t>
    </rPh>
    <rPh sb="10" eb="11">
      <t>ニチ</t>
    </rPh>
    <phoneticPr fontId="2"/>
  </si>
  <si>
    <t>令和７年 ４月 １日</t>
    <rPh sb="0" eb="2">
      <t>レイワ</t>
    </rPh>
    <rPh sb="3" eb="4">
      <t>ネン</t>
    </rPh>
    <rPh sb="6" eb="7">
      <t>ガツ</t>
    </rPh>
    <rPh sb="9" eb="10">
      <t>ニチ</t>
    </rPh>
    <phoneticPr fontId="2"/>
  </si>
  <si>
    <t>（令和８年 ３月 31日）</t>
    <rPh sb="1" eb="3">
      <t>レイワ</t>
    </rPh>
    <rPh sb="4" eb="5">
      <t>ネン</t>
    </rPh>
    <rPh sb="7" eb="8">
      <t>ガツ</t>
    </rPh>
    <rPh sb="11" eb="12">
      <t>ニチ</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</si>
  <si>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</si>
  <si>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</si>
  <si>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</si>
  <si>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</si>
  <si>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別紙３-２</t>
    <phoneticPr fontId="2"/>
  </si>
  <si>
    <t>経営改善報告書</t>
    <rPh sb="0" eb="4">
      <t>ケイエイカイゼン</t>
    </rPh>
    <rPh sb="4" eb="7">
      <t>ホウコクショ</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</si>
  <si>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</si>
  <si>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</si>
  <si>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</si>
  <si>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②活用内容</t>
    <rPh sb="1" eb="3">
      <t>カツヨウ</t>
    </rPh>
    <rPh sb="3" eb="5">
      <t>ナイヨウ</t>
    </rPh>
    <phoneticPr fontId="2"/>
  </si>
  <si>
    <t>実施事業の概要</t>
    <rPh sb="0" eb="2">
      <t>ジッシ</t>
    </rPh>
    <rPh sb="2" eb="4">
      <t>ジギョウ</t>
    </rPh>
    <rPh sb="5" eb="7">
      <t>ガイヨウ</t>
    </rPh>
    <phoneticPr fontId="2"/>
  </si>
  <si>
    <t>有識者・外部講師等の活用</t>
    <rPh sb="0" eb="3">
      <t>ユウシキシャ</t>
    </rPh>
    <rPh sb="4" eb="8">
      <t>ガイブコウシ</t>
    </rPh>
    <rPh sb="8" eb="9">
      <t>トウ</t>
    </rPh>
    <rPh sb="10" eb="12">
      <t>カツヨウ</t>
    </rPh>
    <phoneticPr fontId="2"/>
  </si>
  <si>
    <t>事業者名</t>
    <rPh sb="0" eb="4">
      <t>ジギョウシャメイ</t>
    </rPh>
    <phoneticPr fontId="2"/>
  </si>
  <si>
    <t>代表者名</t>
    <rPh sb="0" eb="4">
      <t>ダイヒョウシャメイ</t>
    </rPh>
    <phoneticPr fontId="2"/>
  </si>
  <si>
    <t>所在地</t>
    <rPh sb="0" eb="3">
      <t>ショザイチ</t>
    </rPh>
    <phoneticPr fontId="2"/>
  </si>
  <si>
    <t>年　　月　　日から　　年　　月　　日まで</t>
    <phoneticPr fontId="2"/>
  </si>
  <si>
    <t>〇経営改善を行った内容（具体的に記入）</t>
    <rPh sb="1" eb="5">
      <t>ケイエイカイゼン</t>
    </rPh>
    <rPh sb="9" eb="11">
      <t>ナイヨウ</t>
    </rPh>
    <phoneticPr fontId="2"/>
  </si>
  <si>
    <t>２　介護人材・利用者確保のための広報活動</t>
    <rPh sb="18" eb="20">
      <t>カツドウ</t>
    </rPh>
    <phoneticPr fontId="2"/>
  </si>
  <si>
    <t>（1）HPの開設・改修</t>
    <rPh sb="6" eb="8">
      <t>カイセツ</t>
    </rPh>
    <rPh sb="9" eb="11">
      <t>カイシュウ</t>
    </rPh>
    <phoneticPr fontId="2"/>
  </si>
  <si>
    <t>開設・改修後のホームページのURL</t>
    <rPh sb="0" eb="2">
      <t>カイセツ</t>
    </rPh>
    <rPh sb="3" eb="5">
      <t>カイシュウ</t>
    </rPh>
    <rPh sb="5" eb="6">
      <t>ゴ</t>
    </rPh>
    <phoneticPr fontId="2"/>
  </si>
  <si>
    <t>（2）広報宣材の作成・印刷</t>
    <rPh sb="3" eb="7">
      <t>コウホウセンザイ</t>
    </rPh>
    <rPh sb="8" eb="10">
      <t>サクセイ</t>
    </rPh>
    <rPh sb="11" eb="13">
      <t>インサツ</t>
    </rPh>
    <phoneticPr fontId="2"/>
  </si>
  <si>
    <t>配布先</t>
    <rPh sb="0" eb="3">
      <t>ハイフサキ</t>
    </rPh>
    <phoneticPr fontId="2"/>
  </si>
  <si>
    <t>配布数</t>
    <rPh sb="0" eb="2">
      <t>ハイフ</t>
    </rPh>
    <rPh sb="2" eb="3">
      <t>スウ</t>
    </rPh>
    <phoneticPr fontId="2"/>
  </si>
  <si>
    <t>〇広報活動の内容（具体的に記入）</t>
    <rPh sb="1" eb="3">
      <t>コウホウ</t>
    </rPh>
    <rPh sb="3" eb="5">
      <t>カツドウ</t>
    </rPh>
    <rPh sb="6" eb="8">
      <t>ナイヨウ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</si>
  <si>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</si>
  <si>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</si>
  <si>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(1)経営改善の専門家の活用</t>
    <rPh sb="3" eb="5">
      <t>ケイエイ</t>
    </rPh>
    <rPh sb="5" eb="7">
      <t>カイゼン</t>
    </rPh>
    <rPh sb="8" eb="11">
      <t>センモンカ</t>
    </rPh>
    <rPh sb="12" eb="14">
      <t>カツヨウ</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</si>
  <si>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</si>
  <si>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</si>
  <si>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</si>
  <si>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</si>
  <si>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</si>
  <si>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</si>
  <si>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</si>
  <si>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</si>
  <si>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使用料および賃借料</t>
    <rPh sb="0" eb="3">
      <t>シヨウリョウ</t>
    </rPh>
    <rPh sb="6" eb="9">
      <t>チンシャクリョウ</t>
    </rPh>
    <phoneticPr fontId="2"/>
  </si>
  <si>
    <t>(2)介護人材・利用者確保のための広報活動</t>
    <phoneticPr fontId="2"/>
  </si>
  <si>
    <t>広告料</t>
    <rPh sb="0" eb="3">
      <t>コウコクリョウ</t>
    </rPh>
    <phoneticPr fontId="2"/>
  </si>
  <si>
    <t>使用量および賃借料</t>
    <rPh sb="0" eb="3">
      <t>シヨウリョウ</t>
    </rPh>
    <rPh sb="6" eb="9">
      <t>チンシャクリョウ</t>
    </rPh>
    <phoneticPr fontId="2"/>
  </si>
  <si>
    <t>合計(①＋②）</t>
    <rPh sb="0" eb="1">
      <t>ゴウ</t>
    </rPh>
    <rPh sb="1" eb="2">
      <t>ケイ</t>
    </rPh>
    <phoneticPr fontId="2"/>
  </si>
  <si>
    <t xml:space="preserve">※色つきのセルのみ入力してください。 </t>
    <phoneticPr fontId="2"/>
  </si>
  <si>
    <t xml:space="preserve">※行が不足する場合は挿入いただき、数式をコピーしてください。 </t>
  </si>
  <si>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</si>
  <si>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←行が不足する場合はこの行に挿入。数式をコピーしてください</t>
    <phoneticPr fontId="2"/>
  </si>
  <si>
    <t>(4)①経営改善の専門家の活用に要する費用</t>
    <rPh sb="4" eb="8">
      <t>ケイエイカイゼン</t>
    </rPh>
    <rPh sb="9" eb="12">
      <t>センモンカ</t>
    </rPh>
    <rPh sb="13" eb="15">
      <t>カツヨウ</t>
    </rPh>
    <rPh sb="16" eb="17">
      <t>ヨウ</t>
    </rPh>
    <rPh sb="19" eb="21">
      <t>ヒヨウ</t>
    </rPh>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</si>
  <si>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</si>
  <si>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※色付きセルのみご入力ください。消費税抜きで記載してください</t>
    <rPh sb="1" eb="3">
      <t>イロツ</t>
    </rPh>
    <rPh sb="9" eb="11">
      <t>ニュウリョク</t>
    </rPh>
    <phoneticPr fontId="2"/>
  </si>
  <si>
    <r>
      <t>※</t>
    </r>
    <r>
      <rPr>
        <b/>
        <sz val="11"/>
        <color rgb="FFFFFFCC"/>
        <rFont val="BIZ UDゴシック"/>
        <family val="3"/>
        <charset val="128"/>
      </rPr>
      <t>修了証（写し）</t>
    </r>
    <r>
      <rPr>
        <sz val="11"/>
        <color rgb="FFFFFFCC"/>
        <rFont val="BIZ UDゴシック"/>
        <family val="3"/>
        <charset val="128"/>
      </rPr>
      <t>、受講料の支払いが確認できるもの（写し）</t>
    </r>
    <rPh sb="1" eb="4">
      <t>シュウリョウショウ</t>
    </rPh>
    <rPh sb="5" eb="6">
      <t>ウツ</t>
    </rPh>
    <rPh sb="9" eb="12">
      <t>ジュコウリョウ</t>
    </rPh>
    <rPh sb="13" eb="15">
      <t>シハラ</t>
    </rPh>
    <rPh sb="17" eb="19">
      <t>カクニン</t>
    </rPh>
    <rPh sb="25" eb="26">
      <t>ウツ</t>
    </rPh>
    <phoneticPr fontId="2"/>
  </si>
  <si>
    <t>委託事業者</t>
    <rPh sb="0" eb="2">
      <t>イタク</t>
    </rPh>
    <rPh sb="2" eb="5">
      <t>ジギョウシャ</t>
    </rPh>
    <phoneticPr fontId="5"/>
  </si>
  <si>
    <t>事業実施期間</t>
    <rPh sb="0" eb="4">
      <t>ジギョウジッシ</t>
    </rPh>
    <rPh sb="4" eb="6">
      <t>キカン</t>
    </rPh>
    <phoneticPr fontId="5"/>
  </si>
  <si>
    <t>経営改善の外部コンサルタント等に委託を行った</t>
    <rPh sb="0" eb="2">
      <t>ケイエイ</t>
    </rPh>
    <rPh sb="2" eb="4">
      <t>カイゼン</t>
    </rPh>
    <rPh sb="5" eb="7">
      <t>ガイブ</t>
    </rPh>
    <rPh sb="14" eb="15">
      <t>トウ</t>
    </rPh>
    <rPh sb="16" eb="18">
      <t>イタク</t>
    </rPh>
    <rPh sb="19" eb="20">
      <t>オコナ</t>
    </rPh>
    <phoneticPr fontId="2"/>
  </si>
  <si>
    <t>事務作業等を行う臨時職員を雇用した</t>
    <rPh sb="0" eb="4">
      <t>ジムサギョウ</t>
    </rPh>
    <rPh sb="4" eb="5">
      <t>トウ</t>
    </rPh>
    <rPh sb="6" eb="7">
      <t>オコナ</t>
    </rPh>
    <rPh sb="8" eb="12">
      <t>リンジショクイン</t>
    </rPh>
    <rPh sb="13" eb="15">
      <t>コヨウ</t>
    </rPh>
    <phoneticPr fontId="2"/>
  </si>
  <si>
    <t>ホームページの開設または改修を外部委託にて行った</t>
    <rPh sb="7" eb="9">
      <t>カイセツ</t>
    </rPh>
    <rPh sb="12" eb="14">
      <t>カイシュウ</t>
    </rPh>
    <rPh sb="15" eb="17">
      <t>ガイブ</t>
    </rPh>
    <rPh sb="17" eb="19">
      <t>イタク</t>
    </rPh>
    <rPh sb="21" eb="22">
      <t>オコナ</t>
    </rPh>
    <phoneticPr fontId="2"/>
  </si>
  <si>
    <t>ホームページの開設または改修を独自で行った</t>
    <rPh sb="7" eb="9">
      <t>カイセツ</t>
    </rPh>
    <rPh sb="12" eb="14">
      <t>カイシュウ</t>
    </rPh>
    <rPh sb="15" eb="17">
      <t>ドクジ</t>
    </rPh>
    <rPh sb="18" eb="19">
      <t>オコナ</t>
    </rPh>
    <phoneticPr fontId="2"/>
  </si>
  <si>
    <t>リーフレット・チラシの作成を外部委託にて行った</t>
    <rPh sb="11" eb="13">
      <t>サクセイ</t>
    </rPh>
    <rPh sb="14" eb="18">
      <t>ガイブイタク</t>
    </rPh>
    <rPh sb="20" eb="21">
      <t>オコナ</t>
    </rPh>
    <phoneticPr fontId="2"/>
  </si>
  <si>
    <t>リーフレット・チラシの作成を独自で行った</t>
    <rPh sb="11" eb="13">
      <t>サクセイ</t>
    </rPh>
    <rPh sb="14" eb="16">
      <t>ドクジ</t>
    </rPh>
    <rPh sb="17" eb="18">
      <t>オコナ</t>
    </rPh>
    <phoneticPr fontId="2"/>
  </si>
  <si>
    <t>その他の広報事業を実施した（下欄に記入）</t>
    <rPh sb="2" eb="3">
      <t>タ</t>
    </rPh>
    <rPh sb="4" eb="8">
      <t>コウホウジギョウ</t>
    </rPh>
    <rPh sb="9" eb="11">
      <t>ジッシ</t>
    </rPh>
    <rPh sb="14" eb="16">
      <t>カラン</t>
    </rPh>
    <rPh sb="17" eb="19">
      <t>キニュウ</t>
    </rPh>
    <phoneticPr fontId="2"/>
  </si>
  <si>
    <t>令和　７年　４月　１日</t>
    <phoneticPr fontId="2"/>
  </si>
  <si>
    <t>ただし、令和７年度訪問介護人材等確保対策事業補助金</t>
    <rPh sb="4" eb="6">
      <t>レイワ</t>
    </rPh>
    <rPh sb="7" eb="9">
      <t>ネンド</t>
    </rPh>
    <rPh sb="9" eb="22">
      <t>ホウモンカイゴジンザイトウカクホタイサクジギョウ</t>
    </rPh>
    <rPh sb="22" eb="25">
      <t>ホジョキン</t>
    </rPh>
    <phoneticPr fontId="2"/>
  </si>
  <si>
    <t>　上記のとおり、補助金を精算払いによって交付されたく、令和７年度補助金交付要綱第１４条第１項の規定に基づき請求します。</t>
    <rPh sb="1" eb="3">
      <t>ジョウキ</t>
    </rPh>
    <rPh sb="8" eb="11">
      <t>ホジョキン</t>
    </rPh>
    <rPh sb="12" eb="14">
      <t>セイサン</t>
    </rPh>
    <rPh sb="14" eb="15">
      <t>バラ</t>
    </rPh>
    <rPh sb="20" eb="22">
      <t>コウフ</t>
    </rPh>
    <rPh sb="27" eb="29">
      <t>レイワ</t>
    </rPh>
    <rPh sb="30" eb="32">
      <t>ネンド</t>
    </rPh>
    <rPh sb="32" eb="35">
      <t>ホジョキン</t>
    </rPh>
    <rPh sb="35" eb="37">
      <t>コウフ</t>
    </rPh>
    <rPh sb="37" eb="39">
      <t>ヨウコウ</t>
    </rPh>
    <rPh sb="50" eb="51">
      <t>モト</t>
    </rPh>
    <phoneticPr fontId="2"/>
  </si>
  <si>
    <t>社会福祉法人　兵庫会</t>
    <rPh sb="0" eb="2">
      <t>シャカイ</t>
    </rPh>
    <rPh sb="2" eb="4">
      <t>フクシ</t>
    </rPh>
    <rPh sb="4" eb="6">
      <t>ホウジン</t>
    </rPh>
    <rPh sb="7" eb="9">
      <t>ヒョウゴ</t>
    </rPh>
    <rPh sb="9" eb="10">
      <t>カイ</t>
    </rPh>
    <phoneticPr fontId="5"/>
  </si>
  <si>
    <t>000-000</t>
  </si>
  <si>
    <t>兵庫県○市○1-1</t>
    <rPh sb="0" eb="3">
      <t>ヒョウゴケン</t>
    </rPh>
    <rPh sb="4" eb="5">
      <t>シ</t>
    </rPh>
    <phoneticPr fontId="5"/>
  </si>
  <si>
    <t>理事長</t>
    <rPh sb="0" eb="3">
      <t>リジチョウ</t>
    </rPh>
    <phoneticPr fontId="2"/>
  </si>
  <si>
    <t>兵庫　太郎</t>
    <rPh sb="0" eb="2">
      <t>ヒョウゴ</t>
    </rPh>
    <rPh sb="3" eb="5">
      <t>タロウ</t>
    </rPh>
    <phoneticPr fontId="5"/>
  </si>
  <si>
    <t>000-0000-0000</t>
  </si>
  <si>
    <t>info@000.ne.jp</t>
  </si>
  <si>
    <t>000-0000-000</t>
  </si>
  <si>
    <t>○○＠○.jp</t>
  </si>
  <si>
    <t>123-4567</t>
  </si>
  <si>
    <t>社会福祉法人兵庫会　法人本部</t>
    <rPh sb="8" eb="9">
      <t>カイ</t>
    </rPh>
    <rPh sb="10" eb="12">
      <t>ホウジン</t>
    </rPh>
    <rPh sb="12" eb="14">
      <t>ホンブ</t>
    </rPh>
    <phoneticPr fontId="2"/>
  </si>
  <si>
    <t>兵庫　次郎</t>
    <rPh sb="0" eb="2">
      <t>ヒョウゴ</t>
    </rPh>
    <rPh sb="3" eb="5">
      <t>ジロウ</t>
    </rPh>
    <phoneticPr fontId="5"/>
  </si>
  <si>
    <t>ヘルパーステーション○○</t>
  </si>
  <si>
    <t>28・・・・・・・・</t>
  </si>
  <si>
    <t>兵庫　花子</t>
  </si>
  <si>
    <t>兵庫　花子</t>
    <phoneticPr fontId="2"/>
  </si>
  <si>
    <t>兵庫　太郎</t>
  </si>
  <si>
    <t>兵庫　太郎</t>
    <phoneticPr fontId="2"/>
  </si>
  <si>
    <t>同行研修、実技研修　等</t>
    <phoneticPr fontId="2"/>
  </si>
  <si>
    <t>株式会社○○</t>
    <phoneticPr fontId="2"/>
  </si>
  <si>
    <t>社会福祉法人△△、株式会社□□</t>
    <phoneticPr fontId="2"/>
  </si>
  <si>
    <t>兵庫　四郎</t>
    <rPh sb="0" eb="2">
      <t>ヒョウゴ</t>
    </rPh>
    <rPh sb="3" eb="5">
      <t>シロウ</t>
    </rPh>
    <phoneticPr fontId="2"/>
  </si>
  <si>
    <t>明細は別紙整理シートに記載しても可</t>
    <rPh sb="0" eb="2">
      <t>メイサイ</t>
    </rPh>
    <rPh sb="3" eb="5">
      <t>ベッシ</t>
    </rPh>
    <rPh sb="5" eb="7">
      <t>セイリ</t>
    </rPh>
    <rPh sb="11" eb="13">
      <t>キサイ</t>
    </rPh>
    <rPh sb="16" eb="17">
      <t>カ</t>
    </rPh>
    <phoneticPr fontId="2"/>
  </si>
  <si>
    <t>時給2,000×100時間×1人=200,000
時給2,000×20時間×1人=40,000</t>
    <rPh sb="0" eb="2">
      <t>ジキュウ</t>
    </rPh>
    <rPh sb="11" eb="13">
      <t>ジカン</t>
    </rPh>
    <rPh sb="15" eb="16">
      <t>ニン</t>
    </rPh>
    <rPh sb="25" eb="27">
      <t>ジキュウ</t>
    </rPh>
    <rPh sb="35" eb="37">
      <t>ジカン</t>
    </rPh>
    <rPh sb="39" eb="40">
      <t>ニン</t>
    </rPh>
    <phoneticPr fontId="2"/>
  </si>
  <si>
    <t>コピー用紙＠500、事務用品1,000　等</t>
    <phoneticPr fontId="2"/>
  </si>
  <si>
    <t>訪問介護の○○　＠1,500×2冊</t>
    <rPh sb="0" eb="2">
      <t>ホウモン</t>
    </rPh>
    <rPh sb="2" eb="4">
      <t>カイゴ</t>
    </rPh>
    <rPh sb="16" eb="17">
      <t>サツ</t>
    </rPh>
    <phoneticPr fontId="2"/>
  </si>
  <si>
    <t>兵庫　花子</t>
    <rPh sb="0" eb="2">
      <t>ヒョウゴ</t>
    </rPh>
    <rPh sb="3" eb="5">
      <t>ハナコ</t>
    </rPh>
    <phoneticPr fontId="2"/>
  </si>
  <si>
    <t>兵庫　次郎＠50,000、兵庫　三郎＠45,000</t>
    <rPh sb="0" eb="2">
      <t>ヒョウゴ</t>
    </rPh>
    <rPh sb="3" eb="5">
      <t>ジロウ</t>
    </rPh>
    <rPh sb="13" eb="15">
      <t>ヒョウゴ</t>
    </rPh>
    <rPh sb="16" eb="18">
      <t>サブロウ</t>
    </rPh>
    <phoneticPr fontId="2"/>
  </si>
  <si>
    <t>兵庫　六郎</t>
    <rPh sb="0" eb="2">
      <t>ヒョウゴ</t>
    </rPh>
    <rPh sb="3" eb="5">
      <t>ロクロウ</t>
    </rPh>
    <phoneticPr fontId="2"/>
  </si>
  <si>
    <t>兵庫　四郎：月給200,000×4ヶ月=800,000</t>
    <rPh sb="0" eb="2">
      <t>ヒョウゴ</t>
    </rPh>
    <rPh sb="3" eb="5">
      <t>シロウ</t>
    </rPh>
    <rPh sb="6" eb="8">
      <t>ゲッキュウ</t>
    </rPh>
    <rPh sb="18" eb="19">
      <t>ゲツ</t>
    </rPh>
    <phoneticPr fontId="2"/>
  </si>
  <si>
    <t>兵庫　五郎</t>
    <rPh sb="0" eb="2">
      <t>ヒョウゴ</t>
    </rPh>
    <rPh sb="3" eb="5">
      <t>ゴロウ</t>
    </rPh>
    <phoneticPr fontId="2"/>
  </si>
  <si>
    <t>通勤手当30,000、超過勤務手当30,000、賞与100,000</t>
    <rPh sb="0" eb="4">
      <t>ツウキンテアテ</t>
    </rPh>
    <rPh sb="11" eb="17">
      <t>チョウカキンムテアテ</t>
    </rPh>
    <rPh sb="24" eb="26">
      <t>ショウヨ</t>
    </rPh>
    <phoneticPr fontId="2"/>
  </si>
  <si>
    <t>月給・日給・時給の別、給料単価×月・日・時間を記載</t>
    <rPh sb="0" eb="2">
      <t>ゲッキュウ</t>
    </rPh>
    <rPh sb="3" eb="5">
      <t>ニッキュウ</t>
    </rPh>
    <rPh sb="6" eb="8">
      <t>ジキュウ</t>
    </rPh>
    <rPh sb="9" eb="10">
      <t>ベツ</t>
    </rPh>
    <rPh sb="11" eb="13">
      <t>キュウリョウ</t>
    </rPh>
    <rPh sb="13" eb="15">
      <t>タンカ</t>
    </rPh>
    <rPh sb="16" eb="17">
      <t>ツキ</t>
    </rPh>
    <rPh sb="18" eb="19">
      <t>ヒ</t>
    </rPh>
    <rPh sb="20" eb="22">
      <t>ジカン</t>
    </rPh>
    <rPh sb="23" eb="25">
      <t>キサイ</t>
    </rPh>
    <phoneticPr fontId="2"/>
  </si>
  <si>
    <t>派遣職員の場合のみ記載</t>
    <rPh sb="0" eb="2">
      <t>ハケン</t>
    </rPh>
    <rPh sb="2" eb="4">
      <t>ショクイン</t>
    </rPh>
    <rPh sb="5" eb="7">
      <t>バアイ</t>
    </rPh>
    <rPh sb="9" eb="11">
      <t>キサイ</t>
    </rPh>
    <phoneticPr fontId="2"/>
  </si>
  <si>
    <t>通勤手当、超過勤務手当、賞与等　※処遇改善手当は対象外です。</t>
    <rPh sb="0" eb="2">
      <t>ツウキン</t>
    </rPh>
    <rPh sb="2" eb="4">
      <t>テアテ</t>
    </rPh>
    <rPh sb="5" eb="7">
      <t>チョウカ</t>
    </rPh>
    <rPh sb="7" eb="9">
      <t>キンム</t>
    </rPh>
    <rPh sb="9" eb="11">
      <t>テアテ</t>
    </rPh>
    <rPh sb="12" eb="14">
      <t>ショウヨ</t>
    </rPh>
    <rPh sb="14" eb="15">
      <t>トウ</t>
    </rPh>
    <rPh sb="17" eb="21">
      <t>ショグウカイゼン</t>
    </rPh>
    <rPh sb="21" eb="23">
      <t>テアテ</t>
    </rPh>
    <rPh sb="24" eb="27">
      <t>タイショウガイ</t>
    </rPh>
    <phoneticPr fontId="2"/>
  </si>
  <si>
    <t>兵庫　次郎</t>
    <rPh sb="0" eb="2">
      <t>ヒョウゴ</t>
    </rPh>
    <rPh sb="3" eb="5">
      <t>ジロウ</t>
    </rPh>
    <phoneticPr fontId="2"/>
  </si>
  <si>
    <t>兵庫　三郎</t>
    <rPh sb="0" eb="2">
      <t>ヒョウゴ</t>
    </rPh>
    <rPh sb="3" eb="5">
      <t>サブロウ</t>
    </rPh>
    <phoneticPr fontId="2"/>
  </si>
  <si>
    <t>初任者研修</t>
  </si>
  <si>
    <t>認知症介護指導者フォローアップ研修</t>
  </si>
  <si>
    <t>株式会社○○</t>
    <rPh sb="0" eb="4">
      <t>カブシキカイシャ</t>
    </rPh>
    <phoneticPr fontId="2"/>
  </si>
  <si>
    <t>社会福祉法人△△</t>
    <rPh sb="0" eb="6">
      <t>シャカイフクシホウジン</t>
    </rPh>
    <phoneticPr fontId="2"/>
  </si>
  <si>
    <t>株式会社□□</t>
    <rPh sb="0" eb="4">
      <t>カブシキカイシャ</t>
    </rPh>
    <phoneticPr fontId="2"/>
  </si>
  <si>
    <t>社会福祉法人××</t>
    <rPh sb="0" eb="6">
      <t>シャカイフクシホウジン</t>
    </rPh>
    <phoneticPr fontId="2"/>
  </si>
  <si>
    <t>○○実務者研修　通信課程</t>
    <rPh sb="2" eb="5">
      <t>ジツムシャ</t>
    </rPh>
    <rPh sb="5" eb="7">
      <t>ケンシュウ</t>
    </rPh>
    <rPh sb="8" eb="10">
      <t>ツウシン</t>
    </rPh>
    <rPh sb="10" eb="12">
      <t>カテイ</t>
    </rPh>
    <phoneticPr fontId="2"/>
  </si>
  <si>
    <t>△△初任者研修　3月コース</t>
    <rPh sb="2" eb="5">
      <t>ショニンシャ</t>
    </rPh>
    <rPh sb="5" eb="7">
      <t>ケンシュウ</t>
    </rPh>
    <rPh sb="9" eb="10">
      <t>ガツ</t>
    </rPh>
    <phoneticPr fontId="2"/>
  </si>
  <si>
    <t>初任者研修□□　☓☓教室</t>
    <rPh sb="0" eb="3">
      <t>ショニンシャ</t>
    </rPh>
    <rPh sb="3" eb="5">
      <t>ケンシュウ</t>
    </rPh>
    <rPh sb="10" eb="12">
      <t>キョウシツ</t>
    </rPh>
    <phoneticPr fontId="2"/>
  </si>
  <si>
    <t>〇〇研修センター</t>
  </si>
  <si>
    <r>
      <t>受講料</t>
    </r>
    <r>
      <rPr>
        <b/>
        <sz val="12"/>
        <color rgb="FFFF0000"/>
        <rFont val="ＭＳ 明朝"/>
        <family val="1"/>
        <charset val="128"/>
      </rPr>
      <t>(税抜）</t>
    </r>
    <rPh sb="0" eb="3">
      <t>ジュコウリョウ</t>
    </rPh>
    <rPh sb="4" eb="6">
      <t>ゼイヌ</t>
    </rPh>
    <phoneticPr fontId="2"/>
  </si>
  <si>
    <t>✓</t>
  </si>
  <si>
    <t>株式会社　hyogo</t>
    <rPh sb="0" eb="4">
      <t>カブシキガイシャ</t>
    </rPh>
    <phoneticPr fontId="2"/>
  </si>
  <si>
    <t>兵庫県神戸市中央区下山手通5-10-1</t>
  </si>
  <si>
    <t>※色付きセルのみご入力ください。（申請した事業について経費を入力してください。）</t>
    <rPh sb="1" eb="3">
      <t>イロツ</t>
    </rPh>
    <rPh sb="9" eb="11">
      <t>ニュウリョク</t>
    </rPh>
    <phoneticPr fontId="2"/>
  </si>
  <si>
    <t>経営改善のコンサルタントに委託を行い、日々の業務・経営面に見直しを行ったことにより、新規加算を取得することができた。</t>
    <rPh sb="0" eb="4">
      <t>ケイエイカイゼン</t>
    </rPh>
    <rPh sb="13" eb="15">
      <t>イタク</t>
    </rPh>
    <rPh sb="16" eb="17">
      <t>オコナ</t>
    </rPh>
    <rPh sb="19" eb="21">
      <t>ヒビ</t>
    </rPh>
    <rPh sb="22" eb="24">
      <t>ギョウム</t>
    </rPh>
    <rPh sb="25" eb="28">
      <t>ケイエイメン</t>
    </rPh>
    <rPh sb="29" eb="31">
      <t>ミナオ</t>
    </rPh>
    <rPh sb="33" eb="34">
      <t>オコナ</t>
    </rPh>
    <rPh sb="42" eb="46">
      <t>シンキカサン</t>
    </rPh>
    <rPh sb="47" eb="49">
      <t>シュトク</t>
    </rPh>
    <phoneticPr fontId="2"/>
  </si>
  <si>
    <t>←委託して実施した場合は委託期間を記入してください。</t>
    <phoneticPr fontId="2"/>
  </si>
  <si>
    <t>https://web.pref.hyogo.〇〇</t>
    <phoneticPr fontId="2"/>
  </si>
  <si>
    <t>株式会社　兵庫</t>
    <rPh sb="0" eb="4">
      <t>カブシキガイシャ</t>
    </rPh>
    <rPh sb="5" eb="7">
      <t>ヒョウゴ</t>
    </rPh>
    <phoneticPr fontId="2"/>
  </si>
  <si>
    <t>兵庫　歩</t>
    <rPh sb="0" eb="2">
      <t>ヒョウゴ</t>
    </rPh>
    <rPh sb="3" eb="4">
      <t>アユ</t>
    </rPh>
    <phoneticPr fontId="2"/>
  </si>
  <si>
    <t>兵庫県神戸市中央区下山手通5-10-1</t>
    <phoneticPr fontId="2"/>
  </si>
  <si>
    <t>R7年5月1日から　R7年12月31日まで</t>
    <phoneticPr fontId="2"/>
  </si>
  <si>
    <t>←委託して実施する場合は委託期間を記入してください。</t>
    <rPh sb="1" eb="3">
      <t>イタク</t>
    </rPh>
    <rPh sb="5" eb="7">
      <t>ジッシ</t>
    </rPh>
    <rPh sb="9" eb="11">
      <t>バアイ</t>
    </rPh>
    <rPh sb="12" eb="14">
      <t>イタク</t>
    </rPh>
    <rPh sb="14" eb="16">
      <t>キカン</t>
    </rPh>
    <rPh sb="17" eb="19">
      <t>キニュウ</t>
    </rPh>
    <phoneticPr fontId="2"/>
  </si>
  <si>
    <t>新聞折込により地位住民へ配布</t>
    <rPh sb="0" eb="4">
      <t>シンブンオリコミ</t>
    </rPh>
    <rPh sb="7" eb="11">
      <t>チイジュウミン</t>
    </rPh>
    <rPh sb="12" eb="14">
      <t>ハイフ</t>
    </rPh>
    <phoneticPr fontId="2"/>
  </si>
  <si>
    <t>　2,000部</t>
    <rPh sb="6" eb="7">
      <t>ブ</t>
    </rPh>
    <phoneticPr fontId="2"/>
  </si>
  <si>
    <t>慢性的な人手不足やヘルパーの高齢化が近年顕著になってきたため、リーフレット・チラシを作成し、地域住民へ配布した。HPについても、見ずらいものとなっていたので、委託を行い改修を行った。</t>
    <rPh sb="0" eb="3">
      <t>マンセイテキ</t>
    </rPh>
    <rPh sb="4" eb="8">
      <t>ヒトデブソク</t>
    </rPh>
    <rPh sb="14" eb="17">
      <t>コウレイカ</t>
    </rPh>
    <rPh sb="18" eb="20">
      <t>キンネン</t>
    </rPh>
    <rPh sb="20" eb="22">
      <t>ケンチョ</t>
    </rPh>
    <rPh sb="42" eb="44">
      <t>サクセイ</t>
    </rPh>
    <rPh sb="46" eb="50">
      <t>チイキジュウミン</t>
    </rPh>
    <rPh sb="51" eb="53">
      <t>ハイフ</t>
    </rPh>
    <rPh sb="64" eb="65">
      <t>ミ</t>
    </rPh>
    <rPh sb="79" eb="81">
      <t>イタク</t>
    </rPh>
    <rPh sb="82" eb="83">
      <t>オコナ</t>
    </rPh>
    <rPh sb="84" eb="86">
      <t>カイシュウ</t>
    </rPh>
    <rPh sb="87" eb="88">
      <t>オコナ</t>
    </rPh>
    <phoneticPr fontId="2"/>
  </si>
  <si>
    <t>事務作業行うための臨時職員を雇用した場合のみ計上</t>
    <rPh sb="18" eb="20">
      <t>バアイ</t>
    </rPh>
    <rPh sb="22" eb="24">
      <t>ケイジョウ</t>
    </rPh>
    <phoneticPr fontId="2"/>
  </si>
  <si>
    <t>（株）hyogo委託料</t>
    <rPh sb="0" eb="3">
      <t>カブ</t>
    </rPh>
    <rPh sb="8" eb="11">
      <t>イタクリョウ</t>
    </rPh>
    <phoneticPr fontId="2"/>
  </si>
  <si>
    <t>時給2,000円×10時間=20,000</t>
    <rPh sb="0" eb="2">
      <t>ジキュウ</t>
    </rPh>
    <rPh sb="7" eb="8">
      <t>エン</t>
    </rPh>
    <rPh sb="11" eb="13">
      <t>ジカン</t>
    </rPh>
    <phoneticPr fontId="2"/>
  </si>
  <si>
    <t>チラシ印刷2,000部</t>
    <rPh sb="3" eb="5">
      <t>インサツ</t>
    </rPh>
    <rPh sb="10" eb="11">
      <t>ブ</t>
    </rPh>
    <phoneticPr fontId="2"/>
  </si>
  <si>
    <t>地域誌掲載料</t>
    <rPh sb="0" eb="3">
      <t>チイキシ</t>
    </rPh>
    <rPh sb="3" eb="6">
      <t>ケイサイリョウ</t>
    </rPh>
    <phoneticPr fontId="2"/>
  </si>
  <si>
    <t>（株）兵庫委託料</t>
    <rPh sb="0" eb="3">
      <t>カブ</t>
    </rPh>
    <rPh sb="3" eb="5">
      <t>ヒョウゴ</t>
    </rPh>
    <rPh sb="5" eb="8">
      <t>イタクリョウ</t>
    </rPh>
    <phoneticPr fontId="2"/>
  </si>
  <si>
    <t>HP作成会社等への委託料</t>
    <rPh sb="2" eb="4">
      <t>サクセイ</t>
    </rPh>
    <rPh sb="4" eb="6">
      <t>ガイシャ</t>
    </rPh>
    <rPh sb="6" eb="7">
      <t>トウ</t>
    </rPh>
    <rPh sb="9" eb="12">
      <t>イタクリョウ</t>
    </rPh>
    <phoneticPr fontId="2"/>
  </si>
  <si>
    <t>事業所独自で応報活動を行う場合</t>
    <rPh sb="0" eb="3">
      <t>ジギョウショ</t>
    </rPh>
    <rPh sb="3" eb="5">
      <t>ドクジ</t>
    </rPh>
    <rPh sb="6" eb="8">
      <t>オウホウ</t>
    </rPh>
    <rPh sb="8" eb="10">
      <t>カツドウ</t>
    </rPh>
    <rPh sb="11" eb="12">
      <t>オコナ</t>
    </rPh>
    <rPh sb="13" eb="15">
      <t>バアイ</t>
    </rPh>
    <phoneticPr fontId="2"/>
  </si>
  <si>
    <t>外部コンサルタント等への委託料</t>
    <rPh sb="0" eb="2">
      <t>ガイブ</t>
    </rPh>
    <rPh sb="9" eb="10">
      <t>トウ</t>
    </rPh>
    <rPh sb="12" eb="14">
      <t>イタク</t>
    </rPh>
    <rPh sb="14" eb="15">
      <t>リョウ</t>
    </rPh>
    <phoneticPr fontId="2"/>
  </si>
  <si>
    <t>※色付きのセルのみご入力ください。（申請した事業について経費を入力してください。）</t>
    <rPh sb="1" eb="3">
      <t>イロツ</t>
    </rPh>
    <rPh sb="10" eb="12">
      <t>ニュウリョク</t>
    </rPh>
    <phoneticPr fontId="2"/>
  </si>
  <si>
    <t>別紙3-1</t>
    <rPh sb="0" eb="2">
      <t>ベッシ</t>
    </rPh>
    <phoneticPr fontId="2"/>
  </si>
  <si>
    <t>別紙3-1（経費）</t>
    <rPh sb="0" eb="2">
      <t>ベッシ</t>
    </rPh>
    <rPh sb="6" eb="8">
      <t>ケイヒ</t>
    </rPh>
    <phoneticPr fontId="2"/>
  </si>
  <si>
    <t>別紙3-2</t>
    <rPh sb="0" eb="2">
      <t>ベッシ</t>
    </rPh>
    <phoneticPr fontId="2"/>
  </si>
  <si>
    <t>別紙3-2（経費）</t>
    <rPh sb="0" eb="2">
      <t>ベッシ</t>
    </rPh>
    <rPh sb="6" eb="8">
      <t>ケイヒ</t>
    </rPh>
    <phoneticPr fontId="2"/>
  </si>
  <si>
    <t xml:space="preserve">①同行訪問をしたことが確認できる書類（同行訪問を選択した場合） 
　　（訪問3回分（異なる日）の訪問介護記録、研修記録等） 
②同行した指導担当職員の時給が確認できる賃金台帳＋タイムカード等（同行訪問を選択した場合） 　
③研修の修了証明書（研修受講料補助を選択した場合） 
④代替職員の賃金台帳（代替職員の確保事業を選択した場合） 
⑤経営改善を実施したことがわかる資料（契約書＋経営コンサル時の資料等）（経営改善を選択した場合）
⑥臨時職員の賃金台帳（経営改善を選択した場合）
⑥作成した広報物（チラシ、求人画面のスクリーンショット等）（広報経費補助を選択した場合）
⑦研修受講費、使用料及び賃借料、需用費、経営改善、広報費用の支払に係る領収書や振込明細等 
※領収書に詳細が書かれていない場合は、請求書か納品書を添付 
※口座振込で領収書がない場合は、振込が分かる書類＋請求書か納品書を添付 </t>
    <rPh sb="50" eb="52">
      <t>カイゴ</t>
    </rPh>
    <rPh sb="68" eb="70">
      <t>シドウ</t>
    </rPh>
    <rPh sb="70" eb="72">
      <t>タントウ</t>
    </rPh>
    <rPh sb="75" eb="77">
      <t>ジキュウ</t>
    </rPh>
    <rPh sb="94" eb="95">
      <t>トウ</t>
    </rPh>
    <rPh sb="187" eb="190">
      <t>ケイヤクショ</t>
    </rPh>
    <rPh sb="204" eb="208">
      <t>ケイエイカイゼン</t>
    </rPh>
    <rPh sb="209" eb="211">
      <t>センタク</t>
    </rPh>
    <rPh sb="213" eb="215">
      <t>バアイ</t>
    </rPh>
    <rPh sb="218" eb="222">
      <t>リンジショクイン</t>
    </rPh>
    <rPh sb="223" eb="227">
      <t>チンギンダイチョウ</t>
    </rPh>
    <rPh sb="228" eb="232">
      <t>ケイエイカイゼン</t>
    </rPh>
    <rPh sb="233" eb="235">
      <t>センタク</t>
    </rPh>
    <rPh sb="237" eb="239">
      <t>バアイ</t>
    </rPh>
    <rPh sb="271" eb="273">
      <t>コウホウ</t>
    </rPh>
    <rPh sb="273" eb="275">
      <t>ケイヒ</t>
    </rPh>
    <rPh sb="275" eb="277">
      <t>ホジョ</t>
    </rPh>
    <rPh sb="278" eb="280">
      <t>センタク</t>
    </rPh>
    <rPh sb="282" eb="284">
      <t>バアイ</t>
    </rPh>
    <rPh sb="306" eb="310">
      <t>ケイエイカイゼン</t>
    </rPh>
    <rPh sb="311" eb="315">
      <t>コウホウヒヨウ</t>
    </rPh>
    <phoneticPr fontId="2"/>
  </si>
  <si>
    <t>「別紙3-1」研修の対象者等を記載するシートです。提出済の交付申請書一式の内容に沿って作成してください。</t>
    <rPh sb="1" eb="3">
      <t>ベッシ</t>
    </rPh>
    <rPh sb="7" eb="9">
      <t>ケンシュウ</t>
    </rPh>
    <rPh sb="10" eb="13">
      <t>タイショウシャ</t>
    </rPh>
    <rPh sb="13" eb="14">
      <t>トウ</t>
    </rPh>
    <rPh sb="15" eb="17">
      <t>キサイ</t>
    </rPh>
    <rPh sb="25" eb="27">
      <t>テイシュツ</t>
    </rPh>
    <rPh sb="27" eb="28">
      <t>ズミ</t>
    </rPh>
    <rPh sb="29" eb="31">
      <t>コウフ</t>
    </rPh>
    <rPh sb="31" eb="34">
      <t>シンセイショ</t>
    </rPh>
    <rPh sb="34" eb="36">
      <t>イッシキ</t>
    </rPh>
    <rPh sb="37" eb="39">
      <t>ナイヨウ</t>
    </rPh>
    <rPh sb="40" eb="41">
      <t>ソ</t>
    </rPh>
    <rPh sb="43" eb="45">
      <t>サクセイ</t>
    </rPh>
    <phoneticPr fontId="2"/>
  </si>
  <si>
    <t>「別紙3-1（経費）」事業にかかった経費を記載してください。</t>
    <rPh sb="1" eb="3">
      <t>ベッシ</t>
    </rPh>
    <rPh sb="7" eb="9">
      <t>ケイヒ</t>
    </rPh>
    <rPh sb="11" eb="13">
      <t>ジギョウ</t>
    </rPh>
    <rPh sb="18" eb="20">
      <t>ケイヒ</t>
    </rPh>
    <rPh sb="21" eb="23">
      <t>キサイ</t>
    </rPh>
    <phoneticPr fontId="2"/>
  </si>
  <si>
    <t>「別紙3-2」経営改善や広報事業にかかる内容を記載するシートです。</t>
    <rPh sb="1" eb="3">
      <t>ベッシ</t>
    </rPh>
    <phoneticPr fontId="2"/>
  </si>
  <si>
    <t>「別紙3-2（経費）」事業にかかった経費を記載してください。</t>
    <rPh sb="1" eb="3">
      <t>ベッシ</t>
    </rPh>
    <rPh sb="7" eb="9">
      <t>ケイヒ</t>
    </rPh>
    <rPh sb="11" eb="13">
      <t>ジギョウ</t>
    </rPh>
    <rPh sb="18" eb="20">
      <t>ケイヒ</t>
    </rPh>
    <rPh sb="21" eb="23">
      <t>キサイ</t>
    </rPh>
    <phoneticPr fontId="2"/>
  </si>
  <si>
    <t>３月末までに全ての研修が完了する事業者向けの様式です。</t>
    <rPh sb="1" eb="2">
      <t>ガツ</t>
    </rPh>
    <rPh sb="2" eb="3">
      <t>マツ</t>
    </rPh>
    <rPh sb="6" eb="7">
      <t>スベ</t>
    </rPh>
    <rPh sb="9" eb="11">
      <t>ケンシュウ</t>
    </rPh>
    <rPh sb="12" eb="14">
      <t>カンリョウ</t>
    </rPh>
    <rPh sb="16" eb="18">
      <t>ジギョウ</t>
    </rPh>
    <rPh sb="18" eb="19">
      <t>シャ</t>
    </rPh>
    <rPh sb="19" eb="20">
      <t>ム</t>
    </rPh>
    <rPh sb="22" eb="24">
      <t>ヨウシキ</t>
    </rPh>
    <phoneticPr fontId="2"/>
  </si>
  <si>
    <t>令和８年 ３月 31日</t>
    <rPh sb="0" eb="2">
      <t>レイワ</t>
    </rPh>
    <rPh sb="3" eb="4">
      <t>ネン</t>
    </rPh>
    <rPh sb="6" eb="7">
      <t>ガツ</t>
    </rPh>
    <rPh sb="10" eb="11">
      <t>ニチ</t>
    </rPh>
    <phoneticPr fontId="2"/>
  </si>
  <si>
    <t>←補助対象経費Aの合計は別紙3-1(1)計①と一致します。</t>
    <phoneticPr fontId="2"/>
  </si>
  <si>
    <t>←補助対象経費Aの合計は別紙3-1(2)計②と一致します。</t>
    <phoneticPr fontId="2"/>
  </si>
  <si>
    <t>←補助対象経費Aの合計は別紙3-1(3)計③と一致します。</t>
    <phoneticPr fontId="2"/>
  </si>
  <si>
    <t>←補助対象経費Aの合計は別紙3-2(1)計①と一致します。</t>
    <phoneticPr fontId="2"/>
  </si>
  <si>
    <t>←補助対象経費Aの合計は別紙3-2(2)計②と一致します。</t>
    <phoneticPr fontId="2"/>
  </si>
  <si>
    <t>※R7.4.1～R8.3.31に受講・修了する研修が今回の実績報告の対象</t>
    <phoneticPr fontId="2"/>
  </si>
  <si>
    <t>R7年4月1日からR8年3月31日まで</t>
    <phoneticPr fontId="2"/>
  </si>
  <si>
    <t>※県使用欄（触らないでください）</t>
    <rPh sb="1" eb="2">
      <t>ケン</t>
    </rPh>
    <rPh sb="2" eb="5">
      <t>シヨウラン</t>
    </rPh>
    <rPh sb="6" eb="7">
      <t>サワ</t>
    </rPh>
    <phoneticPr fontId="2"/>
  </si>
  <si>
    <t>※直接雇用の場合</t>
    <rPh sb="1" eb="5">
      <t>チョクセツコヨウ</t>
    </rPh>
    <rPh sb="6" eb="8">
      <t>バアイ</t>
    </rPh>
    <phoneticPr fontId="2"/>
  </si>
  <si>
    <t>雇用期間6ヵ月は以下を選択</t>
    <rPh sb="0" eb="4">
      <t>コヨウキカン</t>
    </rPh>
    <rPh sb="6" eb="7">
      <t>ゲツ</t>
    </rPh>
    <rPh sb="8" eb="10">
      <t>イカ</t>
    </rPh>
    <rPh sb="11" eb="13">
      <t>センタク</t>
    </rPh>
    <phoneticPr fontId="2"/>
  </si>
  <si>
    <t>5ヶ月以上6ヶ月未満は以下を選択</t>
    <rPh sb="11" eb="13">
      <t>イカ</t>
    </rPh>
    <rPh sb="14" eb="16">
      <t>センタク</t>
    </rPh>
    <phoneticPr fontId="2"/>
  </si>
  <si>
    <t>4ヶ月以上5ヶ月未満は以下を選択</t>
    <rPh sb="11" eb="13">
      <t>イカ</t>
    </rPh>
    <rPh sb="14" eb="16">
      <t>センタク</t>
    </rPh>
    <phoneticPr fontId="2"/>
  </si>
  <si>
    <t>3ヶ月以上4ヶ月未満は以下を選択</t>
    <rPh sb="11" eb="13">
      <t>イカ</t>
    </rPh>
    <rPh sb="14" eb="16">
      <t>センタク</t>
    </rPh>
    <phoneticPr fontId="2"/>
  </si>
  <si>
    <t>2ヶ月以上3ヶ月未満は以下を選択</t>
    <rPh sb="11" eb="13">
      <t>イカ</t>
    </rPh>
    <rPh sb="14" eb="16">
      <t>センタク</t>
    </rPh>
    <phoneticPr fontId="2"/>
  </si>
  <si>
    <t>1ヶ月以上2ヶ月未満は以下を選択</t>
    <rPh sb="11" eb="13">
      <t>イカ</t>
    </rPh>
    <rPh sb="14" eb="16">
      <t>センタク</t>
    </rPh>
    <phoneticPr fontId="2"/>
  </si>
  <si>
    <t>※派遣職員の場合は以下を選択</t>
    <rPh sb="1" eb="5">
      <t>ハケンショクイン</t>
    </rPh>
    <rPh sb="6" eb="8">
      <t>バアイ</t>
    </rPh>
    <rPh sb="9" eb="11">
      <t>イカ</t>
    </rPh>
    <rPh sb="12" eb="14">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</si>
</sst>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0_ ;[Red]\-#,##0\ "/>
    <numFmt numFmtId="178" formatCode="#,##0&quot;円&quot;"/>
    <numFmt numFmtId="179" formatCode="#,##0_);[Red]\(#,##0\)"/>
    <numFmt numFmtId="180" formatCode="#,##0.0;[Red]\-#,##0.0"/>
    <numFmt numFmtId="181" formatCode="&quot;金&quot;#,##0"/>
    <numFmt numFmtId="182" formatCode="#,##0_ "/>
    <numFmt numFmtId="183" formatCode="[$-411]ge\.m\.d;@"/>
  </numFmts>
  <fonts count="9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b/>
      <sz val="14"/>
      <name val="ＭＳ Ｐゴシック"/>
      <family val="3"/>
      <charset val="128"/>
    </font>
    <font>
      <b/>
      <sz val="14"/>
      <color theme="1"/>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u/>
      <sz val="11"/>
      <name val="ＭＳ Ｐゴシック"/>
      <family val="3"/>
      <charset val="128"/>
    </font>
    <font>
      <b/>
      <sz val="11"/>
      <color rgb="FFFF0000"/>
      <name val="ＭＳ Ｐゴシック"/>
      <family val="3"/>
      <charset val="128"/>
    </font>
    <font>
      <sz val="11"/>
      <color theme="1"/>
      <name val="ＭＳ Ｐゴシック"/>
      <family val="3"/>
      <charset val="128"/>
    </font>
    <font>
      <sz val="11"/>
      <name val="平成角ゴシック"/>
      <family val="3"/>
      <charset val="128"/>
    </font>
    <font>
      <b/>
      <sz val="18"/>
      <color theme="1"/>
      <name val="平成角ゴシック"/>
      <family val="3"/>
      <charset val="128"/>
    </font>
    <font>
      <sz val="14"/>
      <color rgb="FFFF0000"/>
      <name val="平成角ゴシック"/>
      <family val="3"/>
      <charset val="128"/>
    </font>
    <font>
      <sz val="11"/>
      <color rgb="FFFF0000"/>
      <name val="平成角ゴシック"/>
      <family val="3"/>
      <charset val="128"/>
    </font>
    <font>
      <sz val="16"/>
      <name val="ＭＳ 明朝"/>
      <family val="1"/>
      <charset val="128"/>
    </font>
    <font>
      <sz val="11"/>
      <color theme="1"/>
      <name val="ＭＳ 明朝"/>
      <family val="1"/>
      <charset val="128"/>
    </font>
    <font>
      <sz val="11"/>
      <color indexed="10"/>
      <name val="ＭＳ 明朝"/>
      <family val="1"/>
      <charset val="128"/>
    </font>
    <font>
      <sz val="12"/>
      <color theme="1"/>
      <name val="ＭＳ 明朝"/>
      <family val="1"/>
      <charset val="128"/>
    </font>
    <font>
      <sz val="11"/>
      <color theme="1"/>
      <name val="ＭＳ Ｐゴシック"/>
      <family val="2"/>
      <charset val="128"/>
      <scheme val="minor"/>
    </font>
    <font>
      <sz val="12"/>
      <color rgb="FF000000"/>
      <name val="ＭＳ 明朝"/>
      <family val="1"/>
      <charset val="128"/>
    </font>
    <font>
      <b/>
      <sz val="12"/>
      <color rgb="FF000000"/>
      <name val="ＭＳ Ｐゴシック"/>
      <family val="3"/>
      <charset val="128"/>
    </font>
    <font>
      <sz val="12"/>
      <name val="ＭＳ Ｐゴシック"/>
      <family val="3"/>
      <charset val="128"/>
      <scheme val="minor"/>
    </font>
    <font>
      <b/>
      <sz val="16"/>
      <color rgb="FFFF0000"/>
      <name val="ＭＳ Ｐゴシック"/>
      <family val="3"/>
      <charset val="128"/>
    </font>
    <font>
      <sz val="11"/>
      <color rgb="FFFF0000"/>
      <name val="ＭＳ Ｐゴシック"/>
      <family val="3"/>
      <charset val="128"/>
    </font>
    <font>
      <u/>
      <sz val="11"/>
      <color indexed="12"/>
      <name val="ＭＳ Ｐゴシック"/>
      <family val="3"/>
      <charset val="128"/>
    </font>
    <font>
      <sz val="12"/>
      <color indexed="10"/>
      <name val="ＭＳ Ｐゴシック"/>
      <family val="3"/>
      <charset val="128"/>
    </font>
    <font>
      <b/>
      <sz val="12"/>
      <color rgb="FFFF0000"/>
      <name val="ＭＳ Ｐゴシック"/>
      <family val="3"/>
      <charset val="128"/>
    </font>
    <font>
      <sz val="16"/>
      <name val="ＭＳ Ｐゴシック"/>
      <family val="3"/>
      <charset val="128"/>
    </font>
    <font>
      <u/>
      <sz val="12"/>
      <name val="ＭＳ Ｐゴシック"/>
      <family val="3"/>
      <charset val="128"/>
    </font>
    <font>
      <sz val="11"/>
      <color rgb="FFFF0000"/>
      <name val="ＭＳ Ｐ明朝"/>
      <family val="1"/>
      <charset val="128"/>
    </font>
    <font>
      <sz val="20"/>
      <color rgb="FFFF0000"/>
      <name val="ＭＳ Ｐゴシック"/>
      <family val="3"/>
      <charset val="128"/>
    </font>
    <font>
      <sz val="10"/>
      <color rgb="FF000000"/>
      <name val="ＭＳ 明朝"/>
      <family val="1"/>
      <charset val="128"/>
    </font>
    <font>
      <sz val="8"/>
      <name val="ＭＳ 明朝"/>
      <family val="1"/>
      <charset val="128"/>
    </font>
    <font>
      <sz val="11"/>
      <color rgb="FFFF0000"/>
      <name val="ＭＳ Ｐゴシック"/>
      <family val="3"/>
      <charset val="128"/>
      <scheme val="minor"/>
    </font>
    <font>
      <sz val="12"/>
      <color rgb="FFFF0000"/>
      <name val="ＭＳ Ｐゴシック"/>
      <family val="3"/>
      <charset val="128"/>
    </font>
    <font>
      <sz val="10.5"/>
      <color rgb="FFFF0000"/>
      <name val="ＭＳ 明朝"/>
      <family val="1"/>
      <charset val="128"/>
    </font>
    <font>
      <sz val="12"/>
      <color rgb="FFFF0000"/>
      <name val="ＭＳ 明朝"/>
      <family val="1"/>
      <charset val="128"/>
    </font>
    <font>
      <sz val="10.5"/>
      <color rgb="FFFF0000"/>
      <name val="ＭＳ Ｐゴシック"/>
      <family val="3"/>
      <charset val="128"/>
    </font>
    <font>
      <b/>
      <sz val="18"/>
      <name val="BIZ UDゴシック"/>
      <family val="3"/>
      <charset val="128"/>
    </font>
    <font>
      <b/>
      <sz val="16"/>
      <color theme="1"/>
      <name val="BIZ UDゴシック"/>
      <family val="3"/>
      <charset val="128"/>
    </font>
    <font>
      <sz val="9"/>
      <color rgb="FFFF0000"/>
      <name val="ＭＳ 明朝"/>
      <family val="1"/>
      <charset val="128"/>
    </font>
    <font>
      <b/>
      <sz val="12"/>
      <name val="BIZ UDゴシック"/>
      <family val="3"/>
      <charset val="128"/>
    </font>
    <font>
      <sz val="18"/>
      <color rgb="FFFF0000"/>
      <name val="ＭＳ Ｐゴシック"/>
      <family val="3"/>
      <charset val="128"/>
    </font>
    <font>
      <b/>
      <sz val="11"/>
      <color rgb="FFFF0000"/>
      <name val="ＭＳ Ｐ明朝"/>
      <family val="1"/>
      <charset val="128"/>
    </font>
    <font>
      <b/>
      <sz val="18"/>
      <color rgb="FFFFFFCC"/>
      <name val="BIZ UDPゴシック"/>
      <family val="3"/>
      <charset val="128"/>
    </font>
    <font>
      <sz val="11"/>
      <color rgb="FFFFFFCC"/>
      <name val="ＭＳ Ｐゴシック"/>
      <family val="3"/>
      <charset val="128"/>
    </font>
    <font>
      <b/>
      <sz val="20"/>
      <color rgb="FFFFFFCC"/>
      <name val="ＭＳ Ｐゴシック"/>
      <family val="3"/>
      <charset val="128"/>
    </font>
    <font>
      <b/>
      <sz val="24"/>
      <color rgb="FFFFFFCC"/>
      <name val="ＭＳ Ｐゴシック"/>
      <family val="3"/>
      <charset val="128"/>
      <scheme val="minor"/>
    </font>
    <font>
      <sz val="14"/>
      <color rgb="FFFFFFCC"/>
      <name val="ＭＳ 明朝"/>
      <family val="1"/>
      <charset val="128"/>
    </font>
    <font>
      <sz val="11"/>
      <color rgb="FFFFFFCC"/>
      <name val="ＭＳ 明朝"/>
      <family val="1"/>
      <charset val="128"/>
    </font>
    <font>
      <sz val="10.5"/>
      <color rgb="FFFFFFCC"/>
      <name val="ＭＳ 明朝"/>
      <family val="1"/>
      <charset val="128"/>
    </font>
    <font>
      <b/>
      <sz val="20"/>
      <color rgb="FFFFFFCC"/>
      <name val="BIZ UDゴシック"/>
      <family val="3"/>
      <charset val="128"/>
    </font>
    <font>
      <sz val="11"/>
      <color rgb="FFFFFFCC"/>
      <name val="BIZ UDゴシック"/>
      <family val="3"/>
      <charset val="128"/>
    </font>
    <font>
      <b/>
      <sz val="11"/>
      <color rgb="FFFFFFCC"/>
      <name val="BIZ UDゴシック"/>
      <family val="3"/>
      <charset val="128"/>
    </font>
    <font>
      <b/>
      <sz val="10.5"/>
      <name val="ＭＳ 明朝"/>
      <family val="1"/>
      <charset val="128"/>
    </font>
    <font>
      <b/>
      <sz val="20"/>
      <color rgb="FFFFFFCC"/>
      <name val="BIZ UDPゴシック"/>
      <family val="3"/>
      <charset val="128"/>
    </font>
    <font>
      <b/>
      <sz val="18"/>
      <color rgb="FFFFFFCC"/>
      <name val="BIZ UDゴシック"/>
      <family val="3"/>
      <charset val="128"/>
    </font>
    <font>
      <b/>
      <sz val="14"/>
      <color rgb="FFFFFFCC"/>
      <name val="BIZ UDゴシック"/>
      <family val="3"/>
      <charset val="128"/>
    </font>
    <font>
      <b/>
      <sz val="12"/>
      <color rgb="FFFF0000"/>
      <name val="ＭＳ 明朝"/>
      <family val="1"/>
      <charset val="128"/>
    </font>
    <font>
      <b/>
      <sz val="10.5"/>
      <color rgb="FFFF0000"/>
      <name val="ＭＳ 明朝"/>
      <family val="1"/>
      <charset val="128"/>
    </font>
    <font>
      <b/>
      <sz val="11"/>
      <color rgb="FFFF0000"/>
      <name val="ＭＳ 明朝"/>
      <family val="1"/>
      <charset val="128"/>
    </font>
    <font>
      <b/>
      <sz val="10.5"/>
      <color rgb="FFFF0000"/>
      <name val="ＭＳ Ｐゴシック"/>
      <family val="3"/>
      <charset val="128"/>
    </font>
    <font>
      <b/>
      <sz val="9"/>
      <color indexed="81"/>
      <name val="MS P ゴシック"/>
      <family val="3"/>
      <charset val="128"/>
    </font>
    <font>
      <sz val="11"/>
      <color rgb="FFFFFFCC"/>
      <name val="平成角ゴシック"/>
      <family val="3"/>
      <charset val="128"/>
    </font>
    <font>
      <sz val="14"/>
      <color rgb="FFFFFFCC"/>
      <name val="平成角ゴシック"/>
      <family val="3"/>
      <charset val="128"/>
    </font>
    <font>
      <b/>
      <sz val="16"/>
      <color rgb="FFFFFFCC"/>
      <name val="BIZ UDゴシック"/>
      <family val="3"/>
      <charset val="128"/>
    </font>
    <font>
      <b/>
      <sz val="14"/>
      <color rgb="FFFF0000"/>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dotted">
        <color indexed="64"/>
      </top>
      <bottom style="medium">
        <color indexed="64"/>
      </bottom>
      <diagonal/>
    </border>
    <border>
      <left/>
      <right/>
      <top style="dashed">
        <color indexed="64"/>
      </top>
      <bottom/>
      <diagonal/>
    </border>
    <border>
      <left/>
      <right style="medium">
        <color indexed="64"/>
      </right>
      <top style="dashed">
        <color indexed="64"/>
      </top>
      <bottom/>
      <diagonal/>
    </border>
    <border>
      <left style="medium">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diagonal/>
    </border>
  </borders>
  <cellStyleXfs count="12">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2"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41" fillId="0" borderId="0">
      <alignment vertical="center"/>
    </xf>
    <xf numFmtId="6" fontId="1" fillId="0" borderId="0" applyFont="0" applyFill="0" applyBorder="0" applyAlignment="0" applyProtection="0"/>
    <xf numFmtId="0" fontId="47" fillId="0" borderId="0" applyNumberFormat="0" applyFill="0" applyBorder="0" applyAlignment="0" applyProtection="0">
      <alignment vertical="top"/>
      <protection locked="0"/>
    </xf>
  </cellStyleXfs>
  <cellXfs count="841">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1" xfId="0" applyBorder="1">
      <alignment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lignment vertical="center"/>
    </xf>
    <xf numFmtId="0" fontId="1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16" fillId="0" borderId="0" xfId="0" applyFont="1">
      <alignment vertical="center"/>
    </xf>
    <xf numFmtId="0" fontId="17"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7" fillId="0" borderId="13" xfId="0" applyFont="1" applyBorder="1" applyAlignment="1">
      <alignment horizontal="center" vertical="center"/>
    </xf>
    <xf numFmtId="0" fontId="14" fillId="2" borderId="0" xfId="0" applyFont="1" applyFill="1">
      <alignment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0" fontId="11" fillId="0" borderId="20" xfId="0" applyFont="1" applyBorder="1" applyAlignment="1">
      <alignment horizontal="center" vertical="center"/>
    </xf>
    <xf numFmtId="0" fontId="11" fillId="0" borderId="62" xfId="0" applyFont="1" applyBorder="1" applyAlignment="1">
      <alignment horizontal="center" vertical="center"/>
    </xf>
    <xf numFmtId="0" fontId="9" fillId="0" borderId="62" xfId="0" applyFont="1" applyBorder="1" applyAlignment="1">
      <alignment horizontal="center" vertical="center" shrinkToFit="1"/>
    </xf>
    <xf numFmtId="0" fontId="11" fillId="0" borderId="62" xfId="0" applyFont="1" applyBorder="1" applyAlignment="1">
      <alignment horizontal="center" vertical="center" wrapText="1"/>
    </xf>
    <xf numFmtId="0" fontId="11" fillId="0" borderId="63" xfId="0" applyFont="1" applyBorder="1" applyAlignment="1">
      <alignment horizontal="center" vertical="center"/>
    </xf>
    <xf numFmtId="38" fontId="11" fillId="0" borderId="64" xfId="2" applyFont="1" applyFill="1" applyBorder="1" applyAlignment="1">
      <alignment horizontal="center" vertical="center" wrapText="1"/>
    </xf>
    <xf numFmtId="0" fontId="11" fillId="0" borderId="65" xfId="0" applyFont="1" applyBorder="1" applyAlignment="1">
      <alignment horizontal="right" vertical="center"/>
    </xf>
    <xf numFmtId="0" fontId="11" fillId="0" borderId="56" xfId="0" applyFont="1" applyBorder="1" applyAlignment="1">
      <alignment horizontal="right" vertical="center"/>
    </xf>
    <xf numFmtId="0" fontId="11" fillId="0" borderId="66" xfId="0" applyFont="1" applyBorder="1" applyAlignment="1">
      <alignment horizontal="right" vertical="center"/>
    </xf>
    <xf numFmtId="0" fontId="11" fillId="0" borderId="0" xfId="0" applyFont="1">
      <alignment vertical="center"/>
    </xf>
    <xf numFmtId="38" fontId="11" fillId="0" borderId="69" xfId="2" applyFont="1" applyBorder="1" applyAlignment="1">
      <alignment horizontal="right" vertical="center"/>
    </xf>
    <xf numFmtId="0" fontId="11" fillId="0" borderId="70" xfId="0" applyFont="1" applyBorder="1" applyAlignment="1">
      <alignment horizontal="right" vertical="center"/>
    </xf>
    <xf numFmtId="38" fontId="11" fillId="0" borderId="73" xfId="2" applyFont="1" applyBorder="1" applyAlignment="1">
      <alignment horizontal="right" vertical="center"/>
    </xf>
    <xf numFmtId="0" fontId="11" fillId="0" borderId="74" xfId="0" applyFont="1" applyBorder="1" applyAlignment="1">
      <alignment horizontal="right" vertical="center"/>
    </xf>
    <xf numFmtId="38" fontId="11" fillId="0" borderId="6" xfId="2" applyFont="1" applyFill="1" applyBorder="1" applyAlignment="1">
      <alignment horizontal="center" vertical="center" wrapText="1"/>
    </xf>
    <xf numFmtId="38" fontId="11" fillId="0" borderId="40"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75" xfId="2" applyFont="1" applyBorder="1" applyAlignment="1">
      <alignment horizontal="right" vertical="center"/>
    </xf>
    <xf numFmtId="38" fontId="11" fillId="0" borderId="65" xfId="2" applyFont="1" applyFill="1" applyBorder="1" applyAlignment="1">
      <alignment horizontal="right" vertical="center"/>
    </xf>
    <xf numFmtId="38" fontId="11" fillId="0" borderId="56"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70"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4" xfId="2" applyFont="1" applyFill="1" applyBorder="1" applyAlignment="1">
      <alignment horizontal="right" vertical="center"/>
    </xf>
    <xf numFmtId="38" fontId="11" fillId="0" borderId="7"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2" xfId="2" applyFont="1" applyFill="1" applyBorder="1" applyAlignment="1">
      <alignment horizontal="right" vertical="center"/>
    </xf>
    <xf numFmtId="38" fontId="11" fillId="0" borderId="62" xfId="2" applyFont="1" applyBorder="1" applyAlignment="1">
      <alignment horizontal="right" vertical="center"/>
    </xf>
    <xf numFmtId="38" fontId="11" fillId="0" borderId="63" xfId="2" applyFont="1" applyBorder="1" applyAlignment="1">
      <alignment horizontal="right" vertical="center"/>
    </xf>
    <xf numFmtId="38" fontId="11" fillId="0" borderId="76" xfId="2" applyFont="1" applyFill="1" applyBorder="1" applyAlignment="1">
      <alignment horizontal="right" vertical="center"/>
    </xf>
    <xf numFmtId="38" fontId="11" fillId="0" borderId="75"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77" xfId="2" applyFont="1" applyFill="1" applyBorder="1" applyAlignment="1">
      <alignment horizontal="right" vertical="center"/>
    </xf>
    <xf numFmtId="38" fontId="11" fillId="0" borderId="52" xfId="2" applyFont="1" applyFill="1" applyBorder="1" applyAlignment="1">
      <alignment horizontal="right" vertical="center"/>
    </xf>
    <xf numFmtId="38" fontId="11" fillId="0" borderId="52" xfId="2" applyFont="1" applyBorder="1" applyAlignment="1">
      <alignment horizontal="right" vertical="center"/>
    </xf>
    <xf numFmtId="38" fontId="11" fillId="0" borderId="78" xfId="2" applyFont="1" applyBorder="1" applyAlignment="1">
      <alignment horizontal="right" vertical="center"/>
    </xf>
    <xf numFmtId="38" fontId="11" fillId="0" borderId="20" xfId="2" applyFont="1" applyFill="1" applyBorder="1" applyAlignment="1">
      <alignment horizontal="right" vertical="center"/>
    </xf>
    <xf numFmtId="38" fontId="11" fillId="0" borderId="63"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3" borderId="0" xfId="4" applyFont="1" applyFill="1"/>
    <xf numFmtId="0" fontId="1" fillId="0" borderId="0" xfId="4" applyFont="1" applyAlignment="1">
      <alignment horizontal="center" vertical="center"/>
    </xf>
    <xf numFmtId="0" fontId="26" fillId="0" borderId="0" xfId="4" applyFont="1" applyAlignment="1">
      <alignment horizontal="right"/>
    </xf>
    <xf numFmtId="0" fontId="25" fillId="0" borderId="0" xfId="4" applyFont="1" applyAlignment="1">
      <alignment horizontal="center" vertical="center"/>
    </xf>
    <xf numFmtId="0" fontId="25" fillId="0" borderId="0" xfId="4" applyFont="1" applyProtection="1">
      <protection locked="0"/>
    </xf>
    <xf numFmtId="0" fontId="0" fillId="0" borderId="0" xfId="4" applyFont="1" applyAlignment="1">
      <alignment horizontal="left"/>
    </xf>
    <xf numFmtId="0" fontId="1" fillId="0" borderId="1" xfId="4" applyFont="1" applyBorder="1" applyAlignment="1">
      <alignment horizontal="center" vertical="center"/>
    </xf>
    <xf numFmtId="0" fontId="0" fillId="0" borderId="1" xfId="4" applyFont="1" applyBorder="1" applyAlignment="1">
      <alignment horizontal="center" vertical="center"/>
    </xf>
    <xf numFmtId="0" fontId="0" fillId="5" borderId="78" xfId="4" applyFont="1" applyFill="1" applyBorder="1" applyAlignment="1">
      <alignment horizontal="center" vertical="center"/>
    </xf>
    <xf numFmtId="0" fontId="0" fillId="5" borderId="79" xfId="4" applyFont="1" applyFill="1" applyBorder="1" applyAlignment="1">
      <alignment horizontal="center" vertical="center"/>
    </xf>
    <xf numFmtId="0" fontId="0" fillId="5" borderId="81" xfId="4" applyFont="1" applyFill="1" applyBorder="1" applyAlignment="1">
      <alignment horizontal="center" vertical="center" shrinkToFit="1"/>
    </xf>
    <xf numFmtId="0" fontId="29" fillId="0" borderId="0" xfId="4" applyFont="1"/>
    <xf numFmtId="0" fontId="1" fillId="0" borderId="0" xfId="4" applyFont="1" applyAlignment="1">
      <alignment horizontal="left" vertical="center" wrapText="1"/>
    </xf>
    <xf numFmtId="0" fontId="0" fillId="0" borderId="0" xfId="4" applyFont="1" applyAlignment="1">
      <alignment horizontal="right" vertical="center"/>
    </xf>
    <xf numFmtId="0" fontId="30" fillId="0" borderId="0" xfId="4" applyFont="1"/>
    <xf numFmtId="0" fontId="0" fillId="0" borderId="0" xfId="4" applyFont="1" applyAlignment="1">
      <alignment vertical="center"/>
    </xf>
    <xf numFmtId="0" fontId="1" fillId="0" borderId="0" xfId="4" applyFont="1" applyAlignment="1">
      <alignment horizontal="center" vertical="center" wrapText="1"/>
    </xf>
    <xf numFmtId="0" fontId="8" fillId="0" borderId="0" xfId="4" applyFont="1"/>
    <xf numFmtId="0" fontId="8" fillId="0" borderId="76" xfId="4" applyFont="1" applyBorder="1" applyAlignment="1">
      <alignment horizontal="left" vertical="center"/>
    </xf>
    <xf numFmtId="0" fontId="1" fillId="0" borderId="0" xfId="4" applyFont="1" applyAlignment="1">
      <alignment horizontal="left" wrapText="1"/>
    </xf>
    <xf numFmtId="0" fontId="31" fillId="0" borderId="0" xfId="4" applyFont="1" applyAlignment="1">
      <alignment horizontal="center"/>
    </xf>
    <xf numFmtId="0" fontId="26" fillId="0" borderId="0" xfId="4" applyFont="1" applyAlignment="1">
      <alignment horizontal="left"/>
    </xf>
    <xf numFmtId="0" fontId="8" fillId="0" borderId="0" xfId="4" applyFont="1" applyAlignment="1">
      <alignment horizontal="center"/>
    </xf>
    <xf numFmtId="0" fontId="4" fillId="0" borderId="0" xfId="4" applyAlignment="1">
      <alignment horizontal="left" vertical="center" wrapText="1"/>
    </xf>
    <xf numFmtId="0" fontId="22" fillId="0" borderId="0" xfId="5" applyFill="1" applyBorder="1" applyAlignment="1" applyProtection="1">
      <alignment horizontal="center"/>
    </xf>
    <xf numFmtId="0" fontId="4" fillId="0" borderId="0" xfId="4" applyAlignment="1">
      <alignment horizontal="right" vertical="center"/>
    </xf>
    <xf numFmtId="0" fontId="1" fillId="0" borderId="0" xfId="4" applyFont="1" applyAlignment="1">
      <alignment vertical="center" wrapText="1"/>
    </xf>
    <xf numFmtId="0" fontId="4" fillId="0" borderId="0" xfId="4" applyAlignment="1">
      <alignment vertical="center" wrapText="1"/>
    </xf>
    <xf numFmtId="0" fontId="22" fillId="0" borderId="0" xfId="5" applyBorder="1" applyAlignment="1" applyProtection="1">
      <alignment horizontal="center"/>
    </xf>
    <xf numFmtId="0" fontId="33" fillId="0" borderId="0" xfId="0" applyFont="1">
      <alignment vertical="center"/>
    </xf>
    <xf numFmtId="0" fontId="34" fillId="0" borderId="0" xfId="0" applyFont="1">
      <alignment vertical="center"/>
    </xf>
    <xf numFmtId="0" fontId="35" fillId="0" borderId="0" xfId="6" applyFont="1">
      <alignment vertical="center"/>
    </xf>
    <xf numFmtId="0" fontId="36" fillId="0" borderId="0" xfId="6" applyFont="1">
      <alignment vertical="center"/>
    </xf>
    <xf numFmtId="0" fontId="3" fillId="0" borderId="0" xfId="7" applyFont="1"/>
    <xf numFmtId="0" fontId="3" fillId="0" borderId="0" xfId="6" applyFont="1">
      <alignment vertical="center"/>
    </xf>
    <xf numFmtId="0" fontId="38" fillId="0" borderId="0" xfId="6" applyFont="1">
      <alignment vertical="center"/>
    </xf>
    <xf numFmtId="0" fontId="3" fillId="0" borderId="0" xfId="7" applyFont="1" applyAlignment="1">
      <alignment horizontal="right"/>
    </xf>
    <xf numFmtId="0" fontId="39" fillId="0" borderId="0" xfId="7" applyFont="1"/>
    <xf numFmtId="58" fontId="3" fillId="0" borderId="0" xfId="7" applyNumberFormat="1" applyFont="1" applyAlignment="1">
      <alignment horizontal="right"/>
    </xf>
    <xf numFmtId="176" fontId="39"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distributed"/>
    </xf>
    <xf numFmtId="0" fontId="3" fillId="0" borderId="0" xfId="7" applyFont="1" applyAlignment="1">
      <alignment shrinkToFit="1"/>
    </xf>
    <xf numFmtId="0" fontId="3" fillId="0" borderId="0" xfId="7" applyFont="1" applyAlignment="1">
      <alignment horizontal="left"/>
    </xf>
    <xf numFmtId="0" fontId="9" fillId="0" borderId="0" xfId="7" applyFont="1"/>
    <xf numFmtId="0" fontId="40" fillId="0" borderId="0" xfId="6" applyFont="1">
      <alignment vertical="center"/>
    </xf>
    <xf numFmtId="177" fontId="9" fillId="0" borderId="0" xfId="8" applyNumberFormat="1" applyFont="1" applyAlignment="1">
      <alignment horizontal="right" vertical="center"/>
    </xf>
    <xf numFmtId="0" fontId="9" fillId="0" borderId="0" xfId="7" applyFont="1" applyAlignment="1">
      <alignment horizontal="left"/>
    </xf>
    <xf numFmtId="0" fontId="3" fillId="0" borderId="0" xfId="7" applyFont="1" applyAlignment="1">
      <alignment horizontal="center"/>
    </xf>
    <xf numFmtId="176" fontId="3" fillId="0" borderId="0" xfId="7" applyNumberFormat="1" applyFont="1"/>
    <xf numFmtId="0" fontId="0" fillId="0" borderId="0" xfId="0" applyAlignment="1">
      <alignment horizontal="right" vertical="center"/>
    </xf>
    <xf numFmtId="0" fontId="0" fillId="0" borderId="0" xfId="0" applyAlignment="1">
      <alignment horizontal="center" vertical="center"/>
    </xf>
    <xf numFmtId="0" fontId="0" fillId="3" borderId="1" xfId="0" applyFill="1" applyBorder="1">
      <alignment vertical="center"/>
    </xf>
    <xf numFmtId="38" fontId="11" fillId="3" borderId="72" xfId="2" applyFont="1" applyFill="1" applyBorder="1" applyAlignment="1">
      <alignment horizontal="right" vertical="center"/>
    </xf>
    <xf numFmtId="0" fontId="43" fillId="0" borderId="0" xfId="0" applyFont="1" applyAlignment="1">
      <alignment horizontal="center" vertical="center"/>
    </xf>
    <xf numFmtId="38" fontId="11" fillId="3" borderId="73" xfId="2" applyFont="1" applyFill="1" applyBorder="1" applyAlignment="1">
      <alignment horizontal="right" vertical="center"/>
    </xf>
    <xf numFmtId="179" fontId="42" fillId="3" borderId="1" xfId="0" applyNumberFormat="1" applyFont="1" applyFill="1" applyBorder="1" applyAlignment="1">
      <alignment horizontal="right" vertical="center" wrapText="1"/>
    </xf>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44" fillId="0" borderId="0" xfId="6" applyFont="1">
      <alignment vertical="center"/>
    </xf>
    <xf numFmtId="0" fontId="45" fillId="0" borderId="0" xfId="6" applyFont="1">
      <alignment vertical="center"/>
    </xf>
    <xf numFmtId="0" fontId="28" fillId="0" borderId="0" xfId="6" applyFont="1">
      <alignment vertical="center"/>
    </xf>
    <xf numFmtId="0" fontId="0" fillId="0" borderId="0" xfId="6" applyFont="1">
      <alignment vertical="center"/>
    </xf>
    <xf numFmtId="0" fontId="8" fillId="0" borderId="0" xfId="0" applyFont="1">
      <alignment vertical="center"/>
    </xf>
    <xf numFmtId="0" fontId="42" fillId="0" borderId="0" xfId="0" applyFont="1" applyAlignment="1">
      <alignment horizontal="center" vertical="center"/>
    </xf>
    <xf numFmtId="0" fontId="42" fillId="3" borderId="1" xfId="0" applyFont="1" applyFill="1" applyBorder="1" applyAlignment="1">
      <alignment horizontal="left" vertical="center" shrinkToFit="1"/>
    </xf>
    <xf numFmtId="0" fontId="9" fillId="0" borderId="0" xfId="6" applyFont="1" applyAlignment="1">
      <alignment horizontal="left" vertical="center"/>
    </xf>
    <xf numFmtId="179" fontId="9" fillId="0" borderId="0" xfId="7" applyNumberFormat="1" applyFont="1"/>
    <xf numFmtId="179" fontId="9" fillId="0" borderId="0" xfId="6" applyNumberFormat="1" applyFont="1">
      <alignment vertical="center"/>
    </xf>
    <xf numFmtId="179" fontId="9" fillId="0" borderId="21" xfId="6" applyNumberFormat="1" applyFont="1" applyBorder="1" applyAlignment="1">
      <alignment horizontal="center" vertical="center"/>
    </xf>
    <xf numFmtId="179" fontId="9" fillId="0" borderId="24" xfId="6" applyNumberFormat="1" applyFont="1" applyBorder="1" applyAlignment="1">
      <alignment horizontal="center" vertical="center"/>
    </xf>
    <xf numFmtId="179" fontId="44" fillId="0" borderId="0" xfId="6" applyNumberFormat="1" applyFont="1">
      <alignment vertical="center"/>
    </xf>
    <xf numFmtId="179" fontId="1" fillId="0" borderId="0" xfId="6" applyNumberFormat="1">
      <alignment vertical="center"/>
    </xf>
    <xf numFmtId="179" fontId="9" fillId="0" borderId="22" xfId="6" applyNumberFormat="1" applyFont="1" applyBorder="1" applyAlignment="1">
      <alignment horizontal="right" vertical="center"/>
    </xf>
    <xf numFmtId="38" fontId="8" fillId="0" borderId="0" xfId="8" applyFont="1" applyFill="1" applyAlignment="1"/>
    <xf numFmtId="38" fontId="8" fillId="0" borderId="0" xfId="11" applyNumberFormat="1" applyFont="1" applyFill="1" applyAlignment="1" applyProtection="1"/>
    <xf numFmtId="38" fontId="8" fillId="0" borderId="0" xfId="8" applyFont="1" applyFill="1" applyAlignment="1">
      <alignment horizontal="right"/>
    </xf>
    <xf numFmtId="38" fontId="48" fillId="0" borderId="0" xfId="8" applyFont="1" applyFill="1" applyAlignment="1">
      <alignment horizontal="right"/>
    </xf>
    <xf numFmtId="180" fontId="49" fillId="0" borderId="0" xfId="8" applyNumberFormat="1" applyFont="1" applyFill="1" applyAlignment="1"/>
    <xf numFmtId="38" fontId="49" fillId="0" borderId="0" xfId="8" applyFont="1" applyFill="1" applyAlignment="1"/>
    <xf numFmtId="38" fontId="8" fillId="0" borderId="0" xfId="8" applyFont="1" applyFill="1" applyAlignment="1">
      <alignment horizontal="left"/>
    </xf>
    <xf numFmtId="38" fontId="48" fillId="0" borderId="0" xfId="8" applyFont="1" applyFill="1" applyAlignment="1">
      <alignment horizontal="left"/>
    </xf>
    <xf numFmtId="180" fontId="49" fillId="0" borderId="0" xfId="8" applyNumberFormat="1" applyFont="1" applyFill="1" applyAlignment="1">
      <alignment vertical="center"/>
    </xf>
    <xf numFmtId="38" fontId="49" fillId="0" borderId="0" xfId="8" applyFont="1" applyFill="1" applyAlignment="1">
      <alignment vertical="center"/>
    </xf>
    <xf numFmtId="38" fontId="8" fillId="0" borderId="0" xfId="8" applyFont="1" applyFill="1" applyAlignment="1">
      <alignment vertical="center"/>
    </xf>
    <xf numFmtId="38" fontId="8" fillId="0" borderId="0" xfId="8" applyFont="1" applyFill="1" applyAlignment="1">
      <alignment horizontal="center"/>
    </xf>
    <xf numFmtId="181" fontId="51" fillId="0" borderId="0" xfId="10" applyNumberFormat="1" applyFont="1" applyFill="1" applyAlignment="1">
      <alignment horizontal="right"/>
    </xf>
    <xf numFmtId="181" fontId="8" fillId="0" borderId="0" xfId="8" applyNumberFormat="1" applyFont="1" applyFill="1" applyAlignment="1">
      <alignment horizontal="left"/>
    </xf>
    <xf numFmtId="38" fontId="8" fillId="0" borderId="0" xfId="8" applyFont="1" applyFill="1" applyAlignment="1">
      <alignment horizontal="center" vertical="center"/>
    </xf>
    <xf numFmtId="38" fontId="8" fillId="0" borderId="0" xfId="8" applyFont="1" applyFill="1" applyAlignment="1">
      <alignment horizontal="left" vertical="center"/>
    </xf>
    <xf numFmtId="38" fontId="8" fillId="0" borderId="0" xfId="8" applyFont="1" applyFill="1" applyAlignment="1">
      <alignment vertical="center" wrapText="1"/>
    </xf>
    <xf numFmtId="0" fontId="8" fillId="0" borderId="0" xfId="7" applyFont="1" applyAlignment="1">
      <alignment horizontal="center" wrapText="1"/>
    </xf>
    <xf numFmtId="176" fontId="8" fillId="0" borderId="0" xfId="8" applyNumberFormat="1" applyFont="1" applyFill="1" applyAlignment="1">
      <alignment horizontal="left"/>
    </xf>
    <xf numFmtId="0" fontId="1" fillId="0" borderId="0" xfId="7"/>
    <xf numFmtId="0" fontId="32" fillId="0" borderId="0" xfId="6" applyFont="1" applyAlignment="1"/>
    <xf numFmtId="0" fontId="1" fillId="0" borderId="0" xfId="7" applyAlignment="1">
      <alignment horizontal="distributed"/>
    </xf>
    <xf numFmtId="0" fontId="32" fillId="0" borderId="0" xfId="6" applyFont="1">
      <alignment vertical="center"/>
    </xf>
    <xf numFmtId="0" fontId="1" fillId="0" borderId="0" xfId="7" applyAlignment="1">
      <alignment horizontal="left" shrinkToFit="1"/>
    </xf>
    <xf numFmtId="0" fontId="1" fillId="0" borderId="0" xfId="7" applyAlignment="1">
      <alignment shrinkToFit="1"/>
    </xf>
    <xf numFmtId="38" fontId="8" fillId="0" borderId="0" xfId="8" applyFont="1" applyFill="1" applyBorder="1" applyAlignment="1">
      <alignment vertical="center"/>
    </xf>
    <xf numFmtId="0" fontId="8" fillId="0" borderId="0" xfId="7" applyFont="1" applyAlignment="1">
      <alignment horizontal="left" vertical="center" wrapText="1"/>
    </xf>
    <xf numFmtId="38" fontId="8" fillId="0" borderId="0" xfId="8" applyFont="1" applyFill="1" applyAlignment="1">
      <alignment horizontal="center" vertical="center" wrapText="1"/>
    </xf>
    <xf numFmtId="38" fontId="8" fillId="0" borderId="0" xfId="8" applyFont="1" applyFill="1" applyAlignment="1">
      <alignment horizontal="center" shrinkToFit="1"/>
    </xf>
    <xf numFmtId="0" fontId="31" fillId="0" borderId="0" xfId="0" applyFont="1">
      <alignment vertical="center"/>
    </xf>
    <xf numFmtId="182" fontId="8" fillId="0" borderId="0" xfId="8" applyNumberFormat="1" applyFont="1" applyFill="1" applyAlignment="1">
      <alignment horizontal="right" shrinkToFit="1"/>
    </xf>
    <xf numFmtId="0" fontId="3" fillId="0" borderId="0" xfId="7" applyFont="1" applyAlignment="1">
      <alignment horizontal="left" shrinkToFit="1"/>
    </xf>
    <xf numFmtId="38" fontId="11" fillId="0" borderId="6" xfId="2" applyFont="1" applyFill="1" applyBorder="1" applyAlignment="1">
      <alignment horizontal="left" vertical="center" wrapText="1"/>
    </xf>
    <xf numFmtId="0" fontId="46" fillId="0" borderId="0" xfId="4" applyFont="1" applyAlignment="1">
      <alignment vertical="center"/>
    </xf>
    <xf numFmtId="0" fontId="52" fillId="0" borderId="0" xfId="4" applyFont="1"/>
    <xf numFmtId="0" fontId="46" fillId="0" borderId="0" xfId="4" applyFont="1"/>
    <xf numFmtId="0" fontId="0" fillId="4" borderId="86" xfId="4" applyFont="1" applyFill="1" applyBorder="1" applyAlignment="1">
      <alignment horizontal="center" vertical="center"/>
    </xf>
    <xf numFmtId="0" fontId="0" fillId="4" borderId="84" xfId="4" applyFont="1" applyFill="1" applyBorder="1" applyAlignment="1">
      <alignment horizontal="center" vertical="center"/>
    </xf>
    <xf numFmtId="0" fontId="0" fillId="4" borderId="87" xfId="4" applyFont="1" applyFill="1" applyBorder="1" applyAlignment="1">
      <alignment horizontal="center" vertical="center"/>
    </xf>
    <xf numFmtId="0" fontId="1" fillId="4" borderId="85" xfId="4" applyFont="1" applyFill="1" applyBorder="1" applyAlignment="1">
      <alignment horizontal="center" vertical="center"/>
    </xf>
    <xf numFmtId="0" fontId="1" fillId="4" borderId="90" xfId="4" applyFont="1" applyFill="1" applyBorder="1" applyAlignment="1">
      <alignment horizontal="center" vertical="center"/>
    </xf>
    <xf numFmtId="0" fontId="1" fillId="4" borderId="89" xfId="4" applyFont="1" applyFill="1" applyBorder="1" applyAlignment="1">
      <alignment horizontal="center" vertical="center"/>
    </xf>
    <xf numFmtId="0" fontId="1" fillId="4" borderId="9" xfId="4" applyFont="1" applyFill="1" applyBorder="1" applyAlignment="1">
      <alignment horizontal="center" vertical="center"/>
    </xf>
    <xf numFmtId="0" fontId="0" fillId="4" borderId="9" xfId="4" applyFont="1" applyFill="1" applyBorder="1" applyAlignment="1">
      <alignment horizontal="center" vertical="center"/>
    </xf>
    <xf numFmtId="0" fontId="1" fillId="4" borderId="84" xfId="4" applyFont="1" applyFill="1" applyBorder="1" applyAlignment="1">
      <alignment horizontal="center" vertical="center"/>
    </xf>
    <xf numFmtId="0" fontId="0" fillId="4" borderId="85" xfId="4" applyFont="1" applyFill="1" applyBorder="1" applyAlignment="1">
      <alignment horizontal="center" vertical="center"/>
    </xf>
    <xf numFmtId="0" fontId="0" fillId="4" borderId="7" xfId="4" applyFont="1" applyFill="1" applyBorder="1" applyAlignment="1">
      <alignment horizontal="center" vertical="center"/>
    </xf>
    <xf numFmtId="0" fontId="14" fillId="0" borderId="93" xfId="0" applyFont="1" applyBorder="1" applyAlignment="1">
      <alignment horizontal="center" vertical="center"/>
    </xf>
    <xf numFmtId="0" fontId="14" fillId="0" borderId="93" xfId="0" applyFont="1" applyBorder="1" applyAlignment="1">
      <alignment horizontal="center" vertical="center" wrapText="1"/>
    </xf>
    <xf numFmtId="0" fontId="14" fillId="3" borderId="1" xfId="0" applyFont="1" applyFill="1" applyBorder="1" applyAlignment="1">
      <alignment horizontal="center" vertical="center" wrapText="1"/>
    </xf>
    <xf numFmtId="0" fontId="53" fillId="0" borderId="0" xfId="0" applyFont="1">
      <alignment vertical="center"/>
    </xf>
    <xf numFmtId="0" fontId="42" fillId="0" borderId="93" xfId="0" applyFont="1" applyBorder="1" applyAlignment="1">
      <alignment horizontal="center" vertical="center" wrapText="1"/>
    </xf>
    <xf numFmtId="0" fontId="8" fillId="0" borderId="0" xfId="7" applyFont="1" applyAlignment="1">
      <alignment vertical="center" wrapText="1"/>
    </xf>
    <xf numFmtId="0" fontId="18" fillId="0" borderId="0" xfId="0" applyFont="1">
      <alignment vertical="center"/>
    </xf>
    <xf numFmtId="0" fontId="14" fillId="0" borderId="1" xfId="0" applyFont="1" applyBorder="1" applyAlignment="1">
      <alignment horizontal="center" vertical="center" wrapText="1"/>
    </xf>
    <xf numFmtId="0" fontId="14" fillId="0" borderId="3" xfId="0" applyFont="1" applyBorder="1" applyAlignment="1">
      <alignment vertical="center" wrapText="1"/>
    </xf>
    <xf numFmtId="0" fontId="3" fillId="3" borderId="1" xfId="0" applyFont="1" applyFill="1" applyBorder="1">
      <alignment vertical="center"/>
    </xf>
    <xf numFmtId="0" fontId="3" fillId="0" borderId="1" xfId="0" applyFont="1" applyBorder="1">
      <alignment vertical="center"/>
    </xf>
    <xf numFmtId="0" fontId="14" fillId="0" borderId="0" xfId="0" applyFont="1" applyAlignment="1">
      <alignment vertical="center" wrapText="1"/>
    </xf>
    <xf numFmtId="0" fontId="14" fillId="0" borderId="4" xfId="0" applyFont="1" applyBorder="1" applyAlignment="1">
      <alignment horizontal="justify" vertical="center"/>
    </xf>
    <xf numFmtId="0" fontId="55" fillId="0" borderId="1" xfId="0" applyFont="1" applyBorder="1" applyAlignment="1">
      <alignment vertical="center" wrapText="1"/>
    </xf>
    <xf numFmtId="0" fontId="42" fillId="0" borderId="1" xfId="0" applyFont="1" applyBorder="1" applyAlignment="1">
      <alignment horizontal="center" vertical="center" wrapText="1"/>
    </xf>
    <xf numFmtId="0" fontId="56" fillId="0" borderId="0" xfId="0" applyFont="1" applyAlignment="1">
      <alignment horizontal="center" vertical="center"/>
    </xf>
    <xf numFmtId="0" fontId="56" fillId="0" borderId="0" xfId="0" applyFont="1">
      <alignment vertical="center"/>
    </xf>
    <xf numFmtId="179" fontId="56" fillId="0" borderId="0" xfId="0" applyNumberFormat="1" applyFont="1">
      <alignment vertical="center"/>
    </xf>
    <xf numFmtId="0" fontId="3" fillId="0" borderId="0" xfId="4" applyFont="1"/>
    <xf numFmtId="0" fontId="38" fillId="0" borderId="0" xfId="4" applyFont="1"/>
    <xf numFmtId="181" fontId="8" fillId="0" borderId="0" xfId="10" applyNumberFormat="1" applyFont="1" applyFill="1" applyAlignment="1">
      <alignment horizontal="right"/>
    </xf>
    <xf numFmtId="0" fontId="14" fillId="0" borderId="1" xfId="0" applyFont="1" applyBorder="1" applyAlignment="1">
      <alignment horizontal="center" vertical="center"/>
    </xf>
    <xf numFmtId="38" fontId="11" fillId="0" borderId="80" xfId="2" applyFont="1" applyBorder="1" applyAlignment="1">
      <alignment horizontal="right" vertical="center"/>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0" fontId="61" fillId="0" borderId="0" xfId="4" applyFont="1"/>
    <xf numFmtId="0" fontId="62" fillId="0" borderId="0" xfId="4" applyFont="1" applyAlignment="1">
      <alignment horizontal="left"/>
    </xf>
    <xf numFmtId="0" fontId="0" fillId="4" borderId="39" xfId="4" applyFont="1" applyFill="1" applyBorder="1" applyAlignment="1">
      <alignment horizontal="center" vertical="center" shrinkToFit="1"/>
    </xf>
    <xf numFmtId="0" fontId="0" fillId="5" borderId="57" xfId="4" applyFont="1" applyFill="1" applyBorder="1" applyAlignment="1">
      <alignment horizontal="center" vertical="center" wrapText="1"/>
    </xf>
    <xf numFmtId="0" fontId="21" fillId="0" borderId="0" xfId="0" applyFont="1" applyAlignment="1">
      <alignment vertical="center" wrapText="1"/>
    </xf>
    <xf numFmtId="0" fontId="7" fillId="0" borderId="0" xfId="0" applyFont="1" applyAlignment="1">
      <alignment horizontal="center" vertical="center"/>
    </xf>
    <xf numFmtId="0" fontId="12" fillId="4" borderId="22" xfId="4" applyFont="1" applyFill="1" applyBorder="1" applyAlignment="1">
      <alignment vertical="center" textRotation="255" wrapText="1"/>
    </xf>
    <xf numFmtId="0" fontId="64" fillId="0" borderId="0" xfId="4" applyFont="1" applyAlignment="1">
      <alignment horizontal="left"/>
    </xf>
    <xf numFmtId="0" fontId="29" fillId="0" borderId="0" xfId="4" applyFont="1" applyAlignment="1">
      <alignment horizontal="right" vertical="center"/>
    </xf>
    <xf numFmtId="0" fontId="29" fillId="0" borderId="0" xfId="4" applyFont="1" applyAlignment="1">
      <alignment vertical="center"/>
    </xf>
    <xf numFmtId="0" fontId="8" fillId="0" borderId="17" xfId="4" applyFont="1" applyBorder="1" applyAlignment="1">
      <alignment horizontal="left" vertical="center"/>
    </xf>
    <xf numFmtId="0" fontId="8" fillId="0" borderId="65" xfId="4" applyFont="1" applyBorder="1" applyAlignment="1">
      <alignment horizontal="left" vertical="center"/>
    </xf>
    <xf numFmtId="0" fontId="1" fillId="0" borderId="98" xfId="4" applyFont="1" applyBorder="1" applyAlignment="1">
      <alignment horizontal="left" vertical="center"/>
    </xf>
    <xf numFmtId="0" fontId="31" fillId="0" borderId="98" xfId="4" applyFont="1" applyBorder="1" applyAlignment="1">
      <alignment horizontal="center"/>
    </xf>
    <xf numFmtId="0" fontId="1" fillId="0" borderId="98" xfId="4" applyFont="1" applyBorder="1" applyAlignment="1">
      <alignment horizontal="center" vertical="center" wrapText="1"/>
    </xf>
    <xf numFmtId="0" fontId="1" fillId="0" borderId="98" xfId="4" applyFont="1" applyBorder="1" applyAlignment="1">
      <alignment vertical="center"/>
    </xf>
    <xf numFmtId="0" fontId="1" fillId="0" borderId="98" xfId="4" applyFont="1" applyBorder="1"/>
    <xf numFmtId="0" fontId="1" fillId="0" borderId="18" xfId="4" applyFont="1" applyBorder="1"/>
    <xf numFmtId="0" fontId="8" fillId="0" borderId="99" xfId="4" applyFont="1" applyBorder="1" applyAlignment="1">
      <alignment horizontal="left" vertical="center"/>
    </xf>
    <xf numFmtId="0" fontId="1" fillId="0" borderId="100" xfId="4" applyFont="1" applyBorder="1"/>
    <xf numFmtId="0" fontId="8" fillId="0" borderId="14" xfId="4" applyFont="1" applyBorder="1" applyAlignment="1">
      <alignment horizontal="left" vertical="center"/>
    </xf>
    <xf numFmtId="0" fontId="8" fillId="0" borderId="20" xfId="4" applyFont="1" applyBorder="1" applyAlignment="1">
      <alignment horizontal="left" vertical="center"/>
    </xf>
    <xf numFmtId="0" fontId="1" fillId="0" borderId="15" xfId="4" applyFont="1" applyBorder="1"/>
    <xf numFmtId="0" fontId="1" fillId="0" borderId="15" xfId="4" applyFont="1" applyBorder="1" applyAlignment="1">
      <alignment horizontal="center" vertical="center" wrapText="1"/>
    </xf>
    <xf numFmtId="0" fontId="1" fillId="0" borderId="15" xfId="4" applyFont="1" applyBorder="1" applyAlignment="1">
      <alignment vertical="center"/>
    </xf>
    <xf numFmtId="0" fontId="1" fillId="0" borderId="16" xfId="4" applyFont="1" applyBorder="1"/>
    <xf numFmtId="0" fontId="1" fillId="0" borderId="99" xfId="4" applyFont="1" applyBorder="1" applyAlignment="1">
      <alignment vertical="center"/>
    </xf>
    <xf numFmtId="0" fontId="31" fillId="0" borderId="0" xfId="4" applyFont="1" applyAlignment="1">
      <alignment vertical="center"/>
    </xf>
    <xf numFmtId="0" fontId="66" fillId="0" borderId="0" xfId="4" applyFont="1"/>
    <xf numFmtId="0" fontId="0" fillId="5" borderId="79" xfId="4" applyFont="1" applyFill="1" applyBorder="1" applyAlignment="1">
      <alignment horizontal="center" vertical="center" shrinkToFit="1"/>
    </xf>
    <xf numFmtId="0" fontId="1" fillId="0" borderId="0" xfId="4" applyFont="1" applyAlignment="1">
      <alignment shrinkToFit="1"/>
    </xf>
    <xf numFmtId="0" fontId="0" fillId="0" borderId="0" xfId="4" applyFont="1"/>
    <xf numFmtId="0" fontId="67" fillId="0" borderId="0" xfId="6" applyFont="1">
      <alignment vertical="center"/>
    </xf>
    <xf numFmtId="179" fontId="67" fillId="0" borderId="0" xfId="6" applyNumberFormat="1" applyFont="1">
      <alignment vertical="center"/>
    </xf>
    <xf numFmtId="0" fontId="68" fillId="0" borderId="0" xfId="6" applyFont="1">
      <alignment vertical="center"/>
    </xf>
    <xf numFmtId="0" fontId="69" fillId="0" borderId="0" xfId="0" applyFont="1">
      <alignment vertical="center"/>
    </xf>
    <xf numFmtId="0" fontId="14" fillId="3" borderId="1" xfId="0" applyFont="1" applyFill="1" applyBorder="1">
      <alignment vertical="center"/>
    </xf>
    <xf numFmtId="0" fontId="58" fillId="0" borderId="0" xfId="0" applyFont="1">
      <alignment vertical="center"/>
    </xf>
    <xf numFmtId="0" fontId="58" fillId="7" borderId="0" xfId="0" applyFont="1" applyFill="1">
      <alignment vertical="center"/>
    </xf>
    <xf numFmtId="0" fontId="70" fillId="0" borderId="0" xfId="0" applyFont="1">
      <alignment vertical="center"/>
    </xf>
    <xf numFmtId="38" fontId="11" fillId="0" borderId="112"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5" xfId="2" applyFont="1" applyFill="1" applyBorder="1" applyAlignment="1">
      <alignment vertical="center" wrapText="1"/>
    </xf>
    <xf numFmtId="38" fontId="11" fillId="0" borderId="113" xfId="2" applyFont="1" applyFill="1" applyBorder="1" applyAlignment="1">
      <alignment vertical="center" wrapText="1"/>
    </xf>
    <xf numFmtId="38" fontId="11" fillId="0" borderId="68" xfId="2" applyFont="1" applyFill="1" applyBorder="1" applyAlignment="1">
      <alignment horizontal="right" vertical="center"/>
    </xf>
    <xf numFmtId="38" fontId="11" fillId="0" borderId="114" xfId="2" applyFont="1" applyBorder="1" applyAlignment="1">
      <alignment horizontal="right" vertical="center"/>
    </xf>
    <xf numFmtId="38" fontId="11" fillId="0" borderId="39" xfId="2" applyFont="1" applyFill="1" applyBorder="1" applyAlignment="1">
      <alignment horizontal="right" vertical="center"/>
    </xf>
    <xf numFmtId="38" fontId="11" fillId="0" borderId="113" xfId="2" applyFont="1" applyFill="1" applyBorder="1" applyAlignment="1">
      <alignment horizontal="center" vertical="center" wrapText="1"/>
    </xf>
    <xf numFmtId="38" fontId="12" fillId="0" borderId="0" xfId="2" applyFont="1" applyAlignment="1">
      <alignment horizontal="center" vertical="center"/>
    </xf>
    <xf numFmtId="0" fontId="71" fillId="0" borderId="0" xfId="0" applyFont="1">
      <alignment vertical="center"/>
    </xf>
    <xf numFmtId="0" fontId="72" fillId="0" borderId="0" xfId="0" applyFont="1">
      <alignment vertical="center"/>
    </xf>
    <xf numFmtId="0" fontId="73" fillId="0" borderId="0" xfId="0" applyFont="1">
      <alignment vertical="center"/>
    </xf>
    <xf numFmtId="0" fontId="74" fillId="0" borderId="0" xfId="0" applyFont="1">
      <alignment vertical="center"/>
    </xf>
    <xf numFmtId="0" fontId="75" fillId="0" borderId="0" xfId="0" applyFont="1" applyAlignment="1">
      <alignment vertical="top"/>
    </xf>
    <xf numFmtId="0" fontId="75" fillId="0" borderId="0" xfId="0" applyFont="1">
      <alignment vertical="center"/>
    </xf>
    <xf numFmtId="0" fontId="77" fillId="0" borderId="0" xfId="0" applyFont="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wrapText="1"/>
    </xf>
    <xf numFmtId="0" fontId="7" fillId="0" borderId="82" xfId="0" applyFont="1" applyBorder="1">
      <alignment vertical="center"/>
    </xf>
    <xf numFmtId="0" fontId="7" fillId="0" borderId="83" xfId="0" applyFont="1" applyBorder="1">
      <alignment vertical="center"/>
    </xf>
    <xf numFmtId="0" fontId="7" fillId="0" borderId="8" xfId="0" applyFont="1" applyBorder="1">
      <alignment vertical="center"/>
    </xf>
    <xf numFmtId="0" fontId="7" fillId="0" borderId="83" xfId="0" applyFont="1" applyBorder="1" applyAlignment="1">
      <alignment vertical="center" wrapText="1"/>
    </xf>
    <xf numFmtId="0" fontId="7" fillId="0" borderId="8" xfId="0" applyFont="1" applyBorder="1" applyAlignment="1">
      <alignment vertical="center" wrapText="1"/>
    </xf>
    <xf numFmtId="0" fontId="7" fillId="0" borderId="82" xfId="0" applyFont="1" applyBorder="1" applyAlignment="1">
      <alignment horizontal="center" vertical="center"/>
    </xf>
    <xf numFmtId="0" fontId="7" fillId="0" borderId="83" xfId="0" applyFont="1" applyBorder="1" applyAlignment="1">
      <alignment horizontal="center" vertical="center"/>
    </xf>
    <xf numFmtId="0" fontId="7" fillId="0" borderId="2" xfId="0" applyFont="1" applyBorder="1" applyAlignment="1">
      <alignment vertical="center" wrapText="1"/>
    </xf>
    <xf numFmtId="0" fontId="78" fillId="0" borderId="0" xfId="0" applyFont="1">
      <alignment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7" borderId="0" xfId="0" applyFont="1" applyFill="1">
      <alignment vertical="center"/>
    </xf>
    <xf numFmtId="0" fontId="7" fillId="7" borderId="10" xfId="0" applyFont="1" applyFill="1" applyBorder="1">
      <alignment vertical="center"/>
    </xf>
    <xf numFmtId="0" fontId="7" fillId="7" borderId="13" xfId="0" applyFont="1" applyFill="1" applyBorder="1" applyAlignment="1">
      <alignment horizontal="center" vertical="center"/>
    </xf>
    <xf numFmtId="0" fontId="79" fillId="0" borderId="0" xfId="0" applyFont="1" applyAlignment="1">
      <alignment horizontal="left" vertical="center"/>
    </xf>
    <xf numFmtId="38" fontId="80" fillId="0" borderId="0" xfId="8" applyFont="1" applyFill="1" applyAlignment="1"/>
    <xf numFmtId="38" fontId="80" fillId="0" borderId="0" xfId="8" applyFont="1" applyFill="1" applyAlignment="1">
      <alignment vertical="center"/>
    </xf>
    <xf numFmtId="38" fontId="1" fillId="0" borderId="0" xfId="4" applyNumberFormat="1" applyFont="1"/>
    <xf numFmtId="38" fontId="4" fillId="0" borderId="0" xfId="4" applyNumberFormat="1"/>
    <xf numFmtId="38" fontId="38" fillId="0" borderId="0" xfId="4" applyNumberFormat="1" applyFont="1"/>
    <xf numFmtId="38" fontId="3" fillId="0" borderId="0" xfId="4" applyNumberFormat="1" applyFont="1"/>
    <xf numFmtId="0" fontId="31" fillId="3" borderId="77" xfId="4" applyFont="1" applyFill="1" applyBorder="1" applyAlignment="1">
      <alignment horizontal="center" vertical="center" shrinkToFit="1"/>
    </xf>
    <xf numFmtId="0" fontId="31" fillId="3" borderId="4" xfId="4" applyFont="1" applyFill="1" applyBorder="1" applyAlignment="1">
      <alignment horizontal="center" vertical="center" shrinkToFit="1"/>
    </xf>
    <xf numFmtId="0" fontId="31" fillId="3" borderId="91" xfId="5" applyFont="1" applyFill="1" applyBorder="1" applyAlignment="1">
      <alignment horizontal="center" vertical="center" shrinkToFit="1"/>
    </xf>
    <xf numFmtId="0" fontId="31" fillId="3" borderId="44" xfId="4" applyFont="1" applyFill="1" applyBorder="1" applyAlignment="1">
      <alignment horizontal="center" vertical="center" shrinkToFit="1"/>
    </xf>
    <xf numFmtId="0" fontId="31" fillId="3" borderId="4" xfId="5" applyFont="1" applyFill="1" applyBorder="1" applyAlignment="1">
      <alignment horizontal="center" vertical="center" shrinkToFit="1"/>
    </xf>
    <xf numFmtId="0" fontId="31" fillId="3" borderId="56" xfId="4" applyFont="1" applyFill="1" applyBorder="1" applyAlignment="1">
      <alignment horizontal="center" vertical="center" shrinkToFit="1"/>
    </xf>
    <xf numFmtId="0" fontId="31" fillId="3" borderId="77" xfId="5" applyFont="1" applyFill="1" applyBorder="1" applyAlignment="1">
      <alignment horizontal="center" vertical="center" shrinkToFit="1"/>
    </xf>
    <xf numFmtId="0" fontId="31" fillId="3" borderId="20" xfId="4" applyFont="1" applyFill="1" applyBorder="1" applyAlignment="1">
      <alignment horizontal="center" vertical="center" shrinkToFit="1"/>
    </xf>
    <xf numFmtId="179" fontId="81" fillId="3" borderId="22" xfId="6" applyNumberFormat="1" applyFont="1" applyFill="1" applyBorder="1" applyAlignment="1">
      <alignment horizontal="right" vertical="center"/>
    </xf>
    <xf numFmtId="0" fontId="82" fillId="3" borderId="1" xfId="0" applyFont="1" applyFill="1" applyBorder="1">
      <alignment vertical="center"/>
    </xf>
    <xf numFmtId="0" fontId="31" fillId="3" borderId="1" xfId="0" applyFont="1" applyFill="1" applyBorder="1">
      <alignment vertical="center"/>
    </xf>
    <xf numFmtId="0" fontId="58" fillId="3" borderId="1" xfId="0" applyFont="1" applyFill="1" applyBorder="1" applyAlignment="1">
      <alignment horizontal="center" vertical="center" wrapText="1"/>
    </xf>
    <xf numFmtId="0" fontId="82" fillId="3" borderId="1" xfId="0" applyFont="1" applyFill="1" applyBorder="1" applyAlignment="1">
      <alignment horizontal="center" vertical="center" wrapText="1"/>
    </xf>
    <xf numFmtId="0" fontId="83" fillId="3" borderId="1" xfId="0" applyFont="1" applyFill="1" applyBorder="1">
      <alignment vertical="center"/>
    </xf>
    <xf numFmtId="0" fontId="81" fillId="3" borderId="1" xfId="0" applyFont="1" applyFill="1" applyBorder="1" applyAlignment="1">
      <alignment horizontal="left" vertical="center" shrinkToFit="1"/>
    </xf>
    <xf numFmtId="179" fontId="81" fillId="3" borderId="1" xfId="0" applyNumberFormat="1" applyFont="1" applyFill="1" applyBorder="1" applyAlignment="1">
      <alignment horizontal="right" vertical="center" wrapText="1"/>
    </xf>
    <xf numFmtId="0" fontId="58" fillId="3" borderId="0" xfId="0" applyFont="1" applyFill="1" applyAlignment="1">
      <alignment horizontal="center" vertical="center"/>
    </xf>
    <xf numFmtId="0" fontId="58" fillId="3" borderId="2" xfId="0" applyFont="1" applyFill="1" applyBorder="1" applyAlignment="1">
      <alignment horizontal="center" vertical="center" wrapText="1"/>
    </xf>
    <xf numFmtId="0" fontId="73" fillId="7" borderId="0" xfId="0" applyFont="1" applyFill="1">
      <alignment vertical="center"/>
    </xf>
    <xf numFmtId="0" fontId="79" fillId="0" borderId="0" xfId="0" applyFont="1">
      <alignment vertical="center"/>
    </xf>
    <xf numFmtId="0" fontId="86" fillId="0" borderId="0" xfId="0" applyFont="1">
      <alignment vertical="center"/>
    </xf>
    <xf numFmtId="0" fontId="80" fillId="0" borderId="0" xfId="6" applyFont="1">
      <alignment vertical="center"/>
    </xf>
    <xf numFmtId="0" fontId="87" fillId="0" borderId="0" xfId="6" applyFont="1">
      <alignment vertical="center"/>
    </xf>
    <xf numFmtId="0" fontId="88" fillId="0" borderId="0" xfId="4" applyFont="1" applyAlignment="1">
      <alignment vertical="center"/>
    </xf>
    <xf numFmtId="38" fontId="89" fillId="3" borderId="67" xfId="2" applyFont="1" applyFill="1" applyBorder="1" applyAlignment="1">
      <alignment horizontal="center" vertical="center" wrapText="1"/>
    </xf>
    <xf numFmtId="38" fontId="89" fillId="3" borderId="68" xfId="2" applyFont="1" applyFill="1" applyBorder="1" applyAlignment="1">
      <alignment horizontal="right" vertical="center"/>
    </xf>
    <xf numFmtId="38" fontId="89" fillId="3" borderId="71" xfId="2" applyFont="1" applyFill="1" applyBorder="1" applyAlignment="1">
      <alignment horizontal="center" vertical="center" wrapText="1"/>
    </xf>
    <xf numFmtId="38" fontId="89" fillId="3" borderId="72" xfId="2" applyFont="1" applyFill="1" applyBorder="1" applyAlignment="1">
      <alignment horizontal="right" vertical="center"/>
    </xf>
    <xf numFmtId="38" fontId="89" fillId="3" borderId="69" xfId="2" applyFont="1" applyFill="1" applyBorder="1" applyAlignment="1">
      <alignment horizontal="right" vertical="center"/>
    </xf>
    <xf numFmtId="38" fontId="89" fillId="3" borderId="73" xfId="2" applyFont="1" applyFill="1" applyBorder="1" applyAlignment="1">
      <alignment horizontal="right" vertical="center"/>
    </xf>
    <xf numFmtId="38" fontId="11" fillId="0" borderId="119" xfId="2" applyFont="1" applyFill="1" applyBorder="1" applyAlignment="1">
      <alignment horizontal="right" vertical="center"/>
    </xf>
    <xf numFmtId="38" fontId="11" fillId="0" borderId="120" xfId="2" applyFont="1" applyFill="1" applyBorder="1" applyAlignment="1">
      <alignment horizontal="right" vertical="center"/>
    </xf>
    <xf numFmtId="38" fontId="11" fillId="0" borderId="121" xfId="2" applyFont="1" applyFill="1" applyBorder="1" applyAlignment="1">
      <alignment horizontal="right" vertical="center"/>
    </xf>
    <xf numFmtId="38" fontId="89" fillId="3" borderId="6" xfId="2" applyFont="1" applyFill="1" applyBorder="1" applyAlignment="1">
      <alignment horizontal="center" vertical="center" wrapText="1"/>
    </xf>
    <xf numFmtId="38" fontId="89" fillId="3" borderId="76" xfId="2" applyFont="1" applyFill="1" applyBorder="1" applyAlignment="1">
      <alignment horizontal="right" vertical="center"/>
    </xf>
    <xf numFmtId="38" fontId="89" fillId="3" borderId="117" xfId="2" applyFont="1" applyFill="1" applyBorder="1" applyAlignment="1">
      <alignment horizontal="center" vertical="center" wrapText="1"/>
    </xf>
    <xf numFmtId="38" fontId="89" fillId="3" borderId="118" xfId="2" applyFont="1" applyFill="1" applyBorder="1" applyAlignment="1">
      <alignment horizontal="right" vertical="center"/>
    </xf>
    <xf numFmtId="38" fontId="89" fillId="3" borderId="9" xfId="2" applyFont="1" applyFill="1" applyBorder="1" applyAlignment="1">
      <alignment horizontal="center" vertical="center" wrapText="1"/>
    </xf>
    <xf numFmtId="38" fontId="89" fillId="3" borderId="77" xfId="2" applyFont="1" applyFill="1" applyBorder="1" applyAlignment="1">
      <alignment horizontal="right" vertical="center"/>
    </xf>
    <xf numFmtId="38" fontId="89" fillId="3" borderId="59" xfId="2" applyFont="1" applyFill="1" applyBorder="1" applyAlignment="1">
      <alignment horizontal="right" vertical="center"/>
    </xf>
    <xf numFmtId="38" fontId="89" fillId="3" borderId="120" xfId="2" applyFont="1" applyFill="1" applyBorder="1" applyAlignment="1">
      <alignment horizontal="right" vertical="center"/>
    </xf>
    <xf numFmtId="38" fontId="89" fillId="3" borderId="52" xfId="2" applyFont="1" applyFill="1" applyBorder="1" applyAlignment="1">
      <alignment horizontal="right" vertical="center"/>
    </xf>
    <xf numFmtId="0" fontId="81" fillId="3" borderId="84" xfId="0" applyFont="1" applyFill="1" applyBorder="1" applyAlignment="1">
      <alignment horizontal="center" vertical="center" wrapText="1"/>
    </xf>
    <xf numFmtId="38" fontId="81" fillId="3" borderId="71" xfId="2" applyFont="1" applyFill="1" applyBorder="1" applyAlignment="1">
      <alignment horizontal="center" vertical="center" wrapText="1"/>
    </xf>
    <xf numFmtId="0" fontId="0" fillId="0" borderId="2" xfId="4" applyFont="1" applyBorder="1" applyAlignment="1">
      <alignment horizontal="left" vertical="center"/>
    </xf>
    <xf numFmtId="0" fontId="0" fillId="0" borderId="3" xfId="4" applyFont="1" applyBorder="1" applyAlignment="1">
      <alignment horizontal="left" vertical="center"/>
    </xf>
    <xf numFmtId="0" fontId="0" fillId="0" borderId="4" xfId="4" applyFont="1" applyBorder="1" applyAlignment="1">
      <alignment horizontal="left" vertical="center"/>
    </xf>
    <xf numFmtId="0" fontId="0" fillId="0" borderId="21" xfId="4" applyFont="1" applyBorder="1" applyAlignment="1">
      <alignment horizontal="left" vertical="center" wrapText="1"/>
    </xf>
    <xf numFmtId="0" fontId="0" fillId="0" borderId="22" xfId="4" applyFont="1" applyBorder="1" applyAlignment="1">
      <alignment horizontal="left" vertical="center" wrapText="1"/>
    </xf>
    <xf numFmtId="0" fontId="0" fillId="0" borderId="24" xfId="4" applyFont="1" applyBorder="1" applyAlignment="1">
      <alignment horizontal="left" vertical="center" wrapText="1"/>
    </xf>
    <xf numFmtId="0" fontId="0" fillId="0" borderId="82" xfId="4" applyFont="1" applyBorder="1" applyAlignment="1">
      <alignment horizontal="left" vertical="center" wrapText="1"/>
    </xf>
    <xf numFmtId="0" fontId="0" fillId="0" borderId="0" xfId="4" applyFont="1" applyAlignment="1">
      <alignment horizontal="left" vertical="center" wrapText="1"/>
    </xf>
    <xf numFmtId="0" fontId="0" fillId="0" borderId="76" xfId="4" applyFont="1" applyBorder="1" applyAlignment="1">
      <alignment horizontal="left" vertical="center" wrapText="1"/>
    </xf>
    <xf numFmtId="0" fontId="0" fillId="0" borderId="83" xfId="4" applyFont="1" applyBorder="1" applyAlignment="1">
      <alignment horizontal="left" vertical="center" wrapText="1"/>
    </xf>
    <xf numFmtId="0" fontId="0" fillId="0" borderId="8" xfId="4" applyFont="1" applyBorder="1" applyAlignment="1">
      <alignment horizontal="left" vertical="center" wrapText="1"/>
    </xf>
    <xf numFmtId="0" fontId="0" fillId="0" borderId="77" xfId="4" applyFont="1" applyBorder="1" applyAlignment="1">
      <alignment horizontal="left" vertical="center" wrapText="1"/>
    </xf>
    <xf numFmtId="0" fontId="1" fillId="0" borderId="3" xfId="4" applyFont="1" applyBorder="1" applyAlignment="1">
      <alignment horizontal="left" vertical="center"/>
    </xf>
    <xf numFmtId="0" fontId="1" fillId="0" borderId="4" xfId="4" applyFont="1" applyBorder="1" applyAlignment="1">
      <alignment horizontal="left" vertical="center"/>
    </xf>
    <xf numFmtId="0" fontId="0" fillId="0" borderId="51" xfId="4" applyFont="1" applyBorder="1" applyAlignment="1">
      <alignment horizontal="center" vertical="center"/>
    </xf>
    <xf numFmtId="0" fontId="0" fillId="0" borderId="59" xfId="4" applyFont="1" applyBorder="1" applyAlignment="1">
      <alignment horizontal="center" vertical="center"/>
    </xf>
    <xf numFmtId="0" fontId="0" fillId="0" borderId="52" xfId="4" applyFont="1" applyBorder="1" applyAlignment="1">
      <alignment horizontal="center" vertical="center"/>
    </xf>
    <xf numFmtId="0" fontId="29" fillId="0" borderId="51" xfId="4" applyFont="1" applyBorder="1" applyAlignment="1">
      <alignment horizontal="left" vertical="center"/>
    </xf>
    <xf numFmtId="0" fontId="29" fillId="0" borderId="59" xfId="4" applyFont="1" applyBorder="1" applyAlignment="1">
      <alignment horizontal="left" vertical="center"/>
    </xf>
    <xf numFmtId="0" fontId="29" fillId="0" borderId="52" xfId="4" applyFont="1" applyBorder="1" applyAlignment="1">
      <alignment horizontal="left" vertical="center"/>
    </xf>
    <xf numFmtId="0" fontId="29" fillId="0" borderId="21" xfId="4" applyFont="1" applyBorder="1" applyAlignment="1">
      <alignment horizontal="left" vertical="center" wrapText="1"/>
    </xf>
    <xf numFmtId="0" fontId="29" fillId="0" borderId="22" xfId="4" applyFont="1" applyBorder="1" applyAlignment="1">
      <alignment horizontal="left" vertical="center" wrapText="1"/>
    </xf>
    <xf numFmtId="0" fontId="29" fillId="0" borderId="24" xfId="4" applyFont="1" applyBorder="1" applyAlignment="1">
      <alignment horizontal="left" vertical="center" wrapText="1"/>
    </xf>
    <xf numFmtId="0" fontId="29" fillId="0" borderId="82" xfId="4" applyFont="1" applyBorder="1" applyAlignment="1">
      <alignment horizontal="left" vertical="center" wrapText="1"/>
    </xf>
    <xf numFmtId="0" fontId="29" fillId="0" borderId="0" xfId="4" applyFont="1" applyAlignment="1">
      <alignment horizontal="left" vertical="center" wrapText="1"/>
    </xf>
    <xf numFmtId="0" fontId="29" fillId="0" borderId="76" xfId="4" applyFont="1" applyBorder="1" applyAlignment="1">
      <alignment horizontal="left" vertical="center" wrapText="1"/>
    </xf>
    <xf numFmtId="0" fontId="29" fillId="0" borderId="83" xfId="4" applyFont="1" applyBorder="1" applyAlignment="1">
      <alignment horizontal="left" vertical="center" wrapText="1"/>
    </xf>
    <xf numFmtId="0" fontId="29" fillId="0" borderId="8" xfId="4" applyFont="1" applyBorder="1" applyAlignment="1">
      <alignment horizontal="left" vertical="center" wrapText="1"/>
    </xf>
    <xf numFmtId="0" fontId="29" fillId="0" borderId="77" xfId="4" applyFont="1" applyBorder="1" applyAlignment="1">
      <alignment horizontal="left" vertical="center" wrapText="1"/>
    </xf>
    <xf numFmtId="0" fontId="25" fillId="0" borderId="22" xfId="4" applyFont="1" applyBorder="1"/>
    <xf numFmtId="0" fontId="0" fillId="0" borderId="2" xfId="4" applyFont="1" applyBorder="1" applyAlignment="1">
      <alignment horizontal="left" vertical="center" wrapText="1"/>
    </xf>
    <xf numFmtId="0" fontId="1" fillId="0" borderId="3" xfId="4" applyFont="1" applyBorder="1" applyAlignment="1">
      <alignment horizontal="left" vertical="center" wrapText="1"/>
    </xf>
    <xf numFmtId="0" fontId="1" fillId="0" borderId="4" xfId="4" applyFont="1" applyBorder="1" applyAlignment="1">
      <alignment horizontal="left" vertical="center" wrapText="1"/>
    </xf>
    <xf numFmtId="0" fontId="65" fillId="0" borderId="0" xfId="4" applyFont="1" applyAlignment="1">
      <alignment horizontal="left" vertical="center" wrapText="1"/>
    </xf>
    <xf numFmtId="0" fontId="23" fillId="0" borderId="0" xfId="4" applyFont="1" applyAlignment="1">
      <alignment horizontal="left" vertical="center"/>
    </xf>
    <xf numFmtId="0" fontId="1" fillId="0" borderId="2" xfId="4" applyFont="1" applyBorder="1" applyAlignment="1">
      <alignment horizontal="left" vertical="center"/>
    </xf>
    <xf numFmtId="0" fontId="0" fillId="5" borderId="66" xfId="4" applyFont="1" applyFill="1" applyBorder="1" applyAlignment="1">
      <alignment horizontal="left" vertical="center" wrapText="1"/>
    </xf>
    <xf numFmtId="0" fontId="0" fillId="5" borderId="75" xfId="4" applyFont="1" applyFill="1" applyBorder="1" applyAlignment="1">
      <alignment horizontal="left" vertical="center" wrapText="1"/>
    </xf>
    <xf numFmtId="0" fontId="0" fillId="5" borderId="63" xfId="4" applyFont="1" applyFill="1" applyBorder="1" applyAlignment="1">
      <alignment horizontal="left" vertical="center" wrapText="1"/>
    </xf>
    <xf numFmtId="0" fontId="0" fillId="5" borderId="66" xfId="4" applyFont="1" applyFill="1" applyBorder="1" applyAlignment="1">
      <alignment horizontal="center" vertical="center" wrapText="1"/>
    </xf>
    <xf numFmtId="0" fontId="0" fillId="5" borderId="75" xfId="4" applyFont="1" applyFill="1" applyBorder="1" applyAlignment="1">
      <alignment horizontal="center" vertical="center" wrapText="1"/>
    </xf>
    <xf numFmtId="0" fontId="0" fillId="5" borderId="63" xfId="4" applyFont="1" applyFill="1" applyBorder="1" applyAlignment="1">
      <alignment horizontal="center" vertical="center" wrapText="1"/>
    </xf>
    <xf numFmtId="0" fontId="0" fillId="5" borderId="60" xfId="4" applyFont="1" applyFill="1" applyBorder="1" applyAlignment="1">
      <alignment horizontal="center" vertical="center" shrinkToFit="1"/>
    </xf>
    <xf numFmtId="0" fontId="1" fillId="5" borderId="78" xfId="4" applyFont="1" applyFill="1" applyBorder="1" applyAlignment="1">
      <alignment horizontal="center" vertical="center" shrinkToFit="1"/>
    </xf>
    <xf numFmtId="0" fontId="1" fillId="4" borderId="88" xfId="4" applyFont="1" applyFill="1" applyBorder="1" applyAlignment="1">
      <alignment horizontal="center" vertical="center"/>
    </xf>
    <xf numFmtId="0" fontId="1" fillId="4" borderId="92" xfId="4" applyFont="1" applyFill="1" applyBorder="1" applyAlignment="1">
      <alignment horizontal="center" vertical="center"/>
    </xf>
    <xf numFmtId="0" fontId="12" fillId="4" borderId="6" xfId="4" applyFont="1" applyFill="1" applyBorder="1" applyAlignment="1">
      <alignment horizontal="center" vertical="center" textRotation="255"/>
    </xf>
    <xf numFmtId="0" fontId="12" fillId="4" borderId="7" xfId="4" applyFont="1" applyFill="1" applyBorder="1" applyAlignment="1">
      <alignment horizontal="center" vertical="center" textRotation="255"/>
    </xf>
    <xf numFmtId="0" fontId="12" fillId="4" borderId="5" xfId="4" applyFont="1" applyFill="1" applyBorder="1" applyAlignment="1">
      <alignment horizontal="center" vertical="center" textRotation="255"/>
    </xf>
    <xf numFmtId="0" fontId="12" fillId="4" borderId="5" xfId="4" applyFont="1" applyFill="1" applyBorder="1" applyAlignment="1">
      <alignment horizontal="center" vertical="center" textRotation="255" wrapText="1"/>
    </xf>
    <xf numFmtId="0" fontId="12" fillId="4" borderId="6" xfId="4" applyFont="1" applyFill="1" applyBorder="1" applyAlignment="1">
      <alignment horizontal="center" vertical="center" textRotation="255" wrapText="1"/>
    </xf>
    <xf numFmtId="0" fontId="12" fillId="4" borderId="7" xfId="4" applyFont="1" applyFill="1" applyBorder="1" applyAlignment="1">
      <alignment horizontal="center" vertical="center" textRotation="255" wrapText="1"/>
    </xf>
    <xf numFmtId="0" fontId="3" fillId="0" borderId="0" xfId="7" applyFont="1" applyAlignment="1">
      <alignment horizontal="left" shrinkToFit="1"/>
    </xf>
    <xf numFmtId="0" fontId="37" fillId="0" borderId="0" xfId="7" applyFont="1" applyAlignment="1">
      <alignment horizontal="center"/>
    </xf>
    <xf numFmtId="0" fontId="3" fillId="0" borderId="0" xfId="7" applyFont="1" applyAlignment="1">
      <alignment horizontal="right"/>
    </xf>
    <xf numFmtId="176" fontId="3" fillId="0" borderId="0" xfId="7" applyNumberFormat="1" applyFont="1" applyAlignment="1">
      <alignment horizontal="center" wrapText="1"/>
    </xf>
    <xf numFmtId="176" fontId="3" fillId="0" borderId="0" xfId="7" applyNumberFormat="1" applyFont="1" applyAlignment="1">
      <alignment horizontal="center"/>
    </xf>
    <xf numFmtId="0" fontId="3" fillId="0" borderId="0" xfId="7" applyFont="1" applyAlignment="1">
      <alignment horizontal="left" vertical="top" wrapText="1"/>
    </xf>
    <xf numFmtId="0" fontId="3" fillId="0" borderId="0" xfId="7" applyFont="1" applyAlignment="1">
      <alignment horizontal="center"/>
    </xf>
    <xf numFmtId="0" fontId="38" fillId="0" borderId="0" xfId="6" applyFont="1" applyAlignment="1">
      <alignment horizontal="left" vertical="top" wrapText="1"/>
    </xf>
    <xf numFmtId="0" fontId="3" fillId="0" borderId="21" xfId="6" applyFont="1" applyBorder="1" applyAlignment="1">
      <alignment horizontal="left" vertical="center" wrapText="1"/>
    </xf>
    <xf numFmtId="0" fontId="3" fillId="0" borderId="22" xfId="6" applyFont="1" applyBorder="1" applyAlignment="1">
      <alignment horizontal="left" vertical="center" wrapText="1"/>
    </xf>
    <xf numFmtId="0" fontId="3" fillId="0" borderId="24" xfId="6" applyFont="1" applyBorder="1" applyAlignment="1">
      <alignment horizontal="left" vertical="center" wrapText="1"/>
    </xf>
    <xf numFmtId="0" fontId="3" fillId="0" borderId="83" xfId="6" applyFont="1" applyBorder="1" applyAlignment="1">
      <alignment horizontal="left" vertical="center" wrapText="1"/>
    </xf>
    <xf numFmtId="0" fontId="3" fillId="0" borderId="8" xfId="6" applyFont="1" applyBorder="1" applyAlignment="1">
      <alignment horizontal="left" vertical="center" wrapText="1"/>
    </xf>
    <xf numFmtId="0" fontId="3" fillId="0" borderId="77" xfId="6" applyFont="1" applyBorder="1" applyAlignment="1">
      <alignment horizontal="left" vertical="center" wrapText="1"/>
    </xf>
    <xf numFmtId="0" fontId="9" fillId="0" borderId="22" xfId="6" applyFont="1" applyBorder="1" applyAlignment="1">
      <alignment horizontal="center" vertical="center"/>
    </xf>
    <xf numFmtId="0" fontId="9" fillId="0" borderId="24" xfId="6" applyFont="1" applyBorder="1" applyAlignment="1">
      <alignment horizontal="center" vertical="center"/>
    </xf>
    <xf numFmtId="0" fontId="9" fillId="0" borderId="8" xfId="6" applyFont="1" applyBorder="1" applyAlignment="1">
      <alignment horizontal="center" vertical="center"/>
    </xf>
    <xf numFmtId="0" fontId="9" fillId="0" borderId="77" xfId="6" applyFont="1" applyBorder="1" applyAlignment="1">
      <alignment horizontal="center" vertical="center"/>
    </xf>
    <xf numFmtId="179" fontId="9" fillId="0" borderId="83" xfId="6" applyNumberFormat="1" applyFont="1" applyBorder="1" applyAlignment="1">
      <alignment horizontal="right" vertical="center"/>
    </xf>
    <xf numFmtId="179" fontId="9" fillId="0" borderId="8" xfId="6" applyNumberFormat="1" applyFont="1" applyBorder="1" applyAlignment="1">
      <alignment horizontal="right" vertical="center"/>
    </xf>
    <xf numFmtId="179" fontId="9" fillId="0" borderId="77" xfId="6" applyNumberFormat="1" applyFont="1" applyBorder="1" applyAlignment="1">
      <alignment horizontal="right" vertical="center"/>
    </xf>
    <xf numFmtId="0" fontId="9" fillId="0" borderId="0" xfId="7" applyFont="1" applyAlignment="1">
      <alignment horizontal="center"/>
    </xf>
    <xf numFmtId="0" fontId="9" fillId="0" borderId="1" xfId="6" applyFont="1" applyBorder="1" applyAlignment="1">
      <alignment horizontal="center" vertical="center"/>
    </xf>
    <xf numFmtId="179" fontId="9" fillId="0" borderId="51" xfId="6" applyNumberFormat="1" applyFont="1" applyBorder="1" applyAlignment="1">
      <alignment horizontal="center" vertical="center"/>
    </xf>
    <xf numFmtId="179" fontId="9" fillId="0" borderId="59" xfId="6" applyNumberFormat="1" applyFont="1" applyBorder="1" applyAlignment="1">
      <alignment horizontal="right" vertical="center"/>
    </xf>
    <xf numFmtId="0" fontId="9" fillId="0" borderId="21" xfId="6" applyFont="1" applyBorder="1" applyAlignment="1">
      <alignment horizontal="left" vertical="center"/>
    </xf>
    <xf numFmtId="0" fontId="9" fillId="0" borderId="22" xfId="6" applyFont="1" applyBorder="1" applyAlignment="1">
      <alignment horizontal="left" vertical="center"/>
    </xf>
    <xf numFmtId="0" fontId="9" fillId="0" borderId="83" xfId="6" applyFont="1" applyBorder="1" applyAlignment="1">
      <alignment horizontal="left" vertical="center"/>
    </xf>
    <xf numFmtId="0" fontId="9" fillId="0" borderId="8" xfId="6" applyFont="1" applyBorder="1" applyAlignment="1">
      <alignment horizontal="left" vertical="center"/>
    </xf>
    <xf numFmtId="0" fontId="9" fillId="0" borderId="21" xfId="6" applyFont="1" applyBorder="1" applyAlignment="1">
      <alignment horizontal="center" vertical="center"/>
    </xf>
    <xf numFmtId="0" fontId="9" fillId="0" borderId="83" xfId="6" applyFont="1" applyBorder="1" applyAlignment="1">
      <alignment horizontal="center" vertical="center"/>
    </xf>
    <xf numFmtId="0" fontId="3" fillId="0" borderId="21" xfId="6" applyFont="1" applyBorder="1" applyAlignment="1">
      <alignment horizontal="center" vertical="center" wrapText="1"/>
    </xf>
    <xf numFmtId="0" fontId="3" fillId="0" borderId="22" xfId="6" applyFont="1" applyBorder="1" applyAlignment="1">
      <alignment horizontal="center" vertical="center" wrapText="1"/>
    </xf>
    <xf numFmtId="0" fontId="3" fillId="0" borderId="24" xfId="6" applyFont="1" applyBorder="1" applyAlignment="1">
      <alignment horizontal="center" vertical="center" wrapText="1"/>
    </xf>
    <xf numFmtId="0" fontId="3" fillId="0" borderId="83" xfId="6" applyFont="1" applyBorder="1" applyAlignment="1">
      <alignment horizontal="center" vertical="center" wrapText="1"/>
    </xf>
    <xf numFmtId="0" fontId="3" fillId="0" borderId="8" xfId="6" applyFont="1" applyBorder="1" applyAlignment="1">
      <alignment horizontal="center" vertical="center" wrapText="1"/>
    </xf>
    <xf numFmtId="0" fontId="3" fillId="0" borderId="77" xfId="6" applyFont="1" applyBorder="1" applyAlignment="1">
      <alignment horizontal="center" vertical="center" wrapText="1"/>
    </xf>
    <xf numFmtId="179" fontId="9" fillId="0" borderId="52" xfId="6" applyNumberFormat="1" applyFont="1" applyBorder="1" applyAlignment="1">
      <alignment horizontal="right" vertical="center"/>
    </xf>
    <xf numFmtId="38" fontId="11" fillId="0" borderId="5" xfId="2" applyFont="1" applyFill="1" applyBorder="1" applyAlignment="1">
      <alignment horizontal="center" vertical="center" wrapText="1"/>
    </xf>
    <xf numFmtId="38" fontId="11" fillId="0" borderId="6" xfId="2" applyFont="1" applyFill="1" applyBorder="1" applyAlignment="1">
      <alignment horizontal="center" vertical="center" wrapText="1"/>
    </xf>
    <xf numFmtId="38" fontId="11" fillId="0" borderId="7" xfId="2"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9" xfId="0" applyFont="1" applyBorder="1" applyAlignment="1">
      <alignment horizontal="center" vertical="center"/>
    </xf>
    <xf numFmtId="0" fontId="11" fillId="0" borderId="57" xfId="0" applyFont="1" applyBorder="1" applyAlignment="1">
      <alignment horizontal="center" vertical="center" wrapText="1"/>
    </xf>
    <xf numFmtId="0" fontId="11" fillId="0" borderId="60" xfId="0" applyFont="1" applyBorder="1" applyAlignment="1">
      <alignment horizontal="center" vertical="center"/>
    </xf>
    <xf numFmtId="38" fontId="11" fillId="0" borderId="5" xfId="2" applyFont="1" applyFill="1" applyBorder="1" applyAlignment="1">
      <alignment horizontal="left" vertical="center" wrapText="1"/>
    </xf>
    <xf numFmtId="38" fontId="11" fillId="0" borderId="6" xfId="2" applyFont="1" applyFill="1" applyBorder="1" applyAlignment="1">
      <alignment horizontal="left" vertical="center" wrapText="1"/>
    </xf>
    <xf numFmtId="38" fontId="11" fillId="0" borderId="7" xfId="2" applyFont="1" applyFill="1" applyBorder="1" applyAlignment="1">
      <alignment horizontal="left" vertical="center" wrapText="1"/>
    </xf>
    <xf numFmtId="0" fontId="20" fillId="0" borderId="0" xfId="0" applyFont="1" applyAlignment="1">
      <alignment horizontal="center" vertical="center"/>
    </xf>
    <xf numFmtId="0" fontId="11" fillId="0" borderId="8" xfId="0" applyFont="1" applyBorder="1" applyAlignment="1">
      <alignment horizontal="left" vertical="center" shrinkToFi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4" xfId="0" applyFont="1" applyBorder="1" applyAlignment="1">
      <alignment horizontal="center" vertical="center"/>
    </xf>
    <xf numFmtId="0" fontId="11" fillId="0" borderId="58" xfId="0" applyFont="1" applyBorder="1" applyAlignment="1">
      <alignment horizontal="center" vertical="center"/>
    </xf>
    <xf numFmtId="0" fontId="11" fillId="0" borderId="61" xfId="0" applyFont="1" applyBorder="1" applyAlignment="1">
      <alignment horizontal="center" vertical="center"/>
    </xf>
    <xf numFmtId="0" fontId="11" fillId="0" borderId="44" xfId="0" applyFont="1" applyBorder="1" applyAlignment="1">
      <alignment horizontal="center" vertical="center" wrapText="1"/>
    </xf>
    <xf numFmtId="0" fontId="11" fillId="0" borderId="24" xfId="0" applyFont="1" applyBorder="1" applyAlignment="1">
      <alignment horizontal="center" vertical="center"/>
    </xf>
    <xf numFmtId="0" fontId="11" fillId="0" borderId="55" xfId="0" applyFont="1" applyBorder="1" applyAlignment="1">
      <alignment horizontal="center" vertical="center" wrapText="1"/>
    </xf>
    <xf numFmtId="0" fontId="11" fillId="0" borderId="51" xfId="0" applyFont="1" applyBorder="1" applyAlignment="1">
      <alignment horizontal="center" vertical="center"/>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82" fillId="3" borderId="2" xfId="0" applyFont="1" applyFill="1" applyBorder="1" applyAlignment="1">
      <alignment horizontal="center" vertical="center" shrinkToFit="1"/>
    </xf>
    <xf numFmtId="0" fontId="82" fillId="3" borderId="3" xfId="0" applyFont="1" applyFill="1" applyBorder="1" applyAlignment="1">
      <alignment horizontal="center" vertical="center" shrinkToFit="1"/>
    </xf>
    <xf numFmtId="0" fontId="82" fillId="3" borderId="4" xfId="0" applyFont="1" applyFill="1" applyBorder="1" applyAlignment="1">
      <alignment horizontal="center" vertical="center" shrinkToFit="1"/>
    </xf>
    <xf numFmtId="183" fontId="82" fillId="3" borderId="95" xfId="0" applyNumberFormat="1" applyFont="1" applyFill="1" applyBorder="1" applyAlignment="1">
      <alignment horizontal="center" vertical="center" wrapText="1"/>
    </xf>
    <xf numFmtId="183" fontId="82" fillId="3" borderId="3" xfId="0" applyNumberFormat="1" applyFont="1" applyFill="1" applyBorder="1" applyAlignment="1">
      <alignment horizontal="center" vertical="center" wrapText="1"/>
    </xf>
    <xf numFmtId="183" fontId="82" fillId="3" borderId="4" xfId="0" applyNumberFormat="1"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82" fillId="3" borderId="2" xfId="0" applyFont="1" applyFill="1" applyBorder="1" applyAlignment="1">
      <alignment horizontal="right" vertical="center" wrapText="1"/>
    </xf>
    <xf numFmtId="0" fontId="82" fillId="3" borderId="96" xfId="0" applyFont="1" applyFill="1" applyBorder="1" applyAlignment="1">
      <alignment horizontal="right" vertical="center" wrapText="1"/>
    </xf>
    <xf numFmtId="0" fontId="3" fillId="0" borderId="2" xfId="0" applyFont="1" applyBorder="1">
      <alignment vertical="center"/>
    </xf>
    <xf numFmtId="0" fontId="3" fillId="0" borderId="96" xfId="0" applyFont="1" applyBorder="1">
      <alignment vertical="center"/>
    </xf>
    <xf numFmtId="183" fontId="14" fillId="3" borderId="95" xfId="0" applyNumberFormat="1" applyFont="1" applyFill="1" applyBorder="1" applyAlignment="1">
      <alignment horizontal="center" vertical="center" wrapText="1"/>
    </xf>
    <xf numFmtId="183" fontId="14" fillId="3" borderId="3" xfId="0" applyNumberFormat="1" applyFont="1" applyFill="1" applyBorder="1" applyAlignment="1">
      <alignment horizontal="center" vertical="center" wrapText="1"/>
    </xf>
    <xf numFmtId="183" fontId="14" fillId="3" borderId="4" xfId="0" applyNumberFormat="1" applyFont="1" applyFill="1" applyBorder="1" applyAlignment="1">
      <alignment horizontal="center" vertical="center" wrapText="1"/>
    </xf>
    <xf numFmtId="0" fontId="14" fillId="0" borderId="8" xfId="0" applyFont="1" applyBorder="1" applyAlignment="1">
      <alignment horizontal="left" vertical="center" shrinkToFit="1"/>
    </xf>
    <xf numFmtId="183" fontId="82" fillId="3" borderId="3" xfId="0" applyNumberFormat="1" applyFont="1" applyFill="1" applyBorder="1" applyAlignment="1">
      <alignment horizontal="center" vertical="center"/>
    </xf>
    <xf numFmtId="183" fontId="82" fillId="3" borderId="94" xfId="0" applyNumberFormat="1" applyFont="1" applyFill="1" applyBorder="1" applyAlignment="1">
      <alignment horizontal="center" vertical="center"/>
    </xf>
    <xf numFmtId="183" fontId="82" fillId="3" borderId="95" xfId="0" applyNumberFormat="1" applyFont="1" applyFill="1" applyBorder="1" applyAlignment="1">
      <alignment horizontal="center" vertical="center"/>
    </xf>
    <xf numFmtId="0" fontId="82" fillId="3" borderId="2" xfId="0" applyFont="1" applyFill="1" applyBorder="1" applyAlignment="1">
      <alignment horizontal="center" vertical="center"/>
    </xf>
    <xf numFmtId="0" fontId="82" fillId="3" borderId="3" xfId="0" applyFont="1" applyFill="1" applyBorder="1" applyAlignment="1">
      <alignment horizontal="center" vertical="center"/>
    </xf>
    <xf numFmtId="0" fontId="82" fillId="3" borderId="4" xfId="0" applyFont="1" applyFill="1" applyBorder="1" applyAlignment="1">
      <alignment horizontal="center" vertical="center"/>
    </xf>
    <xf numFmtId="183" fontId="82" fillId="3" borderId="2" xfId="0" applyNumberFormat="1" applyFont="1" applyFill="1" applyBorder="1" applyAlignment="1">
      <alignment horizontal="center" vertical="center"/>
    </xf>
    <xf numFmtId="183" fontId="82" fillId="3" borderId="4" xfId="0" applyNumberFormat="1" applyFont="1" applyFill="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57" fontId="82" fillId="3" borderId="2" xfId="0" applyNumberFormat="1" applyFont="1" applyFill="1" applyBorder="1" applyAlignment="1">
      <alignment horizontal="center" vertical="center"/>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0" borderId="1" xfId="0" applyFont="1" applyBorder="1" applyAlignment="1">
      <alignment horizontal="left" vertical="center" wrapText="1"/>
    </xf>
    <xf numFmtId="183" fontId="14" fillId="3" borderId="95" xfId="0" applyNumberFormat="1" applyFont="1" applyFill="1" applyBorder="1" applyAlignment="1">
      <alignment horizontal="center" vertical="center"/>
    </xf>
    <xf numFmtId="183" fontId="14" fillId="3" borderId="94" xfId="0" applyNumberFormat="1" applyFont="1" applyFill="1" applyBorder="1" applyAlignment="1">
      <alignment horizontal="center" vertical="center"/>
    </xf>
    <xf numFmtId="0" fontId="21" fillId="0" borderId="22" xfId="0" applyFont="1" applyBorder="1" applyAlignment="1">
      <alignment horizontal="left" vertical="center"/>
    </xf>
    <xf numFmtId="0" fontId="7" fillId="0" borderId="0" xfId="0" applyFont="1" applyAlignment="1">
      <alignment horizontal="center" vertical="center"/>
    </xf>
    <xf numFmtId="0" fontId="18" fillId="0" borderId="0" xfId="0" applyFont="1" applyAlignment="1">
      <alignment horizontal="center" vertical="center"/>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14" fillId="0" borderId="2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7" xfId="0" applyFont="1" applyBorder="1" applyAlignment="1">
      <alignment horizontal="center" vertical="center" wrapText="1"/>
    </xf>
    <xf numFmtId="0" fontId="7" fillId="0" borderId="1" xfId="0" applyFont="1" applyBorder="1" applyAlignment="1">
      <alignment horizontal="left" vertical="center" wrapText="1"/>
    </xf>
    <xf numFmtId="0" fontId="82" fillId="3" borderId="2" xfId="0" applyFont="1" applyFill="1" applyBorder="1" applyAlignment="1">
      <alignment horizontal="center" vertical="center" wrapText="1"/>
    </xf>
    <xf numFmtId="0" fontId="82" fillId="3" borderId="4" xfId="0" applyFont="1" applyFill="1" applyBorder="1" applyAlignment="1">
      <alignment horizontal="center" vertical="center" wrapText="1"/>
    </xf>
    <xf numFmtId="0" fontId="63" fillId="0" borderId="0" xfId="0" applyFont="1" applyAlignment="1">
      <alignment horizontal="center" vertical="center" wrapText="1"/>
    </xf>
    <xf numFmtId="0" fontId="21" fillId="0" borderId="0" xfId="0" applyFont="1" applyAlignment="1">
      <alignment horizontal="center" vertical="center" wrapText="1"/>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183" fontId="14" fillId="3" borderId="2" xfId="0" applyNumberFormat="1" applyFont="1" applyFill="1" applyBorder="1" applyAlignment="1">
      <alignment horizontal="center" vertical="center" wrapText="1"/>
    </xf>
    <xf numFmtId="183" fontId="14" fillId="3" borderId="94" xfId="0" applyNumberFormat="1" applyFont="1" applyFill="1" applyBorder="1" applyAlignment="1">
      <alignment horizontal="center" vertical="center" wrapText="1"/>
    </xf>
    <xf numFmtId="0" fontId="14" fillId="3" borderId="2" xfId="0" applyFont="1" applyFill="1" applyBorder="1" applyAlignment="1">
      <alignment horizontal="right" vertical="center" wrapText="1"/>
    </xf>
    <xf numFmtId="0" fontId="14" fillId="3" borderId="96" xfId="0" applyFont="1" applyFill="1" applyBorder="1" applyAlignment="1">
      <alignment horizontal="righ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5" fillId="0" borderId="82" xfId="0" applyFont="1" applyBorder="1" applyAlignment="1">
      <alignment horizontal="center" vertical="center" wrapText="1"/>
    </xf>
    <xf numFmtId="0" fontId="55" fillId="0" borderId="0" xfId="0" applyFont="1" applyAlignment="1">
      <alignment horizontal="center" vertical="center" wrapText="1"/>
    </xf>
    <xf numFmtId="183" fontId="82" fillId="3" borderId="2" xfId="0" applyNumberFormat="1" applyFont="1" applyFill="1" applyBorder="1" applyAlignment="1">
      <alignment horizontal="center" vertical="center" wrapText="1"/>
    </xf>
    <xf numFmtId="183" fontId="82" fillId="3" borderId="94" xfId="0" applyNumberFormat="1" applyFont="1" applyFill="1" applyBorder="1" applyAlignment="1">
      <alignment horizontal="center" vertical="center" wrapText="1"/>
    </xf>
    <xf numFmtId="0" fontId="7" fillId="0" borderId="27" xfId="0" applyFont="1" applyBorder="1">
      <alignment vertical="center"/>
    </xf>
    <xf numFmtId="0" fontId="0" fillId="0" borderId="27" xfId="0" applyBorder="1">
      <alignment vertical="center"/>
    </xf>
    <xf numFmtId="38" fontId="9" fillId="3" borderId="12" xfId="2" applyFont="1" applyFill="1" applyBorder="1" applyAlignment="1">
      <alignment vertical="center"/>
    </xf>
    <xf numFmtId="38" fontId="8" fillId="3" borderId="27" xfId="2" applyFont="1" applyFill="1" applyBorder="1" applyAlignment="1">
      <alignment vertical="center"/>
    </xf>
    <xf numFmtId="38" fontId="8" fillId="3" borderId="28" xfId="2" applyFont="1" applyFill="1" applyBorder="1" applyAlignment="1">
      <alignment vertical="center"/>
    </xf>
    <xf numFmtId="38" fontId="7" fillId="3" borderId="27" xfId="2" applyFont="1" applyFill="1" applyBorder="1" applyAlignment="1">
      <alignment vertical="center" shrinkToFit="1"/>
    </xf>
    <xf numFmtId="38" fontId="10" fillId="3" borderId="27" xfId="2" applyFont="1" applyFill="1" applyBorder="1" applyAlignment="1">
      <alignment vertical="center" shrinkToFit="1"/>
    </xf>
    <xf numFmtId="38" fontId="10" fillId="3" borderId="29" xfId="2" applyFont="1" applyFill="1" applyBorder="1" applyAlignment="1">
      <alignment vertical="center" shrinkToFit="1"/>
    </xf>
    <xf numFmtId="0" fontId="7" fillId="0" borderId="19" xfId="0" applyFont="1" applyBorder="1" applyAlignment="1">
      <alignment horizontal="center" vertical="center"/>
    </xf>
    <xf numFmtId="0" fontId="7" fillId="0" borderId="15" xfId="0" applyFont="1" applyBorder="1" applyAlignment="1">
      <alignment horizontal="center" vertical="center"/>
    </xf>
    <xf numFmtId="0" fontId="7" fillId="0" borderId="20" xfId="0" applyFont="1" applyBorder="1" applyAlignment="1">
      <alignment horizontal="center" vertical="center"/>
    </xf>
    <xf numFmtId="38" fontId="9" fillId="0" borderId="19" xfId="2" applyFont="1" applyBorder="1" applyAlignment="1">
      <alignment vertical="center"/>
    </xf>
    <xf numFmtId="38" fontId="8" fillId="0" borderId="15" xfId="2" applyFont="1" applyBorder="1" applyAlignment="1">
      <alignment vertical="center"/>
    </xf>
    <xf numFmtId="38" fontId="8" fillId="0" borderId="20" xfId="2" applyFont="1" applyBorder="1" applyAlignment="1">
      <alignment vertical="center"/>
    </xf>
    <xf numFmtId="38" fontId="82" fillId="3" borderId="25" xfId="2" applyFont="1" applyFill="1" applyBorder="1" applyAlignment="1">
      <alignment vertical="center" shrinkToFit="1"/>
    </xf>
    <xf numFmtId="38" fontId="84" fillId="3" borderId="25" xfId="2" applyFont="1" applyFill="1" applyBorder="1" applyAlignment="1">
      <alignment vertical="center" shrinkToFit="1"/>
    </xf>
    <xf numFmtId="38" fontId="84" fillId="3" borderId="38" xfId="2" applyFont="1" applyFill="1" applyBorder="1" applyAlignment="1">
      <alignment vertical="center" shrinkToFit="1"/>
    </xf>
    <xf numFmtId="38" fontId="7" fillId="0" borderId="15" xfId="2" applyFont="1" applyBorder="1" applyAlignment="1">
      <alignment vertical="center"/>
    </xf>
    <xf numFmtId="38" fontId="10" fillId="0" borderId="15" xfId="2" applyFont="1" applyBorder="1" applyAlignment="1">
      <alignment vertical="center"/>
    </xf>
    <xf numFmtId="38" fontId="10" fillId="0" borderId="16" xfId="2" applyFont="1" applyBorder="1" applyAlignment="1">
      <alignment vertical="center"/>
    </xf>
    <xf numFmtId="0" fontId="7" fillId="0" borderId="27" xfId="0" applyFont="1" applyBorder="1" applyAlignment="1">
      <alignment horizontal="left" vertical="center"/>
    </xf>
    <xf numFmtId="38" fontId="81" fillId="3" borderId="12" xfId="2" applyFont="1" applyFill="1" applyBorder="1" applyAlignment="1">
      <alignment vertical="center"/>
    </xf>
    <xf numFmtId="38" fontId="49" fillId="3" borderId="27" xfId="2" applyFont="1" applyFill="1" applyBorder="1" applyAlignment="1">
      <alignment vertical="center"/>
    </xf>
    <xf numFmtId="38" fontId="49" fillId="3" borderId="28" xfId="2" applyFont="1" applyFill="1" applyBorder="1" applyAlignment="1">
      <alignment vertical="center"/>
    </xf>
    <xf numFmtId="38" fontId="82" fillId="3" borderId="27" xfId="2" applyFont="1" applyFill="1" applyBorder="1" applyAlignment="1">
      <alignment vertical="center" shrinkToFit="1"/>
    </xf>
    <xf numFmtId="38" fontId="84" fillId="3" borderId="27" xfId="2" applyFont="1" applyFill="1" applyBorder="1" applyAlignment="1">
      <alignment vertical="center" shrinkToFit="1"/>
    </xf>
    <xf numFmtId="38" fontId="84" fillId="3" borderId="29" xfId="2" applyFont="1" applyFill="1" applyBorder="1" applyAlignment="1">
      <alignment vertical="center" shrinkToFit="1"/>
    </xf>
    <xf numFmtId="0" fontId="7" fillId="0" borderId="31" xfId="0" applyFont="1" applyBorder="1" applyAlignment="1">
      <alignment horizontal="center" vertical="center"/>
    </xf>
    <xf numFmtId="38" fontId="9" fillId="0" borderId="30" xfId="2" applyFont="1" applyBorder="1" applyAlignment="1">
      <alignment vertical="center"/>
    </xf>
    <xf numFmtId="38" fontId="8" fillId="0" borderId="31" xfId="2" applyFont="1" applyBorder="1" applyAlignment="1">
      <alignment vertical="center"/>
    </xf>
    <xf numFmtId="38" fontId="8" fillId="0" borderId="32" xfId="2" applyFont="1" applyBorder="1" applyAlignment="1">
      <alignment vertical="center"/>
    </xf>
    <xf numFmtId="38" fontId="7" fillId="0" borderId="31" xfId="2" applyFont="1" applyBorder="1" applyAlignment="1">
      <alignment vertical="center"/>
    </xf>
    <xf numFmtId="38" fontId="10" fillId="0" borderId="31" xfId="2" applyFont="1" applyBorder="1" applyAlignment="1">
      <alignment vertical="center"/>
    </xf>
    <xf numFmtId="38" fontId="10" fillId="0" borderId="33" xfId="2" applyFont="1" applyBorder="1" applyAlignment="1">
      <alignment vertical="center"/>
    </xf>
    <xf numFmtId="38" fontId="7" fillId="0" borderId="39" xfId="2" applyFont="1" applyFill="1" applyBorder="1" applyAlignment="1">
      <alignment horizontal="left" vertical="center" wrapText="1"/>
    </xf>
    <xf numFmtId="38" fontId="7" fillId="0" borderId="40" xfId="2" applyFont="1" applyFill="1" applyBorder="1" applyAlignment="1">
      <alignment horizontal="left" vertical="center" wrapText="1"/>
    </xf>
    <xf numFmtId="38" fontId="7" fillId="0" borderId="41" xfId="2" applyFont="1" applyFill="1" applyBorder="1" applyAlignment="1">
      <alignment horizontal="left" vertical="center" wrapText="1"/>
    </xf>
    <xf numFmtId="0" fontId="7" fillId="0" borderId="35" xfId="0" applyFont="1" applyBorder="1" applyAlignment="1">
      <alignment horizontal="left" vertical="center"/>
    </xf>
    <xf numFmtId="38" fontId="81" fillId="3" borderId="34" xfId="2" applyFont="1" applyFill="1" applyBorder="1" applyAlignment="1">
      <alignment vertical="center"/>
    </xf>
    <xf numFmtId="38" fontId="49" fillId="3" borderId="35" xfId="2" applyFont="1" applyFill="1" applyBorder="1" applyAlignment="1">
      <alignment vertical="center"/>
    </xf>
    <xf numFmtId="38" fontId="49" fillId="3" borderId="36" xfId="2" applyFont="1" applyFill="1" applyBorder="1" applyAlignment="1">
      <alignment vertical="center"/>
    </xf>
    <xf numFmtId="38" fontId="82" fillId="3" borderId="35" xfId="2" applyFont="1" applyFill="1" applyBorder="1" applyAlignment="1">
      <alignment vertical="center" wrapText="1" shrinkToFit="1"/>
    </xf>
    <xf numFmtId="38" fontId="84" fillId="3" borderId="35" xfId="2" applyFont="1" applyFill="1" applyBorder="1" applyAlignment="1">
      <alignment vertical="center" wrapText="1" shrinkToFit="1"/>
    </xf>
    <xf numFmtId="38" fontId="84" fillId="3" borderId="37" xfId="2" applyFont="1" applyFill="1" applyBorder="1" applyAlignment="1">
      <alignment vertical="center" wrapText="1" shrinkToFit="1"/>
    </xf>
    <xf numFmtId="0" fontId="7" fillId="0" borderId="25" xfId="0" applyFont="1" applyBorder="1" applyAlignment="1">
      <alignment horizontal="left" vertical="center"/>
    </xf>
    <xf numFmtId="38" fontId="81" fillId="3" borderId="11" xfId="2" applyFont="1" applyFill="1" applyBorder="1" applyAlignment="1">
      <alignment vertical="center"/>
    </xf>
    <xf numFmtId="38" fontId="49" fillId="3" borderId="25" xfId="2" applyFont="1" applyFill="1" applyBorder="1" applyAlignment="1">
      <alignment vertical="center"/>
    </xf>
    <xf numFmtId="38" fontId="49" fillId="3" borderId="26" xfId="2" applyFont="1" applyFill="1" applyBorder="1" applyAlignment="1">
      <alignment vertical="center"/>
    </xf>
    <xf numFmtId="38" fontId="82" fillId="3" borderId="25" xfId="2" applyFont="1" applyFill="1" applyBorder="1" applyAlignment="1">
      <alignment vertical="center" wrapText="1" shrinkToFit="1"/>
    </xf>
    <xf numFmtId="38" fontId="84" fillId="3" borderId="25" xfId="2" applyFont="1" applyFill="1" applyBorder="1" applyAlignment="1">
      <alignment vertical="center" wrapText="1" shrinkToFit="1"/>
    </xf>
    <xf numFmtId="38" fontId="84" fillId="3" borderId="38" xfId="2" applyFont="1" applyFill="1" applyBorder="1" applyAlignment="1">
      <alignment vertical="center" wrapText="1"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38" fontId="7" fillId="0" borderId="15" xfId="2" applyFont="1" applyBorder="1" applyAlignment="1">
      <alignment vertical="center" shrinkToFit="1"/>
    </xf>
    <xf numFmtId="38" fontId="10" fillId="0" borderId="15" xfId="2" applyFont="1" applyBorder="1" applyAlignment="1">
      <alignment vertical="center" shrinkToFit="1"/>
    </xf>
    <xf numFmtId="38" fontId="10" fillId="0" borderId="16" xfId="2" applyFont="1" applyBorder="1" applyAlignment="1">
      <alignment vertical="center" shrinkToFit="1"/>
    </xf>
    <xf numFmtId="0" fontId="7" fillId="0" borderId="11" xfId="0" applyFont="1" applyBorder="1" applyAlignment="1">
      <alignment horizontal="left" vertical="center"/>
    </xf>
    <xf numFmtId="0" fontId="7" fillId="0" borderId="26" xfId="0" applyFont="1" applyBorder="1" applyAlignment="1">
      <alignment horizontal="left" vertical="center"/>
    </xf>
    <xf numFmtId="38" fontId="9" fillId="0" borderId="11" xfId="2" applyFont="1" applyBorder="1" applyAlignment="1">
      <alignment vertical="center"/>
    </xf>
    <xf numFmtId="38" fontId="8" fillId="0" borderId="25" xfId="2" applyFont="1" applyBorder="1" applyAlignment="1">
      <alignment vertical="center"/>
    </xf>
    <xf numFmtId="38" fontId="8" fillId="0" borderId="26" xfId="2" applyFont="1" applyBorder="1" applyAlignment="1">
      <alignment vertical="center"/>
    </xf>
    <xf numFmtId="38" fontId="7" fillId="0" borderId="25" xfId="2" applyFont="1" applyBorder="1" applyAlignment="1">
      <alignment vertical="center" shrinkToFit="1"/>
    </xf>
    <xf numFmtId="38" fontId="10" fillId="0" borderId="25" xfId="2" applyFont="1" applyBorder="1" applyAlignment="1">
      <alignment vertical="center" shrinkToFit="1"/>
    </xf>
    <xf numFmtId="38" fontId="10" fillId="0" borderId="38" xfId="2" applyFont="1" applyBorder="1" applyAlignment="1">
      <alignment vertical="center" shrinkToFit="1"/>
    </xf>
    <xf numFmtId="38" fontId="59" fillId="3" borderId="11" xfId="2" applyFont="1" applyFill="1" applyBorder="1" applyAlignment="1">
      <alignment vertical="center"/>
    </xf>
    <xf numFmtId="38" fontId="57" fillId="3" borderId="25" xfId="2" applyFont="1" applyFill="1" applyBorder="1" applyAlignment="1">
      <alignment vertical="center"/>
    </xf>
    <xf numFmtId="38" fontId="57" fillId="3" borderId="26" xfId="2" applyFont="1" applyFill="1" applyBorder="1" applyAlignment="1">
      <alignment vertical="center"/>
    </xf>
    <xf numFmtId="38" fontId="58" fillId="3" borderId="25" xfId="2" applyFont="1" applyFill="1" applyBorder="1" applyAlignment="1">
      <alignment vertical="center"/>
    </xf>
    <xf numFmtId="38" fontId="60" fillId="3" borderId="25" xfId="2" applyFont="1" applyFill="1" applyBorder="1" applyAlignment="1">
      <alignment vertical="center"/>
    </xf>
    <xf numFmtId="38" fontId="60" fillId="3" borderId="38" xfId="2" applyFont="1" applyFill="1" applyBorder="1" applyAlignment="1">
      <alignment vertical="center"/>
    </xf>
    <xf numFmtId="38" fontId="7" fillId="0" borderId="39" xfId="2" applyFont="1" applyFill="1" applyBorder="1" applyAlignment="1">
      <alignment horizontal="center" vertical="center" wrapText="1"/>
    </xf>
    <xf numFmtId="38" fontId="7" fillId="0" borderId="40" xfId="2" applyFont="1" applyFill="1" applyBorder="1" applyAlignment="1">
      <alignment horizontal="center" vertical="center" wrapText="1"/>
    </xf>
    <xf numFmtId="38" fontId="7" fillId="0" borderId="47" xfId="2" applyFont="1" applyFill="1" applyBorder="1" applyAlignment="1">
      <alignment horizontal="center" vertical="center" wrapText="1"/>
    </xf>
    <xf numFmtId="0" fontId="7" fillId="0" borderId="11" xfId="0" applyFont="1" applyBorder="1">
      <alignment vertical="center"/>
    </xf>
    <xf numFmtId="0" fontId="7" fillId="0" borderId="25" xfId="0" applyFont="1" applyBorder="1">
      <alignment vertical="center"/>
    </xf>
    <xf numFmtId="0" fontId="7" fillId="0" borderId="26" xfId="0" applyFont="1" applyBorder="1">
      <alignment vertical="center"/>
    </xf>
    <xf numFmtId="38" fontId="7" fillId="0" borderId="46" xfId="2" applyFont="1" applyFill="1" applyBorder="1" applyAlignment="1">
      <alignment horizontal="center" vertical="center" wrapText="1"/>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0" fillId="0" borderId="15" xfId="0" applyBorder="1" applyAlignment="1">
      <alignment horizontal="center" vertical="center"/>
    </xf>
    <xf numFmtId="0" fontId="7" fillId="0" borderId="25" xfId="0" applyFont="1" applyBorder="1" applyAlignment="1">
      <alignment vertical="center" wrapText="1"/>
    </xf>
    <xf numFmtId="0" fontId="0" fillId="0" borderId="25" xfId="0" applyBorder="1" applyAlignment="1">
      <alignment vertical="center" wrapText="1"/>
    </xf>
    <xf numFmtId="0" fontId="7" fillId="0" borderId="45" xfId="0" applyFont="1" applyBorder="1">
      <alignment vertical="center"/>
    </xf>
    <xf numFmtId="0" fontId="0" fillId="0" borderId="45" xfId="0" applyBorder="1">
      <alignment vertical="center"/>
    </xf>
    <xf numFmtId="38" fontId="81" fillId="3" borderId="48" xfId="2" applyFont="1" applyFill="1" applyBorder="1" applyAlignment="1">
      <alignment vertical="center"/>
    </xf>
    <xf numFmtId="38" fontId="49" fillId="3" borderId="45" xfId="2" applyFont="1" applyFill="1" applyBorder="1" applyAlignment="1">
      <alignment vertical="center"/>
    </xf>
    <xf numFmtId="38" fontId="49" fillId="3" borderId="49" xfId="2" applyFont="1" applyFill="1" applyBorder="1" applyAlignment="1">
      <alignment vertical="center"/>
    </xf>
    <xf numFmtId="0" fontId="0" fillId="0" borderId="25" xfId="0" applyBorder="1">
      <alignment vertical="center"/>
    </xf>
    <xf numFmtId="0" fontId="7" fillId="0" borderId="28" xfId="0" applyFont="1" applyBorder="1" applyAlignment="1">
      <alignment horizontal="left" vertical="center"/>
    </xf>
    <xf numFmtId="38" fontId="81" fillId="3" borderId="27" xfId="2" applyFont="1" applyFill="1" applyBorder="1" applyAlignment="1">
      <alignment vertical="center"/>
    </xf>
    <xf numFmtId="38" fontId="81" fillId="3" borderId="28" xfId="2" applyFont="1" applyFill="1" applyBorder="1" applyAlignment="1">
      <alignment vertical="center"/>
    </xf>
    <xf numFmtId="0" fontId="7" fillId="0" borderId="53"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1" xfId="0" applyFont="1" applyBorder="1" applyAlignment="1">
      <alignment horizontal="right" vertical="center"/>
    </xf>
    <xf numFmtId="0" fontId="7" fillId="0" borderId="22" xfId="0" applyFont="1" applyBorder="1" applyAlignment="1">
      <alignment horizontal="right" vertical="center"/>
    </xf>
    <xf numFmtId="0" fontId="7" fillId="0" borderId="24" xfId="0" applyFont="1" applyBorder="1" applyAlignment="1">
      <alignment horizontal="right" vertical="center"/>
    </xf>
    <xf numFmtId="0" fontId="7" fillId="0" borderId="23" xfId="0" applyFont="1" applyBorder="1" applyAlignment="1">
      <alignment horizontal="center" vertical="center"/>
    </xf>
    <xf numFmtId="0" fontId="7" fillId="0" borderId="48" xfId="0" applyFont="1" applyBorder="1" applyAlignment="1">
      <alignment horizontal="left" vertical="center"/>
    </xf>
    <xf numFmtId="0" fontId="7" fillId="0" borderId="45" xfId="0" applyFont="1" applyBorder="1" applyAlignment="1">
      <alignment horizontal="left" vertical="center"/>
    </xf>
    <xf numFmtId="0" fontId="7" fillId="0" borderId="49" xfId="0" applyFont="1" applyBorder="1" applyAlignment="1">
      <alignment horizontal="left" vertical="center"/>
    </xf>
    <xf numFmtId="38" fontId="82" fillId="3" borderId="45" xfId="2" applyFont="1" applyFill="1" applyBorder="1" applyAlignment="1">
      <alignment vertical="center" wrapText="1" shrinkToFit="1"/>
    </xf>
    <xf numFmtId="38" fontId="84" fillId="3" borderId="45" xfId="2" applyFont="1" applyFill="1" applyBorder="1" applyAlignment="1">
      <alignment vertical="center" wrapText="1" shrinkToFit="1"/>
    </xf>
    <xf numFmtId="38" fontId="84" fillId="3" borderId="50" xfId="2" applyFont="1" applyFill="1" applyBorder="1" applyAlignment="1">
      <alignment vertical="center" wrapText="1" shrinkToFit="1"/>
    </xf>
    <xf numFmtId="38" fontId="82" fillId="3" borderId="115" xfId="2" applyFont="1" applyFill="1" applyBorder="1" applyAlignment="1">
      <alignment vertical="center" shrinkToFit="1"/>
    </xf>
    <xf numFmtId="38" fontId="84" fillId="3" borderId="115" xfId="2" applyFont="1" applyFill="1" applyBorder="1" applyAlignment="1">
      <alignment vertical="center" shrinkToFit="1"/>
    </xf>
    <xf numFmtId="38" fontId="84" fillId="3" borderId="116" xfId="2" applyFont="1" applyFill="1" applyBorder="1" applyAlignment="1">
      <alignment vertical="center" shrinkToFit="1"/>
    </xf>
    <xf numFmtId="38" fontId="82" fillId="3" borderId="45" xfId="2" applyFont="1" applyFill="1" applyBorder="1" applyAlignment="1">
      <alignment vertical="center" shrinkToFit="1"/>
    </xf>
    <xf numFmtId="38" fontId="84" fillId="3" borderId="45" xfId="2" applyFont="1" applyFill="1" applyBorder="1" applyAlignment="1">
      <alignment vertical="center" shrinkToFit="1"/>
    </xf>
    <xf numFmtId="38" fontId="84" fillId="3" borderId="50" xfId="2" applyFont="1" applyFill="1" applyBorder="1" applyAlignment="1">
      <alignment vertical="center" shrinkToFit="1"/>
    </xf>
    <xf numFmtId="183" fontId="42" fillId="3" borderId="2" xfId="0" applyNumberFormat="1" applyFont="1" applyFill="1" applyBorder="1" applyAlignment="1">
      <alignment horizontal="center" vertical="center" wrapText="1"/>
    </xf>
    <xf numFmtId="183" fontId="42" fillId="3" borderId="3" xfId="0" applyNumberFormat="1" applyFont="1" applyFill="1" applyBorder="1" applyAlignment="1">
      <alignment horizontal="center" vertical="center" wrapText="1"/>
    </xf>
    <xf numFmtId="183" fontId="81" fillId="3" borderId="2" xfId="0" applyNumberFormat="1" applyFont="1" applyFill="1" applyBorder="1" applyAlignment="1">
      <alignment horizontal="center" vertical="center" wrapText="1"/>
    </xf>
    <xf numFmtId="183" fontId="81" fillId="3" borderId="3" xfId="0" applyNumberFormat="1" applyFont="1" applyFill="1" applyBorder="1" applyAlignment="1">
      <alignment horizontal="center" vertical="center" wrapText="1"/>
    </xf>
    <xf numFmtId="0" fontId="42" fillId="0" borderId="51" xfId="0" applyFont="1" applyBorder="1" applyAlignment="1">
      <alignment horizontal="center" vertical="center" wrapText="1"/>
    </xf>
    <xf numFmtId="0" fontId="42" fillId="0" borderId="52" xfId="0" applyFont="1" applyBorder="1" applyAlignment="1">
      <alignment horizontal="center" vertical="center" wrapText="1"/>
    </xf>
    <xf numFmtId="0" fontId="42" fillId="0" borderId="1" xfId="0" applyFont="1" applyBorder="1" applyAlignment="1">
      <alignment horizontal="center" vertical="center" wrapText="1"/>
    </xf>
    <xf numFmtId="0" fontId="43" fillId="0" borderId="0" xfId="0" applyFont="1" applyAlignment="1">
      <alignment horizontal="center" vertical="center"/>
    </xf>
    <xf numFmtId="0" fontId="0" fillId="0" borderId="1" xfId="0" applyBorder="1" applyAlignment="1">
      <alignment horizontal="center" vertical="center"/>
    </xf>
    <xf numFmtId="0" fontId="42" fillId="0" borderId="8" xfId="0" applyFont="1" applyBorder="1" applyAlignment="1">
      <alignment horizontal="left" vertical="center" shrinkToFi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38" fontId="7" fillId="6" borderId="2" xfId="3" applyFont="1" applyFill="1" applyBorder="1" applyAlignment="1">
      <alignment horizontal="center" vertical="center" wrapText="1"/>
    </xf>
    <xf numFmtId="38" fontId="7" fillId="6" borderId="4" xfId="3" applyFont="1" applyFill="1" applyBorder="1" applyAlignment="1">
      <alignment horizontal="center" vertical="center"/>
    </xf>
    <xf numFmtId="0" fontId="82" fillId="3" borderId="2" xfId="0" applyFont="1" applyFill="1" applyBorder="1" applyAlignment="1">
      <alignment horizontal="left" vertical="center" wrapText="1"/>
    </xf>
    <xf numFmtId="0" fontId="82" fillId="3" borderId="3" xfId="0" applyFont="1" applyFill="1" applyBorder="1" applyAlignment="1">
      <alignment horizontal="left" vertical="center" wrapText="1"/>
    </xf>
    <xf numFmtId="0" fontId="82" fillId="3" borderId="4" xfId="0" applyFont="1" applyFill="1" applyBorder="1" applyAlignment="1">
      <alignment horizontal="left" vertical="center" wrapText="1"/>
    </xf>
    <xf numFmtId="38" fontId="7" fillId="6" borderId="21" xfId="3" applyFont="1" applyFill="1" applyBorder="1" applyAlignment="1">
      <alignment horizontal="center" vertical="center"/>
    </xf>
    <xf numFmtId="38" fontId="7" fillId="6" borderId="24" xfId="3" applyFont="1" applyFill="1" applyBorder="1" applyAlignment="1">
      <alignment horizontal="center" vertical="center"/>
    </xf>
    <xf numFmtId="38" fontId="7" fillId="6" borderId="83" xfId="3" applyFont="1" applyFill="1" applyBorder="1" applyAlignment="1">
      <alignment horizontal="center" vertical="center"/>
    </xf>
    <xf numFmtId="38" fontId="7" fillId="6" borderId="77" xfId="3" applyFont="1" applyFill="1" applyBorder="1" applyAlignment="1">
      <alignment horizontal="center" vertical="center"/>
    </xf>
    <xf numFmtId="0" fontId="7" fillId="6" borderId="2"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82" fillId="3" borderId="1" xfId="0" applyFont="1" applyFill="1" applyBorder="1" applyAlignment="1">
      <alignment horizontal="center" vertical="center"/>
    </xf>
    <xf numFmtId="38" fontId="7" fillId="6" borderId="82" xfId="3" applyFont="1" applyFill="1" applyBorder="1" applyAlignment="1">
      <alignment horizontal="center" vertical="center"/>
    </xf>
    <xf numFmtId="38" fontId="7" fillId="6" borderId="76" xfId="3" applyFont="1" applyFill="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22" fillId="3" borderId="2" xfId="5"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7" fillId="0" borderId="0" xfId="0" applyFont="1" applyAlignment="1">
      <alignment horizontal="center" vertical="center"/>
    </xf>
    <xf numFmtId="0" fontId="7" fillId="0" borderId="8" xfId="0" applyFont="1" applyBorder="1" applyAlignment="1">
      <alignment horizontal="left" vertical="center"/>
    </xf>
    <xf numFmtId="0" fontId="7" fillId="6" borderId="21"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82" xfId="0" applyFont="1" applyFill="1" applyBorder="1" applyAlignment="1">
      <alignment horizontal="center" vertical="center" wrapText="1"/>
    </xf>
    <xf numFmtId="0" fontId="7" fillId="6" borderId="76" xfId="0" applyFont="1" applyFill="1" applyBorder="1" applyAlignment="1">
      <alignment horizontal="center" vertical="center" wrapText="1"/>
    </xf>
    <xf numFmtId="0" fontId="7" fillId="6" borderId="83" xfId="0" applyFont="1" applyFill="1" applyBorder="1" applyAlignment="1">
      <alignment horizontal="center" vertical="center" wrapText="1"/>
    </xf>
    <xf numFmtId="0" fontId="7" fillId="6" borderId="77" xfId="0" applyFont="1" applyFill="1" applyBorder="1" applyAlignment="1">
      <alignment horizontal="center" vertical="center" wrapText="1"/>
    </xf>
    <xf numFmtId="0" fontId="7" fillId="7" borderId="108" xfId="0" applyFont="1" applyFill="1" applyBorder="1" applyAlignment="1">
      <alignment horizontal="center" vertical="center"/>
    </xf>
    <xf numFmtId="0" fontId="7" fillId="7" borderId="109" xfId="0" applyFont="1" applyFill="1" applyBorder="1" applyAlignment="1">
      <alignment horizontal="center" vertical="center"/>
    </xf>
    <xf numFmtId="0" fontId="7" fillId="7" borderId="110" xfId="0" applyFont="1" applyFill="1" applyBorder="1" applyAlignment="1">
      <alignment horizontal="center" vertical="center"/>
    </xf>
    <xf numFmtId="38" fontId="7" fillId="7" borderId="108" xfId="2" applyFont="1" applyFill="1" applyBorder="1" applyAlignment="1">
      <alignment vertical="center"/>
    </xf>
    <xf numFmtId="38" fontId="7" fillId="7" borderId="109" xfId="2" applyFont="1" applyFill="1" applyBorder="1" applyAlignment="1">
      <alignment vertical="center"/>
    </xf>
    <xf numFmtId="38" fontId="7" fillId="7" borderId="110" xfId="2" applyFont="1" applyFill="1" applyBorder="1" applyAlignment="1">
      <alignment vertical="center"/>
    </xf>
    <xf numFmtId="38" fontId="7" fillId="7" borderId="108" xfId="2" applyFont="1" applyFill="1" applyBorder="1" applyAlignment="1">
      <alignment horizontal="center" vertical="center"/>
    </xf>
    <xf numFmtId="38" fontId="7" fillId="7" borderId="109" xfId="2" applyFont="1" applyFill="1" applyBorder="1" applyAlignment="1">
      <alignment horizontal="center" vertical="center"/>
    </xf>
    <xf numFmtId="38" fontId="7" fillId="7" borderId="111" xfId="2" applyFont="1" applyFill="1" applyBorder="1" applyAlignment="1">
      <alignment horizontal="center" vertical="center"/>
    </xf>
    <xf numFmtId="0" fontId="7" fillId="7" borderId="15" xfId="0" applyFont="1" applyFill="1" applyBorder="1" applyAlignment="1">
      <alignment horizontal="center" vertical="center"/>
    </xf>
    <xf numFmtId="38" fontId="7" fillId="7" borderId="19" xfId="2" applyFont="1" applyFill="1" applyBorder="1" applyAlignment="1">
      <alignment vertical="center"/>
    </xf>
    <xf numFmtId="38" fontId="7" fillId="7" borderId="15" xfId="2" applyFont="1" applyFill="1" applyBorder="1" applyAlignment="1">
      <alignment vertical="center"/>
    </xf>
    <xf numFmtId="38" fontId="7" fillId="7" borderId="20" xfId="2" applyFont="1" applyFill="1" applyBorder="1" applyAlignment="1">
      <alignment vertical="center"/>
    </xf>
    <xf numFmtId="38" fontId="7" fillId="7" borderId="62" xfId="2" applyFont="1" applyFill="1" applyBorder="1" applyAlignment="1">
      <alignment horizontal="center" vertical="center"/>
    </xf>
    <xf numFmtId="38" fontId="7" fillId="7" borderId="63" xfId="2" applyFont="1" applyFill="1" applyBorder="1" applyAlignment="1">
      <alignment horizontal="center" vertical="center"/>
    </xf>
    <xf numFmtId="0" fontId="7" fillId="7" borderId="11" xfId="0" applyFont="1" applyFill="1" applyBorder="1" applyAlignment="1">
      <alignment horizontal="left" vertical="center"/>
    </xf>
    <xf numFmtId="0" fontId="7" fillId="7" borderId="25" xfId="0" applyFont="1" applyFill="1" applyBorder="1" applyAlignment="1">
      <alignment horizontal="left" vertical="center"/>
    </xf>
    <xf numFmtId="0" fontId="7" fillId="7" borderId="26" xfId="0" applyFont="1" applyFill="1" applyBorder="1" applyAlignment="1">
      <alignment horizontal="left" vertical="center"/>
    </xf>
    <xf numFmtId="38" fontId="82" fillId="3" borderId="11" xfId="2" applyFont="1" applyFill="1" applyBorder="1" applyAlignment="1">
      <alignment vertical="center"/>
    </xf>
    <xf numFmtId="38" fontId="82" fillId="3" borderId="25" xfId="2" applyFont="1" applyFill="1" applyBorder="1" applyAlignment="1">
      <alignment vertical="center"/>
    </xf>
    <xf numFmtId="38" fontId="82" fillId="3" borderId="26" xfId="2" applyFont="1" applyFill="1" applyBorder="1" applyAlignment="1">
      <alignment vertical="center"/>
    </xf>
    <xf numFmtId="38" fontId="82" fillId="3" borderId="97" xfId="2" applyFont="1" applyFill="1" applyBorder="1" applyAlignment="1">
      <alignment horizontal="center" vertical="center"/>
    </xf>
    <xf numFmtId="38" fontId="82" fillId="3" borderId="103" xfId="2" applyFont="1" applyFill="1" applyBorder="1" applyAlignment="1">
      <alignment horizontal="center" vertical="center"/>
    </xf>
    <xf numFmtId="38" fontId="7" fillId="3" borderId="11" xfId="2" applyFont="1" applyFill="1" applyBorder="1" applyAlignment="1">
      <alignment vertical="center"/>
    </xf>
    <xf numFmtId="38" fontId="7" fillId="3" borderId="25" xfId="2" applyFont="1" applyFill="1" applyBorder="1" applyAlignment="1">
      <alignment vertical="center"/>
    </xf>
    <xf numFmtId="38" fontId="7" fillId="3" borderId="26" xfId="2" applyFont="1" applyFill="1" applyBorder="1" applyAlignment="1">
      <alignment vertical="center"/>
    </xf>
    <xf numFmtId="38" fontId="7" fillId="3" borderId="97" xfId="2" applyFont="1" applyFill="1" applyBorder="1" applyAlignment="1">
      <alignment horizontal="center" vertical="center"/>
    </xf>
    <xf numFmtId="38" fontId="7" fillId="3" borderId="103" xfId="2" applyFont="1" applyFill="1" applyBorder="1" applyAlignment="1">
      <alignment horizontal="center" vertical="center"/>
    </xf>
    <xf numFmtId="0" fontId="7" fillId="7" borderId="11"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xf numFmtId="38" fontId="82" fillId="3" borderId="11" xfId="2" applyFont="1" applyFill="1" applyBorder="1" applyAlignment="1">
      <alignment horizontal="right" vertical="center"/>
    </xf>
    <xf numFmtId="38" fontId="82" fillId="3" borderId="25" xfId="2" applyFont="1" applyFill="1" applyBorder="1" applyAlignment="1">
      <alignment horizontal="right" vertical="center"/>
    </xf>
    <xf numFmtId="38" fontId="82" fillId="3" borderId="26" xfId="2" applyFont="1" applyFill="1" applyBorder="1" applyAlignment="1">
      <alignment horizontal="right" vertical="center"/>
    </xf>
    <xf numFmtId="38" fontId="82" fillId="3" borderId="11" xfId="2" applyFont="1" applyFill="1" applyBorder="1" applyAlignment="1">
      <alignment horizontal="center" vertical="center"/>
    </xf>
    <xf numFmtId="38" fontId="82" fillId="3" borderId="25" xfId="2" applyFont="1" applyFill="1" applyBorder="1" applyAlignment="1">
      <alignment horizontal="center" vertical="center"/>
    </xf>
    <xf numFmtId="38" fontId="82" fillId="3" borderId="38" xfId="2" applyFont="1" applyFill="1" applyBorder="1" applyAlignment="1">
      <alignment horizontal="center" vertical="center"/>
    </xf>
    <xf numFmtId="38" fontId="7" fillId="3" borderId="11" xfId="2" applyFont="1" applyFill="1" applyBorder="1" applyAlignment="1">
      <alignment horizontal="right" vertical="center"/>
    </xf>
    <xf numFmtId="38" fontId="7" fillId="3" borderId="25" xfId="2" applyFont="1" applyFill="1" applyBorder="1" applyAlignment="1">
      <alignment horizontal="right" vertical="center"/>
    </xf>
    <xf numFmtId="38" fontId="7" fillId="3" borderId="26" xfId="2" applyFont="1" applyFill="1" applyBorder="1" applyAlignment="1">
      <alignment horizontal="right" vertical="center"/>
    </xf>
    <xf numFmtId="38" fontId="7" fillId="3" borderId="11" xfId="2" applyFont="1" applyFill="1" applyBorder="1" applyAlignment="1">
      <alignment horizontal="center" vertical="center"/>
    </xf>
    <xf numFmtId="38" fontId="7" fillId="3" borderId="25" xfId="2" applyFont="1" applyFill="1" applyBorder="1" applyAlignment="1">
      <alignment horizontal="center" vertical="center"/>
    </xf>
    <xf numFmtId="38" fontId="7" fillId="3" borderId="38" xfId="2" applyFont="1" applyFill="1" applyBorder="1" applyAlignment="1">
      <alignment horizontal="center" vertical="center"/>
    </xf>
    <xf numFmtId="38" fontId="7" fillId="0" borderId="11" xfId="2" applyFont="1" applyFill="1" applyBorder="1" applyAlignment="1">
      <alignment vertical="center"/>
    </xf>
    <xf numFmtId="38" fontId="7" fillId="0" borderId="25" xfId="2" applyFont="1" applyFill="1" applyBorder="1" applyAlignment="1">
      <alignment vertical="center"/>
    </xf>
    <xf numFmtId="38" fontId="7" fillId="0" borderId="26" xfId="2" applyFont="1" applyFill="1" applyBorder="1" applyAlignment="1">
      <alignment vertical="center"/>
    </xf>
    <xf numFmtId="38" fontId="7" fillId="7" borderId="11" xfId="2" applyFont="1" applyFill="1" applyBorder="1" applyAlignment="1">
      <alignment horizontal="center" vertical="center"/>
    </xf>
    <xf numFmtId="38" fontId="7" fillId="7" borderId="25" xfId="2" applyFont="1" applyFill="1" applyBorder="1" applyAlignment="1">
      <alignment horizontal="center" vertical="center"/>
    </xf>
    <xf numFmtId="38" fontId="7" fillId="7" borderId="38" xfId="2" applyFont="1" applyFill="1" applyBorder="1" applyAlignment="1">
      <alignment horizontal="center" vertical="center"/>
    </xf>
    <xf numFmtId="38" fontId="7" fillId="3" borderId="104" xfId="2" applyFont="1" applyFill="1" applyBorder="1" applyAlignment="1">
      <alignment vertical="center"/>
    </xf>
    <xf numFmtId="38" fontId="7" fillId="3" borderId="105" xfId="2" applyFont="1" applyFill="1" applyBorder="1" applyAlignment="1">
      <alignment vertical="center"/>
    </xf>
    <xf numFmtId="38" fontId="7" fillId="3" borderId="106" xfId="2" applyFont="1" applyFill="1" applyBorder="1" applyAlignment="1">
      <alignment vertical="center"/>
    </xf>
    <xf numFmtId="38" fontId="7" fillId="3" borderId="104" xfId="2" applyFont="1" applyFill="1" applyBorder="1" applyAlignment="1">
      <alignment horizontal="center" vertical="center"/>
    </xf>
    <xf numFmtId="38" fontId="7" fillId="3" borderId="105" xfId="2" applyFont="1" applyFill="1" applyBorder="1" applyAlignment="1">
      <alignment horizontal="center" vertical="center"/>
    </xf>
    <xf numFmtId="38" fontId="7" fillId="3" borderId="107" xfId="2" applyFont="1" applyFill="1" applyBorder="1" applyAlignment="1">
      <alignment horizontal="center" vertical="center"/>
    </xf>
    <xf numFmtId="38" fontId="82" fillId="3" borderId="48" xfId="2" applyFont="1" applyFill="1" applyBorder="1" applyAlignment="1">
      <alignment horizontal="right" vertical="center"/>
    </xf>
    <xf numFmtId="38" fontId="82" fillId="3" borderId="45" xfId="2" applyFont="1" applyFill="1" applyBorder="1" applyAlignment="1">
      <alignment horizontal="right" vertical="center"/>
    </xf>
    <xf numFmtId="38" fontId="82" fillId="3" borderId="49" xfId="2" applyFont="1" applyFill="1" applyBorder="1" applyAlignment="1">
      <alignment horizontal="right" vertical="center"/>
    </xf>
    <xf numFmtId="38" fontId="82" fillId="3" borderId="48" xfId="2" applyFont="1" applyFill="1" applyBorder="1" applyAlignment="1">
      <alignment horizontal="center" vertical="center"/>
    </xf>
    <xf numFmtId="38" fontId="82" fillId="3" borderId="45" xfId="2" applyFont="1" applyFill="1" applyBorder="1" applyAlignment="1">
      <alignment horizontal="center" vertical="center"/>
    </xf>
    <xf numFmtId="38" fontId="82" fillId="3" borderId="50" xfId="2" applyFont="1" applyFill="1" applyBorder="1" applyAlignment="1">
      <alignment horizontal="center" vertic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38" fontId="7" fillId="7" borderId="59" xfId="2" applyFont="1" applyFill="1" applyBorder="1" applyAlignment="1">
      <alignment horizontal="center" vertical="center"/>
    </xf>
    <xf numFmtId="38" fontId="7" fillId="7" borderId="75" xfId="2" applyFont="1" applyFill="1" applyBorder="1" applyAlignment="1">
      <alignment horizontal="center" vertical="center"/>
    </xf>
    <xf numFmtId="38" fontId="7" fillId="7" borderId="39" xfId="2" applyFont="1" applyFill="1" applyBorder="1" applyAlignment="1">
      <alignment horizontal="center" vertical="center" wrapText="1"/>
    </xf>
    <xf numFmtId="38" fontId="7" fillId="7" borderId="40" xfId="2" applyFont="1" applyFill="1" applyBorder="1" applyAlignment="1">
      <alignment horizontal="center" vertical="center" wrapText="1"/>
    </xf>
    <xf numFmtId="38" fontId="7" fillId="7" borderId="41" xfId="2" applyFont="1" applyFill="1" applyBorder="1" applyAlignment="1">
      <alignment horizontal="center" vertical="center" wrapText="1"/>
    </xf>
    <xf numFmtId="0" fontId="7" fillId="7" borderId="82" xfId="0" applyFont="1" applyFill="1" applyBorder="1" applyAlignment="1">
      <alignment horizontal="left" vertical="center"/>
    </xf>
    <xf numFmtId="0" fontId="7" fillId="7" borderId="0" xfId="0" applyFont="1" applyFill="1" applyAlignment="1">
      <alignment horizontal="left" vertical="center"/>
    </xf>
    <xf numFmtId="0" fontId="7" fillId="7" borderId="76" xfId="0" applyFont="1" applyFill="1" applyBorder="1" applyAlignment="1">
      <alignment horizontal="left" vertical="center"/>
    </xf>
    <xf numFmtId="38" fontId="82" fillId="3" borderId="101" xfId="2" applyFont="1" applyFill="1" applyBorder="1" applyAlignment="1">
      <alignment horizontal="center" vertical="center"/>
    </xf>
    <xf numFmtId="38" fontId="82" fillId="3" borderId="102" xfId="2" applyFont="1" applyFill="1" applyBorder="1" applyAlignment="1">
      <alignment horizontal="center" vertical="center"/>
    </xf>
    <xf numFmtId="38" fontId="7" fillId="0" borderId="11" xfId="2" applyFont="1" applyFill="1" applyBorder="1" applyAlignment="1">
      <alignment horizontal="right" vertical="center"/>
    </xf>
    <xf numFmtId="38" fontId="7" fillId="0" borderId="25" xfId="2" applyFont="1" applyFill="1" applyBorder="1" applyAlignment="1">
      <alignment horizontal="right" vertical="center"/>
    </xf>
    <xf numFmtId="38" fontId="7" fillId="0" borderId="26" xfId="2" applyFont="1" applyFill="1" applyBorder="1" applyAlignment="1">
      <alignment horizontal="right" vertical="center"/>
    </xf>
    <xf numFmtId="38" fontId="7" fillId="0" borderId="97" xfId="2" applyFont="1" applyFill="1" applyBorder="1" applyAlignment="1">
      <alignment horizontal="center" vertical="center"/>
    </xf>
    <xf numFmtId="38" fontId="7" fillId="0" borderId="103" xfId="2" applyFont="1" applyFill="1" applyBorder="1" applyAlignment="1">
      <alignment horizontal="center" vertical="center"/>
    </xf>
    <xf numFmtId="0" fontId="82" fillId="3" borderId="11" xfId="0" applyFont="1" applyFill="1" applyBorder="1" applyAlignment="1">
      <alignment horizontal="center" vertical="center"/>
    </xf>
    <xf numFmtId="0" fontId="82" fillId="3" borderId="25" xfId="0" applyFont="1" applyFill="1" applyBorder="1" applyAlignment="1">
      <alignment horizontal="center" vertical="center"/>
    </xf>
    <xf numFmtId="0" fontId="82" fillId="3" borderId="38"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8" xfId="0" applyFont="1" applyFill="1" applyBorder="1" applyAlignment="1">
      <alignment horizontal="center" vertical="center"/>
    </xf>
    <xf numFmtId="0" fontId="7" fillId="0" borderId="11" xfId="0" applyFont="1" applyBorder="1" applyAlignment="1">
      <alignment horizontal="center" vertical="center"/>
    </xf>
    <xf numFmtId="0" fontId="7" fillId="0" borderId="25" xfId="0" applyFont="1" applyBorder="1" applyAlignment="1">
      <alignment horizontal="center" vertical="center"/>
    </xf>
    <xf numFmtId="0" fontId="7" fillId="0" borderId="38" xfId="0" applyFont="1" applyBorder="1" applyAlignment="1">
      <alignment horizontal="center" vertical="center"/>
    </xf>
    <xf numFmtId="38" fontId="7" fillId="7" borderId="46" xfId="2" applyFont="1" applyFill="1" applyBorder="1" applyAlignment="1">
      <alignment horizontal="center" vertical="center" wrapText="1"/>
    </xf>
    <xf numFmtId="38" fontId="7" fillId="7" borderId="47" xfId="2" applyFont="1" applyFill="1" applyBorder="1" applyAlignment="1">
      <alignment horizontal="center" vertical="center" wrapText="1"/>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24" xfId="0" applyFont="1" applyFill="1" applyBorder="1" applyAlignment="1">
      <alignment horizontal="center" vertical="center"/>
    </xf>
    <xf numFmtId="0" fontId="7" fillId="7" borderId="21" xfId="0" applyFont="1" applyFill="1" applyBorder="1" applyAlignment="1">
      <alignment horizontal="right" vertical="center"/>
    </xf>
    <xf numFmtId="0" fontId="7" fillId="7" borderId="22" xfId="0" applyFont="1" applyFill="1" applyBorder="1" applyAlignment="1">
      <alignment horizontal="right" vertical="center"/>
    </xf>
    <xf numFmtId="0" fontId="7" fillId="7" borderId="24" xfId="0" applyFont="1" applyFill="1" applyBorder="1" applyAlignment="1">
      <alignment horizontal="right" vertical="center"/>
    </xf>
    <xf numFmtId="0" fontId="7" fillId="3" borderId="79"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60" xfId="0" applyFont="1" applyFill="1" applyBorder="1" applyAlignment="1">
      <alignment horizontal="center" vertical="center"/>
    </xf>
    <xf numFmtId="38" fontId="7" fillId="3" borderId="82" xfId="2" applyFont="1" applyFill="1" applyBorder="1" applyAlignment="1">
      <alignment vertical="center"/>
    </xf>
    <xf numFmtId="38" fontId="7" fillId="3" borderId="0" xfId="2" applyFont="1" applyFill="1" applyBorder="1" applyAlignment="1">
      <alignment vertical="center"/>
    </xf>
    <xf numFmtId="38" fontId="7" fillId="3" borderId="76" xfId="2" applyFont="1" applyFill="1" applyBorder="1" applyAlignment="1">
      <alignment vertical="center"/>
    </xf>
    <xf numFmtId="38" fontId="7" fillId="3" borderId="26" xfId="2" applyFont="1" applyFill="1" applyBorder="1" applyAlignment="1">
      <alignment horizontal="center" vertical="center"/>
    </xf>
    <xf numFmtId="0" fontId="7" fillId="7" borderId="42" xfId="0" applyFont="1" applyFill="1" applyBorder="1" applyAlignment="1">
      <alignment horizontal="center" vertical="center"/>
    </xf>
    <xf numFmtId="0" fontId="7" fillId="7" borderId="43" xfId="0" applyFont="1" applyFill="1" applyBorder="1" applyAlignment="1">
      <alignment horizontal="center" vertical="center"/>
    </xf>
    <xf numFmtId="0" fontId="7" fillId="7" borderId="44" xfId="0" applyFont="1" applyFill="1" applyBorder="1" applyAlignment="1">
      <alignment horizontal="center" vertical="center"/>
    </xf>
    <xf numFmtId="0" fontId="7" fillId="7" borderId="55" xfId="0" applyFont="1" applyFill="1" applyBorder="1" applyAlignment="1">
      <alignment horizontal="center" vertical="center"/>
    </xf>
    <xf numFmtId="0" fontId="7" fillId="7" borderId="57" xfId="0" applyFont="1" applyFill="1" applyBorder="1" applyAlignment="1">
      <alignment horizontal="center" vertical="center"/>
    </xf>
    <xf numFmtId="0" fontId="1" fillId="0" borderId="0" xfId="7" applyAlignment="1">
      <alignment horizontal="left" shrinkToFit="1"/>
    </xf>
    <xf numFmtId="38" fontId="8" fillId="0" borderId="0" xfId="8" applyFont="1" applyFill="1" applyAlignment="1">
      <alignment horizontal="center" vertical="center"/>
    </xf>
    <xf numFmtId="38" fontId="8" fillId="0" borderId="0" xfId="8" applyFont="1" applyFill="1" applyAlignment="1">
      <alignment horizontal="distributed" vertical="center"/>
    </xf>
    <xf numFmtId="38" fontId="8" fillId="0" borderId="0" xfId="8" applyFont="1" applyFill="1" applyAlignment="1">
      <alignment horizontal="center" vertical="center" wrapText="1"/>
    </xf>
    <xf numFmtId="0" fontId="27" fillId="0" borderId="0" xfId="7" applyFont="1" applyAlignment="1">
      <alignment horizontal="left" shrinkToFit="1"/>
    </xf>
    <xf numFmtId="38" fontId="8" fillId="0" borderId="0" xfId="8" applyFont="1" applyFill="1" applyAlignment="1">
      <alignment horizontal="distributed" vertical="center" wrapText="1" indent="1"/>
    </xf>
    <xf numFmtId="38" fontId="8" fillId="0" borderId="0" xfId="8" applyFont="1" applyFill="1" applyAlignment="1">
      <alignment horizontal="distributed" indent="1"/>
    </xf>
    <xf numFmtId="179" fontId="8" fillId="0" borderId="0" xfId="8" applyNumberFormat="1" applyFont="1" applyFill="1" applyAlignment="1">
      <alignment horizontal="center"/>
    </xf>
    <xf numFmtId="179" fontId="8" fillId="0" borderId="0" xfId="8" applyNumberFormat="1" applyFont="1" applyFill="1" applyAlignment="1">
      <alignment horizontal="right" vertical="center" shrinkToFit="1"/>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lignment horizontal="center" shrinkToFit="1"/>
    </xf>
    <xf numFmtId="38" fontId="8" fillId="0" borderId="0" xfId="8" applyFont="1" applyFill="1" applyAlignment="1">
      <alignment horizontal="right"/>
    </xf>
    <xf numFmtId="38" fontId="50" fillId="0" borderId="0" xfId="8" applyFont="1" applyFill="1" applyAlignment="1">
      <alignment horizontal="center"/>
    </xf>
    <xf numFmtId="0" fontId="12" fillId="0" borderId="0" xfId="0" applyFont="1" applyAlignment="1">
      <alignment horizontal="left" vertical="center"/>
    </xf>
    <xf numFmtId="0" fontId="61" fillId="0" borderId="0" xfId="0" applyFont="1" applyBorder="1">
      <alignment vertical="center"/>
    </xf>
    <xf numFmtId="0" fontId="61" fillId="0" borderId="0" xfId="0" applyFont="1" applyBorder="1" applyAlignment="1">
      <alignment horizontal="center" vertical="center"/>
    </xf>
    <xf numFmtId="0" fontId="12" fillId="0" borderId="0" xfId="0" applyFont="1" applyBorder="1">
      <alignment vertical="center"/>
    </xf>
    <xf numFmtId="0" fontId="61" fillId="0" borderId="0" xfId="0" applyFont="1" applyBorder="1" applyAlignment="1">
      <alignment vertical="center" shrinkToFit="1"/>
    </xf>
    <xf numFmtId="178" fontId="61" fillId="0" borderId="0" xfId="0" applyNumberFormat="1" applyFont="1" applyBorder="1" applyAlignment="1">
      <alignment horizontal="right" vertical="center"/>
    </xf>
    <xf numFmtId="0" fontId="12" fillId="0" borderId="0" xfId="0" applyFont="1" applyBorder="1" applyAlignment="1">
      <alignment vertical="center" wrapText="1"/>
    </xf>
    <xf numFmtId="0" fontId="12" fillId="0" borderId="0" xfId="0" applyFont="1" applyBorder="1" applyAlignment="1">
      <alignment horizontal="center" vertical="center"/>
    </xf>
    <xf numFmtId="179" fontId="12" fillId="0" borderId="0" xfId="0" applyNumberFormat="1" applyFont="1" applyAlignment="1">
      <alignment horizontal="left" vertical="center"/>
    </xf>
  </cellXfs>
  <cellStyles count="12">
    <cellStyle name="パーセント 2" xfId="1" xr:uid="{00000000-0005-0000-0000-000000000000}"/>
    <cellStyle name="ハイパーリンク" xfId="5" builtinId="8"/>
    <cellStyle name="ハイパーリンク_19地球環境利子8.23" xfId="11" xr:uid="{69BB3991-EA95-46AC-9126-C8A68F12F09B}"/>
    <cellStyle name="桁区切り" xfId="2" builtinId="6"/>
    <cellStyle name="桁区切り 2" xfId="3" xr:uid="{00000000-0005-0000-0000-000002000000}"/>
    <cellStyle name="桁区切り 2 2" xfId="8" xr:uid="{9AD13B33-AFE9-4C19-86D9-4DE35B0CF4F3}"/>
    <cellStyle name="通貨 2" xfId="10" xr:uid="{A37C0E6E-29D3-433F-BE09-154AAFAB3203}"/>
    <cellStyle name="標準" xfId="0" builtinId="0"/>
    <cellStyle name="標準 2" xfId="4" xr:uid="{00000000-0005-0000-0000-000004000000}"/>
    <cellStyle name="標準 2 2" xfId="7" xr:uid="{93F361F9-0D1E-46F9-A2AE-9A781E964615}"/>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0</xdr:colOff>
      <xdr:row>20</xdr:row>
      <xdr:rowOff>0</xdr:rowOff>
    </xdr:from>
    <xdr:to>
      <xdr:col>5</xdr:col>
      <xdr:colOff>0</xdr:colOff>
      <xdr:row>20</xdr:row>
      <xdr:rowOff>0</xdr:rowOff>
    </xdr:to>
    <xdr:sp macro="" textlink="">
      <xdr:nvSpPr>
        <xdr:cNvPr id="2" name="Line 10">
          <a:extLst>
            <a:ext uri="{FF2B5EF4-FFF2-40B4-BE49-F238E27FC236}">
              <a16:creationId xmlns:a16="http://schemas.microsoft.com/office/drawing/2014/main" id="{3950D65F-58DB-4075-97A9-ED2896E44B36}"/>
            </a:ext>
          </a:extLst>
        </xdr:cNvPr>
        <xdr:cNvSpPr>
          <a:spLocks noChangeShapeType="1"/>
        </xdr:cNvSpPr>
      </xdr:nvSpPr>
      <xdr:spPr bwMode="auto">
        <a:xfrm>
          <a:off x="9232900" y="56324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114300</xdr:colOff>
      <xdr:row>0</xdr:row>
      <xdr:rowOff>371475</xdr:rowOff>
    </xdr:from>
    <xdr:to>
      <xdr:col>20</xdr:col>
      <xdr:colOff>430492</xdr:colOff>
      <xdr:row>2</xdr:row>
      <xdr:rowOff>104775</xdr:rowOff>
    </xdr:to>
    <xdr:sp macro="" textlink="">
      <xdr:nvSpPr>
        <xdr:cNvPr id="2" name="テキスト ボックス 1">
          <a:extLst>
            <a:ext uri="{FF2B5EF4-FFF2-40B4-BE49-F238E27FC236}">
              <a16:creationId xmlns:a16="http://schemas.microsoft.com/office/drawing/2014/main" id="{FA10693D-8DE4-4CF5-BD9D-4FC8FEFCC0C9}"/>
            </a:ext>
          </a:extLst>
        </xdr:cNvPr>
        <xdr:cNvSpPr txBox="1"/>
      </xdr:nvSpPr>
      <xdr:spPr>
        <a:xfrm>
          <a:off x="6362700" y="371475"/>
          <a:ext cx="1659217"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20</xdr:col>
      <xdr:colOff>95250</xdr:colOff>
      <xdr:row>1</xdr:row>
      <xdr:rowOff>104774</xdr:rowOff>
    </xdr:from>
    <xdr:to>
      <xdr:col>25</xdr:col>
      <xdr:colOff>591317</xdr:colOff>
      <xdr:row>3</xdr:row>
      <xdr:rowOff>165099</xdr:rowOff>
    </xdr:to>
    <xdr:sp macro="" textlink="">
      <xdr:nvSpPr>
        <xdr:cNvPr id="3" name="テキスト ボックス 2">
          <a:extLst>
            <a:ext uri="{FF2B5EF4-FFF2-40B4-BE49-F238E27FC236}">
              <a16:creationId xmlns:a16="http://schemas.microsoft.com/office/drawing/2014/main" id="{3C25117E-0BBF-4CC7-A0EC-81F0231DE575}"/>
            </a:ext>
          </a:extLst>
        </xdr:cNvPr>
        <xdr:cNvSpPr txBox="1"/>
      </xdr:nvSpPr>
      <xdr:spPr>
        <a:xfrm>
          <a:off x="7632700" y="485774"/>
          <a:ext cx="3639317" cy="676275"/>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R8.3.31</a:t>
          </a:r>
          <a:r>
            <a:rPr lang="ja-JP" altLang="en-US" sz="1600" b="0" i="0" u="none" strike="noStrike">
              <a:ln>
                <a:solidFill>
                  <a:srgbClr val="FFFF00"/>
                </a:solidFill>
              </a:ln>
              <a:solidFill>
                <a:srgbClr val="FFFF00"/>
              </a:solidFill>
              <a:effectLst/>
              <a:latin typeface="+mn-lt"/>
              <a:ea typeface="+mn-ea"/>
              <a:cs typeface="+mn-cs"/>
            </a:rPr>
            <a:t>に支払い完了した経費が対象</a:t>
          </a:r>
          <a:endParaRPr lang="en-US" altLang="ja-JP" sz="1600">
            <a:ln>
              <a:solidFill>
                <a:srgbClr val="FFFF00"/>
              </a:solidFill>
            </a:ln>
            <a:solidFill>
              <a:srgbClr val="FFFF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154781</xdr:colOff>
      <xdr:row>33</xdr:row>
      <xdr:rowOff>114300</xdr:rowOff>
    </xdr:from>
    <xdr:to>
      <xdr:col>13</xdr:col>
      <xdr:colOff>368300</xdr:colOff>
      <xdr:row>38</xdr:row>
      <xdr:rowOff>0</xdr:rowOff>
    </xdr:to>
    <xdr:sp macro="" textlink="">
      <xdr:nvSpPr>
        <xdr:cNvPr id="2" name="四角形吹き出し 1">
          <a:extLst>
            <a:ext uri="{FF2B5EF4-FFF2-40B4-BE49-F238E27FC236}">
              <a16:creationId xmlns:a16="http://schemas.microsoft.com/office/drawing/2014/main" id="{296F874A-B0F0-4F67-BBD0-56E752D44E36}"/>
            </a:ext>
          </a:extLst>
        </xdr:cNvPr>
        <xdr:cNvSpPr/>
      </xdr:nvSpPr>
      <xdr:spPr>
        <a:xfrm>
          <a:off x="7250906" y="8753475"/>
          <a:ext cx="1537494" cy="1162050"/>
        </a:xfrm>
        <a:prstGeom prst="wedgeRectCallout">
          <a:avLst>
            <a:gd name="adj1" fmla="val -68155"/>
            <a:gd name="adj2" fmla="val 2392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自動入力されている住所・団体名・代表者職氏名・担当者欄の氏名、電話番号、メールに誤りがないか確認願います。</a:t>
          </a:r>
          <a:endParaRPr lang="ja-JP" altLang="ja-JP">
            <a:effectLst/>
          </a:endParaRPr>
        </a:p>
        <a:p>
          <a:pPr algn="l"/>
          <a:endParaRPr kumimoji="1" lang="ja-JP" altLang="en-US" sz="1100"/>
        </a:p>
      </xdr:txBody>
    </xdr:sp>
    <xdr:clientData/>
  </xdr:twoCellAnchor>
  <xdr:twoCellAnchor>
    <xdr:from>
      <xdr:col>8</xdr:col>
      <xdr:colOff>200025</xdr:colOff>
      <xdr:row>5</xdr:row>
      <xdr:rowOff>104775</xdr:rowOff>
    </xdr:from>
    <xdr:to>
      <xdr:col>10</xdr:col>
      <xdr:colOff>50800</xdr:colOff>
      <xdr:row>12</xdr:row>
      <xdr:rowOff>180975</xdr:rowOff>
    </xdr:to>
    <xdr:sp macro="" textlink="">
      <xdr:nvSpPr>
        <xdr:cNvPr id="3" name="右中かっこ 2">
          <a:extLst>
            <a:ext uri="{FF2B5EF4-FFF2-40B4-BE49-F238E27FC236}">
              <a16:creationId xmlns:a16="http://schemas.microsoft.com/office/drawing/2014/main" id="{85470F02-EC32-4170-B00C-2EA46F146849}"/>
            </a:ext>
          </a:extLst>
        </xdr:cNvPr>
        <xdr:cNvSpPr/>
      </xdr:nvSpPr>
      <xdr:spPr>
        <a:xfrm>
          <a:off x="7600950" y="1571625"/>
          <a:ext cx="603250" cy="1962150"/>
        </a:xfrm>
        <a:prstGeom prst="rightBrace">
          <a:avLst>
            <a:gd name="adj1" fmla="val 0"/>
            <a:gd name="adj2" fmla="val 49029"/>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209550</xdr:colOff>
      <xdr:row>13</xdr:row>
      <xdr:rowOff>219075</xdr:rowOff>
    </xdr:from>
    <xdr:to>
      <xdr:col>10</xdr:col>
      <xdr:colOff>60325</xdr:colOff>
      <xdr:row>24</xdr:row>
      <xdr:rowOff>85724</xdr:rowOff>
    </xdr:to>
    <xdr:sp macro="" textlink="">
      <xdr:nvSpPr>
        <xdr:cNvPr id="4" name="右中かっこ 3">
          <a:extLst>
            <a:ext uri="{FF2B5EF4-FFF2-40B4-BE49-F238E27FC236}">
              <a16:creationId xmlns:a16="http://schemas.microsoft.com/office/drawing/2014/main" id="{58C2DDA0-0B3F-437D-85A8-C30E61043213}"/>
            </a:ext>
          </a:extLst>
        </xdr:cNvPr>
        <xdr:cNvSpPr/>
      </xdr:nvSpPr>
      <xdr:spPr>
        <a:xfrm>
          <a:off x="7610475" y="3819525"/>
          <a:ext cx="603250" cy="2647949"/>
        </a:xfrm>
        <a:prstGeom prst="rightBrace">
          <a:avLst>
            <a:gd name="adj1" fmla="val 0"/>
            <a:gd name="adj2" fmla="val 43525"/>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30</xdr:row>
      <xdr:rowOff>0</xdr:rowOff>
    </xdr:from>
    <xdr:to>
      <xdr:col>15</xdr:col>
      <xdr:colOff>220663</xdr:colOff>
      <xdr:row>32</xdr:row>
      <xdr:rowOff>120650</xdr:rowOff>
    </xdr:to>
    <xdr:sp macro="" textlink="">
      <xdr:nvSpPr>
        <xdr:cNvPr id="5" name="四角形吹き出し 5">
          <a:extLst>
            <a:ext uri="{FF2B5EF4-FFF2-40B4-BE49-F238E27FC236}">
              <a16:creationId xmlns:a16="http://schemas.microsoft.com/office/drawing/2014/main" id="{CEFFF3E8-4809-4284-9B02-50C701D1613B}"/>
            </a:ext>
          </a:extLst>
        </xdr:cNvPr>
        <xdr:cNvSpPr/>
      </xdr:nvSpPr>
      <xdr:spPr>
        <a:xfrm>
          <a:off x="7216775" y="7905750"/>
          <a:ext cx="2452688" cy="577850"/>
        </a:xfrm>
        <a:prstGeom prst="wedgeRectCallout">
          <a:avLst>
            <a:gd name="adj1" fmla="val -62896"/>
            <a:gd name="adj2" fmla="val 18038"/>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発行責任者が担当者と異なる場合は手入力で修正してください。</a:t>
          </a:r>
          <a:endParaRPr kumimoji="1" lang="en-US" altLang="ja-JP" sz="12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760508</xdr:colOff>
      <xdr:row>1</xdr:row>
      <xdr:rowOff>0</xdr:rowOff>
    </xdr:from>
    <xdr:to>
      <xdr:col>4</xdr:col>
      <xdr:colOff>447492</xdr:colOff>
      <xdr:row>2</xdr:row>
      <xdr:rowOff>122353</xdr:rowOff>
    </xdr:to>
    <xdr:sp macro="" textlink="">
      <xdr:nvSpPr>
        <xdr:cNvPr id="2" name="テキスト ボックス 1">
          <a:extLst>
            <a:ext uri="{FF2B5EF4-FFF2-40B4-BE49-F238E27FC236}">
              <a16:creationId xmlns:a16="http://schemas.microsoft.com/office/drawing/2014/main" id="{0E5BD66D-D236-4267-8A1B-9FF66BCF0022}"/>
            </a:ext>
          </a:extLst>
        </xdr:cNvPr>
        <xdr:cNvSpPr txBox="1"/>
      </xdr:nvSpPr>
      <xdr:spPr>
        <a:xfrm>
          <a:off x="4996332" y="302559"/>
          <a:ext cx="1625601" cy="447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9261</xdr:colOff>
      <xdr:row>9</xdr:row>
      <xdr:rowOff>290512</xdr:rowOff>
    </xdr:from>
    <xdr:to>
      <xdr:col>13</xdr:col>
      <xdr:colOff>75936</xdr:colOff>
      <xdr:row>11</xdr:row>
      <xdr:rowOff>138112</xdr:rowOff>
    </xdr:to>
    <xdr:sp macro="" textlink="">
      <xdr:nvSpPr>
        <xdr:cNvPr id="2" name="四角形吹き出し 5">
          <a:extLst>
            <a:ext uri="{FF2B5EF4-FFF2-40B4-BE49-F238E27FC236}">
              <a16:creationId xmlns:a16="http://schemas.microsoft.com/office/drawing/2014/main" id="{00000000-0008-0000-0500-000002000000}"/>
            </a:ext>
          </a:extLst>
        </xdr:cNvPr>
        <xdr:cNvSpPr/>
      </xdr:nvSpPr>
      <xdr:spPr>
        <a:xfrm>
          <a:off x="6848740" y="2446866"/>
          <a:ext cx="1561571" cy="95885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twoCellAnchor>
    <xdr:from>
      <xdr:col>9</xdr:col>
      <xdr:colOff>284426</xdr:colOff>
      <xdr:row>4</xdr:row>
      <xdr:rowOff>29766</xdr:rowOff>
    </xdr:from>
    <xdr:to>
      <xdr:col>12</xdr:col>
      <xdr:colOff>590462</xdr:colOff>
      <xdr:row>6</xdr:row>
      <xdr:rowOff>40526</xdr:rowOff>
    </xdr:to>
    <xdr:sp macro="" textlink="">
      <xdr:nvSpPr>
        <xdr:cNvPr id="3" name="四角形吹き出し 1">
          <a:extLst>
            <a:ext uri="{FF2B5EF4-FFF2-40B4-BE49-F238E27FC236}">
              <a16:creationId xmlns:a16="http://schemas.microsoft.com/office/drawing/2014/main" id="{01AEBE84-29BF-4831-B2D5-9D4882B4CB05}"/>
            </a:ext>
          </a:extLst>
        </xdr:cNvPr>
        <xdr:cNvSpPr/>
      </xdr:nvSpPr>
      <xdr:spPr>
        <a:xfrm>
          <a:off x="6746874" y="935964"/>
          <a:ext cx="1549578" cy="685447"/>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便宜上、申請日は統一させていただきます。</a:t>
          </a:r>
        </a:p>
      </xdr:txBody>
    </xdr:sp>
    <xdr:clientData/>
  </xdr:twoCellAnchor>
  <xdr:twoCellAnchor>
    <xdr:from>
      <xdr:col>9</xdr:col>
      <xdr:colOff>357188</xdr:colOff>
      <xdr:row>22</xdr:row>
      <xdr:rowOff>39688</xdr:rowOff>
    </xdr:from>
    <xdr:to>
      <xdr:col>13</xdr:col>
      <xdr:colOff>34971</xdr:colOff>
      <xdr:row>24</xdr:row>
      <xdr:rowOff>269346</xdr:rowOff>
    </xdr:to>
    <xdr:sp macro="" textlink="">
      <xdr:nvSpPr>
        <xdr:cNvPr id="4" name="四角形吹き出し 3">
          <a:extLst>
            <a:ext uri="{FF2B5EF4-FFF2-40B4-BE49-F238E27FC236}">
              <a16:creationId xmlns:a16="http://schemas.microsoft.com/office/drawing/2014/main" id="{ABB559EB-C68D-4212-83FA-3F4E15B3C9A8}"/>
            </a:ext>
          </a:extLst>
        </xdr:cNvPr>
        <xdr:cNvSpPr/>
      </xdr:nvSpPr>
      <xdr:spPr>
        <a:xfrm>
          <a:off x="6806407" y="6856016"/>
          <a:ext cx="1533173" cy="864658"/>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便宜上、着手年月日、完了年月日は統一させていただきます。</a:t>
          </a:r>
        </a:p>
      </xdr:txBody>
    </xdr:sp>
    <xdr:clientData/>
  </xdr:twoCellAnchor>
  <xdr:twoCellAnchor>
    <xdr:from>
      <xdr:col>7</xdr:col>
      <xdr:colOff>347266</xdr:colOff>
      <xdr:row>2</xdr:row>
      <xdr:rowOff>69453</xdr:rowOff>
    </xdr:from>
    <xdr:to>
      <xdr:col>9</xdr:col>
      <xdr:colOff>312342</xdr:colOff>
      <xdr:row>4</xdr:row>
      <xdr:rowOff>93310</xdr:rowOff>
    </xdr:to>
    <xdr:sp macro="" textlink="">
      <xdr:nvSpPr>
        <xdr:cNvPr id="5" name="テキスト ボックス 4">
          <a:extLst>
            <a:ext uri="{FF2B5EF4-FFF2-40B4-BE49-F238E27FC236}">
              <a16:creationId xmlns:a16="http://schemas.microsoft.com/office/drawing/2014/main" id="{611A48FC-9355-41AF-92CB-AB434648C11D}"/>
            </a:ext>
          </a:extLst>
        </xdr:cNvPr>
        <xdr:cNvSpPr txBox="1"/>
      </xdr:nvSpPr>
      <xdr:spPr>
        <a:xfrm>
          <a:off x="5129610" y="545703"/>
          <a:ext cx="1631951" cy="450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323491</xdr:colOff>
      <xdr:row>7</xdr:row>
      <xdr:rowOff>71887</xdr:rowOff>
    </xdr:from>
    <xdr:to>
      <xdr:col>13</xdr:col>
      <xdr:colOff>1320876</xdr:colOff>
      <xdr:row>11</xdr:row>
      <xdr:rowOff>206675</xdr:rowOff>
    </xdr:to>
    <xdr:sp macro="" textlink="">
      <xdr:nvSpPr>
        <xdr:cNvPr id="2" name="四角形吹き出し 1">
          <a:extLst>
            <a:ext uri="{FF2B5EF4-FFF2-40B4-BE49-F238E27FC236}">
              <a16:creationId xmlns:a16="http://schemas.microsoft.com/office/drawing/2014/main" id="{FF497B52-51A7-49B2-9263-9D49D6A32622}"/>
            </a:ext>
          </a:extLst>
        </xdr:cNvPr>
        <xdr:cNvSpPr/>
      </xdr:nvSpPr>
      <xdr:spPr>
        <a:xfrm>
          <a:off x="6946062" y="1581510"/>
          <a:ext cx="2578894" cy="1186132"/>
        </a:xfrm>
        <a:prstGeom prst="wedgeRectCallout">
          <a:avLst>
            <a:gd name="adj1" fmla="val -60313"/>
            <a:gd name="adj2" fmla="val 12806"/>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上段</a:t>
          </a:r>
          <a:r>
            <a:rPr kumimoji="1" lang="en-US" altLang="ja-JP" sz="1100"/>
            <a:t>(    )</a:t>
          </a:r>
          <a:r>
            <a:rPr kumimoji="1" lang="ja-JP" altLang="en-US" sz="1100"/>
            <a:t>は交付申請時に別記に記載した金額です。申請時の書類を準備いただき、入力してください。</a:t>
          </a:r>
          <a:endParaRPr kumimoji="1" lang="en-US" altLang="ja-JP" sz="1100"/>
        </a:p>
        <a:p>
          <a:pPr algn="l"/>
          <a:endParaRPr kumimoji="1" lang="en-US" altLang="ja-JP" sz="1100"/>
        </a:p>
        <a:p>
          <a:pPr algn="l"/>
          <a:r>
            <a:rPr kumimoji="1" lang="ja-JP" altLang="en-US" sz="1100"/>
            <a:t>下段は自動で実績額が表示されます。</a:t>
          </a:r>
          <a:endParaRPr kumimoji="1" lang="en-US" altLang="ja-JP" sz="1100"/>
        </a:p>
        <a:p>
          <a:pPr algn="l"/>
          <a:endParaRPr kumimoji="1" lang="ja-JP" altLang="en-US" sz="1100"/>
        </a:p>
      </xdr:txBody>
    </xdr:sp>
    <xdr:clientData/>
  </xdr:twoCellAnchor>
  <xdr:twoCellAnchor>
    <xdr:from>
      <xdr:col>8</xdr:col>
      <xdr:colOff>251603</xdr:colOff>
      <xdr:row>1</xdr:row>
      <xdr:rowOff>17971</xdr:rowOff>
    </xdr:from>
    <xdr:to>
      <xdr:col>11</xdr:col>
      <xdr:colOff>301505</xdr:colOff>
      <xdr:row>3</xdr:row>
      <xdr:rowOff>105860</xdr:rowOff>
    </xdr:to>
    <xdr:sp macro="" textlink="">
      <xdr:nvSpPr>
        <xdr:cNvPr id="3" name="テキスト ボックス 2">
          <a:extLst>
            <a:ext uri="{FF2B5EF4-FFF2-40B4-BE49-F238E27FC236}">
              <a16:creationId xmlns:a16="http://schemas.microsoft.com/office/drawing/2014/main" id="{A3A886CA-621D-4762-8BD9-DF0ADB81274C}"/>
            </a:ext>
          </a:extLst>
        </xdr:cNvPr>
        <xdr:cNvSpPr txBox="1"/>
      </xdr:nvSpPr>
      <xdr:spPr>
        <a:xfrm>
          <a:off x="4717570" y="278561"/>
          <a:ext cx="1622426" cy="447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190500</xdr:colOff>
      <xdr:row>0</xdr:row>
      <xdr:rowOff>142876</xdr:rowOff>
    </xdr:from>
    <xdr:to>
      <xdr:col>13</xdr:col>
      <xdr:colOff>721178</xdr:colOff>
      <xdr:row>11</xdr:row>
      <xdr:rowOff>545420</xdr:rowOff>
    </xdr:to>
    <xdr:sp macro="" textlink="">
      <xdr:nvSpPr>
        <xdr:cNvPr id="2" name="テキスト ボックス 1">
          <a:extLst>
            <a:ext uri="{FF2B5EF4-FFF2-40B4-BE49-F238E27FC236}">
              <a16:creationId xmlns:a16="http://schemas.microsoft.com/office/drawing/2014/main" id="{E5CED85E-551B-4F5A-8AC0-31BB6B87A4EE}"/>
            </a:ext>
          </a:extLst>
        </xdr:cNvPr>
        <xdr:cNvSpPr txBox="1"/>
      </xdr:nvSpPr>
      <xdr:spPr>
        <a:xfrm>
          <a:off x="16256000" y="142876"/>
          <a:ext cx="4007303" cy="35219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交付申請で提出した「訪問介護人材等確保対策事業所要額調書」をお手元に用意して作成してください。</a:t>
          </a:r>
          <a:endParaRPr kumimoji="1" lang="en-US" altLang="ja-JP" sz="1800"/>
        </a:p>
        <a:p>
          <a:endParaRPr kumimoji="1" lang="en-US" altLang="ja-JP" sz="1800"/>
        </a:p>
        <a:p>
          <a:r>
            <a:rPr kumimoji="1" lang="ja-JP" altLang="en-US" sz="1800"/>
            <a:t>「交付決定額</a:t>
          </a:r>
          <a:r>
            <a:rPr kumimoji="1" lang="en-US" altLang="ja-JP" sz="1800"/>
            <a:t>E</a:t>
          </a:r>
          <a:r>
            <a:rPr kumimoji="1" lang="ja-JP" altLang="en-US" sz="1800"/>
            <a:t>」は交付申請時の「訪問介護人材等確保対策事業所要額調書」の「補助所要額</a:t>
          </a:r>
          <a:r>
            <a:rPr kumimoji="1" lang="en-US" altLang="ja-JP" sz="1800"/>
            <a:t>D</a:t>
          </a:r>
          <a:r>
            <a:rPr kumimoji="1" lang="ja-JP" altLang="en-US" sz="1800"/>
            <a:t>」の金額を入力してください。</a:t>
          </a:r>
          <a:endParaRPr kumimoji="1" lang="en-US" altLang="ja-JP" sz="1800"/>
        </a:p>
        <a:p>
          <a:r>
            <a:rPr kumimoji="1" lang="ja-JP" altLang="en-US" sz="1800" b="1" u="sng">
              <a:solidFill>
                <a:srgbClr val="FF0000"/>
              </a:solidFill>
            </a:rPr>
            <a:t>不明な場合は、お問い合わせください。</a:t>
          </a:r>
        </a:p>
      </xdr:txBody>
    </xdr:sp>
    <xdr:clientData/>
  </xdr:twoCellAnchor>
  <xdr:twoCellAnchor>
    <xdr:from>
      <xdr:col>8</xdr:col>
      <xdr:colOff>1595438</xdr:colOff>
      <xdr:row>2</xdr:row>
      <xdr:rowOff>47624</xdr:rowOff>
    </xdr:from>
    <xdr:to>
      <xdr:col>10</xdr:col>
      <xdr:colOff>365919</xdr:colOff>
      <xdr:row>4</xdr:row>
      <xdr:rowOff>30255</xdr:rowOff>
    </xdr:to>
    <xdr:sp macro="" textlink="">
      <xdr:nvSpPr>
        <xdr:cNvPr id="3" name="テキスト ボックス 2">
          <a:extLst>
            <a:ext uri="{FF2B5EF4-FFF2-40B4-BE49-F238E27FC236}">
              <a16:creationId xmlns:a16="http://schemas.microsoft.com/office/drawing/2014/main" id="{ECAA0114-E304-4791-BC38-7D79F15895D1}"/>
            </a:ext>
          </a:extLst>
        </xdr:cNvPr>
        <xdr:cNvSpPr txBox="1"/>
      </xdr:nvSpPr>
      <xdr:spPr>
        <a:xfrm>
          <a:off x="14787563" y="785812"/>
          <a:ext cx="1663700" cy="482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3</xdr:col>
      <xdr:colOff>190500</xdr:colOff>
      <xdr:row>12</xdr:row>
      <xdr:rowOff>500062</xdr:rowOff>
    </xdr:from>
    <xdr:to>
      <xdr:col>4</xdr:col>
      <xdr:colOff>328379</xdr:colOff>
      <xdr:row>15</xdr:row>
      <xdr:rowOff>14009</xdr:rowOff>
    </xdr:to>
    <xdr:sp macro="" textlink="">
      <xdr:nvSpPr>
        <xdr:cNvPr id="4" name="四角形吹き出し 1">
          <a:extLst>
            <a:ext uri="{FF2B5EF4-FFF2-40B4-BE49-F238E27FC236}">
              <a16:creationId xmlns:a16="http://schemas.microsoft.com/office/drawing/2014/main" id="{838699AE-CC40-4FD5-8B8E-B9EA998A3608}"/>
            </a:ext>
          </a:extLst>
        </xdr:cNvPr>
        <xdr:cNvSpPr/>
      </xdr:nvSpPr>
      <xdr:spPr>
        <a:xfrm>
          <a:off x="4750594" y="4202906"/>
          <a:ext cx="1864285" cy="906978"/>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研修派遣整理シートを確認し記入してください。</a:t>
          </a:r>
        </a:p>
      </xdr:txBody>
    </xdr:sp>
    <xdr:clientData/>
  </xdr:twoCellAnchor>
  <xdr:twoCellAnchor>
    <xdr:from>
      <xdr:col>3</xdr:col>
      <xdr:colOff>190500</xdr:colOff>
      <xdr:row>7</xdr:row>
      <xdr:rowOff>83344</xdr:rowOff>
    </xdr:from>
    <xdr:to>
      <xdr:col>4</xdr:col>
      <xdr:colOff>331554</xdr:colOff>
      <xdr:row>10</xdr:row>
      <xdr:rowOff>171638</xdr:rowOff>
    </xdr:to>
    <xdr:sp macro="" textlink="">
      <xdr:nvSpPr>
        <xdr:cNvPr id="5" name="四角形吹き出し 1">
          <a:extLst>
            <a:ext uri="{FF2B5EF4-FFF2-40B4-BE49-F238E27FC236}">
              <a16:creationId xmlns:a16="http://schemas.microsoft.com/office/drawing/2014/main" id="{D780864B-B6FB-420A-955C-915B71D7F5BF}"/>
            </a:ext>
          </a:extLst>
        </xdr:cNvPr>
        <xdr:cNvSpPr/>
      </xdr:nvSpPr>
      <xdr:spPr>
        <a:xfrm>
          <a:off x="4750594" y="2155032"/>
          <a:ext cx="1867460" cy="921731"/>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各研修対象者にかかった経費を記入してください。</a:t>
          </a:r>
        </a:p>
      </xdr:txBody>
    </xdr:sp>
    <xdr:clientData/>
  </xdr:twoCellAnchor>
  <xdr:twoCellAnchor>
    <xdr:from>
      <xdr:col>4</xdr:col>
      <xdr:colOff>226219</xdr:colOff>
      <xdr:row>19</xdr:row>
      <xdr:rowOff>26988</xdr:rowOff>
    </xdr:from>
    <xdr:to>
      <xdr:col>5</xdr:col>
      <xdr:colOff>631031</xdr:colOff>
      <xdr:row>21</xdr:row>
      <xdr:rowOff>126722</xdr:rowOff>
    </xdr:to>
    <xdr:sp macro="" textlink="">
      <xdr:nvSpPr>
        <xdr:cNvPr id="6" name="四角形吹き出し 1">
          <a:extLst>
            <a:ext uri="{FF2B5EF4-FFF2-40B4-BE49-F238E27FC236}">
              <a16:creationId xmlns:a16="http://schemas.microsoft.com/office/drawing/2014/main" id="{12E05926-53E7-4F48-B3C5-0121F65729C3}"/>
            </a:ext>
          </a:extLst>
        </xdr:cNvPr>
        <xdr:cNvSpPr/>
      </xdr:nvSpPr>
      <xdr:spPr>
        <a:xfrm>
          <a:off x="6512719" y="7504113"/>
          <a:ext cx="2131218" cy="897453"/>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代替職員の雇用期間に応じて、下表から入力してください。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145677</xdr:colOff>
      <xdr:row>22</xdr:row>
      <xdr:rowOff>134471</xdr:rowOff>
    </xdr:from>
    <xdr:to>
      <xdr:col>20</xdr:col>
      <xdr:colOff>198629</xdr:colOff>
      <xdr:row>24</xdr:row>
      <xdr:rowOff>294808</xdr:rowOff>
    </xdr:to>
    <xdr:sp macro="" textlink="">
      <xdr:nvSpPr>
        <xdr:cNvPr id="2" name="四角形吹き出し 1">
          <a:extLst>
            <a:ext uri="{FF2B5EF4-FFF2-40B4-BE49-F238E27FC236}">
              <a16:creationId xmlns:a16="http://schemas.microsoft.com/office/drawing/2014/main" id="{E6EF1014-74C5-478B-B139-62B2D9F561D5}"/>
            </a:ext>
          </a:extLst>
        </xdr:cNvPr>
        <xdr:cNvSpPr/>
      </xdr:nvSpPr>
      <xdr:spPr>
        <a:xfrm>
          <a:off x="5782236" y="6600265"/>
          <a:ext cx="1879511" cy="922337"/>
        </a:xfrm>
        <a:prstGeom prst="wedgeRectCallout">
          <a:avLst>
            <a:gd name="adj1" fmla="val -74153"/>
            <a:gd name="adj2" fmla="val -54085"/>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mn-lt"/>
              <a:ea typeface="+mn-ea"/>
              <a:cs typeface="+mn-cs"/>
            </a:rPr>
            <a:t>受講者氏名等は別紙整理シートに記載してください</a:t>
          </a:r>
          <a:r>
            <a:rPr kumimoji="1" lang="ja-JP" altLang="ja-JP" sz="1100">
              <a:solidFill>
                <a:schemeClr val="dk1"/>
              </a:solidFill>
              <a:effectLst/>
              <a:latin typeface="+mn-lt"/>
              <a:ea typeface="+mn-ea"/>
              <a:cs typeface="+mn-cs"/>
            </a:rPr>
            <a:t>。</a:t>
          </a:r>
          <a:endParaRPr lang="ja-JP" altLang="ja-JP" sz="1600">
            <a:effectLst/>
          </a:endParaRPr>
        </a:p>
        <a:p>
          <a:pPr algn="l"/>
          <a:endParaRPr kumimoji="1" lang="ja-JP" altLang="en-US" sz="1600" b="1"/>
        </a:p>
      </xdr:txBody>
    </xdr:sp>
    <xdr:clientData/>
  </xdr:twoCellAnchor>
  <xdr:twoCellAnchor>
    <xdr:from>
      <xdr:col>17</xdr:col>
      <xdr:colOff>56030</xdr:colOff>
      <xdr:row>1</xdr:row>
      <xdr:rowOff>100853</xdr:rowOff>
    </xdr:from>
    <xdr:to>
      <xdr:col>20</xdr:col>
      <xdr:colOff>289091</xdr:colOff>
      <xdr:row>3</xdr:row>
      <xdr:rowOff>86181</xdr:rowOff>
    </xdr:to>
    <xdr:sp macro="" textlink="">
      <xdr:nvSpPr>
        <xdr:cNvPr id="3" name="テキスト ボックス 2">
          <a:extLst>
            <a:ext uri="{FF2B5EF4-FFF2-40B4-BE49-F238E27FC236}">
              <a16:creationId xmlns:a16="http://schemas.microsoft.com/office/drawing/2014/main" id="{6A13EA4D-0C66-4CEE-8908-4C05EFB02CF8}"/>
            </a:ext>
          </a:extLst>
        </xdr:cNvPr>
        <xdr:cNvSpPr txBox="1"/>
      </xdr:nvSpPr>
      <xdr:spPr>
        <a:xfrm>
          <a:off x="6107206" y="605118"/>
          <a:ext cx="1645003" cy="433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3</xdr:col>
      <xdr:colOff>100854</xdr:colOff>
      <xdr:row>12</xdr:row>
      <xdr:rowOff>372969</xdr:rowOff>
    </xdr:from>
    <xdr:to>
      <xdr:col>19</xdr:col>
      <xdr:colOff>108533</xdr:colOff>
      <xdr:row>17</xdr:row>
      <xdr:rowOff>319694</xdr:rowOff>
    </xdr:to>
    <xdr:sp macro="" textlink="">
      <xdr:nvSpPr>
        <xdr:cNvPr id="4" name="テキスト ボックス 3">
          <a:extLst>
            <a:ext uri="{FF2B5EF4-FFF2-40B4-BE49-F238E27FC236}">
              <a16:creationId xmlns:a16="http://schemas.microsoft.com/office/drawing/2014/main" id="{F615C8A6-3A48-4E5F-915D-358BAA1B47E0}"/>
            </a:ext>
          </a:extLst>
        </xdr:cNvPr>
        <xdr:cNvSpPr txBox="1"/>
      </xdr:nvSpPr>
      <xdr:spPr>
        <a:xfrm>
          <a:off x="2151530" y="3656293"/>
          <a:ext cx="5139974" cy="153796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※①</a:t>
          </a:r>
          <a:r>
            <a:rPr lang="ja-JP" altLang="en-US" sz="1600" b="0" i="0" u="none" strike="noStrike">
              <a:ln>
                <a:solidFill>
                  <a:srgbClr val="FFFF00"/>
                </a:solidFill>
              </a:ln>
              <a:solidFill>
                <a:srgbClr val="FFFF00"/>
              </a:solidFill>
              <a:effectLst/>
              <a:latin typeface="+mn-lt"/>
              <a:ea typeface="+mn-ea"/>
              <a:cs typeface="+mn-cs"/>
            </a:rPr>
            <a:t>　</a:t>
          </a:r>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時点で入職１年以内の職員（非常勤を含む）が対象</a:t>
          </a:r>
          <a:endParaRPr lang="en-US" altLang="ja-JP" sz="1600" b="0" i="0" u="none" strike="noStrike">
            <a:ln>
              <a:solidFill>
                <a:srgbClr val="FFFF00"/>
              </a:solidFill>
            </a:ln>
            <a:solidFill>
              <a:srgbClr val="FFFF00"/>
            </a:solidFill>
            <a:effectLst/>
            <a:latin typeface="+mn-lt"/>
            <a:ea typeface="+mn-ea"/>
            <a:cs typeface="+mn-cs"/>
          </a:endParaRPr>
        </a:p>
        <a:p>
          <a:r>
            <a:rPr lang="ja-JP" altLang="en-US" sz="1600">
              <a:ln>
                <a:solidFill>
                  <a:srgbClr val="FFFF00"/>
                </a:solidFill>
              </a:ln>
              <a:solidFill>
                <a:srgbClr val="FFFF00"/>
              </a:solidFill>
            </a:rPr>
            <a:t> </a:t>
          </a:r>
          <a:r>
            <a:rPr lang="en-US" altLang="ja-JP" sz="1600" b="0" i="0" u="none" strike="noStrike">
              <a:ln>
                <a:solidFill>
                  <a:srgbClr val="FFFF00"/>
                </a:solidFill>
              </a:ln>
              <a:solidFill>
                <a:srgbClr val="FFFF00"/>
              </a:solidFill>
              <a:effectLst/>
              <a:latin typeface="+mn-lt"/>
              <a:ea typeface="+mn-ea"/>
              <a:cs typeface="+mn-cs"/>
            </a:rPr>
            <a:t>※②</a:t>
          </a:r>
          <a:r>
            <a:rPr lang="ja-JP" altLang="en-US" sz="1600" b="0" i="0" u="none" strike="noStrike">
              <a:ln>
                <a:solidFill>
                  <a:srgbClr val="FFFF00"/>
                </a:solidFill>
              </a:ln>
              <a:solidFill>
                <a:srgbClr val="FFFF00"/>
              </a:solidFill>
              <a:effectLst/>
              <a:latin typeface="+mn-lt"/>
              <a:ea typeface="+mn-ea"/>
              <a:cs typeface="+mn-cs"/>
            </a:rPr>
            <a:t>　研修期間は</a:t>
          </a:r>
          <a:r>
            <a:rPr lang="en-US" altLang="ja-JP" sz="1600" b="0" i="0" u="none" strike="noStrike">
              <a:ln>
                <a:solidFill>
                  <a:srgbClr val="FFFF00"/>
                </a:solidFill>
              </a:ln>
              <a:solidFill>
                <a:srgbClr val="FFFF00"/>
              </a:solidFill>
              <a:effectLst/>
              <a:latin typeface="+mn-lt"/>
              <a:ea typeface="+mn-ea"/>
              <a:cs typeface="+mn-cs"/>
            </a:rPr>
            <a:t>6</a:t>
          </a:r>
          <a:r>
            <a:rPr lang="ja-JP" altLang="en-US" sz="1600" b="0" i="0" u="none" strike="noStrike">
              <a:ln>
                <a:solidFill>
                  <a:srgbClr val="FFFF00"/>
                </a:solidFill>
              </a:ln>
              <a:solidFill>
                <a:srgbClr val="FFFF00"/>
              </a:solidFill>
              <a:effectLst/>
              <a:latin typeface="+mn-lt"/>
              <a:ea typeface="+mn-ea"/>
              <a:cs typeface="+mn-cs"/>
            </a:rPr>
            <a:t>ヶ月以内（</a:t>
          </a:r>
          <a:r>
            <a:rPr lang="en-US" altLang="ja-JP" sz="1600" b="0" i="0" u="none" strike="noStrike">
              <a:ln>
                <a:solidFill>
                  <a:srgbClr val="FFFF00"/>
                </a:solidFill>
              </a:ln>
              <a:solidFill>
                <a:srgbClr val="FFFF00"/>
              </a:solidFill>
              <a:effectLst/>
              <a:latin typeface="+mn-lt"/>
              <a:ea typeface="+mn-ea"/>
              <a:cs typeface="+mn-cs"/>
            </a:rPr>
            <a:t>※</a:t>
          </a:r>
          <a:r>
            <a:rPr lang="ja-JP" altLang="en-US" sz="1600" b="0" i="0" u="none" strike="noStrike">
              <a:ln>
                <a:solidFill>
                  <a:srgbClr val="FFFF00"/>
                </a:solidFill>
              </a:ln>
              <a:solidFill>
                <a:srgbClr val="FFFF00"/>
              </a:solidFill>
              <a:effectLst/>
              <a:latin typeface="+mn-lt"/>
              <a:ea typeface="+mn-ea"/>
              <a:cs typeface="+mn-cs"/>
            </a:rPr>
            <a:t>ただし、補助対象となる経費は</a:t>
          </a:r>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R8.3.31</a:t>
          </a:r>
          <a:r>
            <a:rPr lang="ja-JP" altLang="en-US" sz="1600" b="0" i="0" u="none" strike="noStrike">
              <a:ln>
                <a:solidFill>
                  <a:srgbClr val="FFFF00"/>
                </a:solidFill>
              </a:ln>
              <a:solidFill>
                <a:srgbClr val="FFFF00"/>
              </a:solidFill>
              <a:effectLst/>
              <a:latin typeface="+mn-lt"/>
              <a:ea typeface="+mn-ea"/>
              <a:cs typeface="+mn-cs"/>
            </a:rPr>
            <a:t>に支払い完了した経費</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lang="en-US" altLang="ja-JP" sz="1600" b="0" i="0" u="none" strike="noStrike">
              <a:ln>
                <a:solidFill>
                  <a:srgbClr val="FFFF00"/>
                </a:solidFill>
              </a:ln>
              <a:solidFill>
                <a:srgbClr val="FFFF00"/>
              </a:solidFill>
              <a:effectLst/>
              <a:latin typeface="+mn-lt"/>
              <a:ea typeface="+mn-ea"/>
              <a:cs typeface="+mn-cs"/>
            </a:rPr>
            <a:t>※③</a:t>
          </a:r>
          <a:r>
            <a:rPr lang="ja-JP" altLang="en-US" sz="1600" b="0" i="0" u="none" strike="noStrike">
              <a:ln>
                <a:solidFill>
                  <a:srgbClr val="FFFF00"/>
                </a:solidFill>
              </a:ln>
              <a:solidFill>
                <a:srgbClr val="FFFF00"/>
              </a:solidFill>
              <a:effectLst/>
              <a:latin typeface="+mn-lt"/>
              <a:ea typeface="+mn-ea"/>
              <a:cs typeface="+mn-cs"/>
            </a:rPr>
            <a:t>　先輩職員との同行訪問を含めること</a:t>
          </a:r>
          <a:r>
            <a:rPr lang="ja-JP" altLang="en-US" sz="1600">
              <a:ln>
                <a:solidFill>
                  <a:srgbClr val="FFFF00"/>
                </a:solidFill>
              </a:ln>
              <a:solidFill>
                <a:srgbClr val="FFFF00"/>
              </a:solidFill>
            </a:rPr>
            <a:t> </a:t>
          </a:r>
          <a:endParaRPr kumimoji="1" lang="en-US" altLang="ja-JP" sz="1600">
            <a:ln>
              <a:solidFill>
                <a:srgbClr val="FFFF00"/>
              </a:solidFill>
            </a:ln>
            <a:solidFill>
              <a:srgbClr val="FFFF00"/>
            </a:solidFill>
          </a:endParaRPr>
        </a:p>
      </xdr:txBody>
    </xdr:sp>
    <xdr:clientData/>
  </xdr:twoCellAnchor>
  <xdr:twoCellAnchor>
    <xdr:from>
      <xdr:col>0</xdr:col>
      <xdr:colOff>11206</xdr:colOff>
      <xdr:row>33</xdr:row>
      <xdr:rowOff>11206</xdr:rowOff>
    </xdr:from>
    <xdr:to>
      <xdr:col>11</xdr:col>
      <xdr:colOff>115234</xdr:colOff>
      <xdr:row>38</xdr:row>
      <xdr:rowOff>80164</xdr:rowOff>
    </xdr:to>
    <xdr:sp macro="" textlink="">
      <xdr:nvSpPr>
        <xdr:cNvPr id="7" name="テキスト ボックス 6">
          <a:extLst>
            <a:ext uri="{FF2B5EF4-FFF2-40B4-BE49-F238E27FC236}">
              <a16:creationId xmlns:a16="http://schemas.microsoft.com/office/drawing/2014/main" id="{9ED7A3FB-E4BF-4750-81C5-6403816DCB49}"/>
            </a:ext>
          </a:extLst>
        </xdr:cNvPr>
        <xdr:cNvSpPr txBox="1"/>
      </xdr:nvSpPr>
      <xdr:spPr>
        <a:xfrm>
          <a:off x="11206" y="10679206"/>
          <a:ext cx="4631204" cy="142487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※⑤</a:t>
          </a:r>
          <a:r>
            <a:rPr lang="ja-JP" altLang="en-US" sz="1600" b="0" i="0" u="none" strike="noStrike">
              <a:ln>
                <a:solidFill>
                  <a:srgbClr val="FFFF00"/>
                </a:solidFill>
              </a:ln>
              <a:solidFill>
                <a:srgbClr val="FFFF00"/>
              </a:solidFill>
              <a:effectLst/>
              <a:latin typeface="+mn-lt"/>
              <a:ea typeface="+mn-ea"/>
              <a:cs typeface="+mn-cs"/>
            </a:rPr>
            <a:t>　雇用期間１～６ヶ月</a:t>
          </a:r>
          <a:r>
            <a:rPr lang="ja-JP" altLang="en-US" sz="1600">
              <a:ln>
                <a:solidFill>
                  <a:srgbClr val="FFFF00"/>
                </a:solidFill>
              </a:ln>
              <a:solidFill>
                <a:srgbClr val="FFFF00"/>
              </a:solidFill>
            </a:rPr>
            <a:t> </a:t>
          </a:r>
          <a:r>
            <a:rPr lang="en-US" altLang="ja-JP" sz="1600" b="0" i="0" u="none" strike="noStrike">
              <a:solidFill>
                <a:schemeClr val="dk1"/>
              </a:solidFill>
              <a:effectLst/>
              <a:latin typeface="+mn-lt"/>
              <a:ea typeface="+mn-ea"/>
              <a:cs typeface="+mn-cs"/>
            </a:rPr>
            <a:t>※⑤</a:t>
          </a:r>
          <a:r>
            <a:rPr lang="ja-JP" altLang="en-US" sz="1600" b="0" i="0" u="none" strike="noStrike">
              <a:solidFill>
                <a:schemeClr val="dk1"/>
              </a:solidFill>
              <a:effectLst/>
              <a:latin typeface="+mn-lt"/>
              <a:ea typeface="+mn-ea"/>
              <a:cs typeface="+mn-cs"/>
            </a:rPr>
            <a:t>　雇用期間１～６ヶ月</a:t>
          </a:r>
          <a:r>
            <a:rPr lang="ja-JP" altLang="en-US" sz="1600"/>
            <a:t> </a:t>
          </a:r>
          <a:r>
            <a:rPr lang="en-US" altLang="ja-JP" sz="1600" b="0" i="0" u="none" strike="noStrike">
              <a:ln>
                <a:solidFill>
                  <a:srgbClr val="FFFF00"/>
                </a:solidFill>
              </a:ln>
              <a:solidFill>
                <a:srgbClr val="FFFF00"/>
              </a:solidFill>
              <a:effectLst/>
              <a:latin typeface="+mn-lt"/>
              <a:ea typeface="+mn-ea"/>
              <a:cs typeface="+mn-cs"/>
            </a:rPr>
            <a:t>※⑥</a:t>
          </a:r>
          <a:r>
            <a:rPr lang="ja-JP" altLang="en-US" sz="1600" b="0" i="0" u="none" strike="noStrike">
              <a:ln>
                <a:solidFill>
                  <a:srgbClr val="FFFF00"/>
                </a:solidFill>
              </a:ln>
              <a:solidFill>
                <a:srgbClr val="FFFF00"/>
              </a:solidFill>
              <a:effectLst/>
              <a:latin typeface="+mn-lt"/>
              <a:ea typeface="+mn-ea"/>
              <a:cs typeface="+mn-cs"/>
            </a:rPr>
            <a:t>　１日平均の勤務時間は３時間以上</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kumimoji="1" lang="en-US" altLang="ja-JP" sz="1600">
              <a:ln>
                <a:solidFill>
                  <a:srgbClr val="FFFF00"/>
                </a:solidFill>
              </a:ln>
              <a:solidFill>
                <a:srgbClr val="FFFF00"/>
              </a:solidFill>
            </a:rPr>
            <a:t>※</a:t>
          </a:r>
          <a:r>
            <a:rPr kumimoji="1" lang="ja-JP" altLang="en-US" sz="1600">
              <a:ln>
                <a:solidFill>
                  <a:srgbClr val="FFFF00"/>
                </a:solidFill>
              </a:ln>
              <a:solidFill>
                <a:srgbClr val="FFFF00"/>
              </a:solidFill>
            </a:rPr>
            <a:t>⑦　直接雇用の場合は「</a:t>
          </a:r>
          <a:r>
            <a:rPr kumimoji="1" lang="en-US" altLang="ja-JP" sz="1600">
              <a:ln>
                <a:solidFill>
                  <a:srgbClr val="FFFF00"/>
                </a:solidFill>
              </a:ln>
              <a:solidFill>
                <a:srgbClr val="FFFF00"/>
              </a:solidFill>
            </a:rPr>
            <a:t>0.25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a:p>
          <a:r>
            <a:rPr kumimoji="1" lang="ja-JP" altLang="en-US" sz="1600">
              <a:ln>
                <a:solidFill>
                  <a:srgbClr val="FFFF00"/>
                </a:solidFill>
              </a:ln>
              <a:solidFill>
                <a:srgbClr val="FFFF00"/>
              </a:solidFill>
            </a:rPr>
            <a:t>　　　　派遣職員の場合は「</a:t>
          </a:r>
          <a:r>
            <a:rPr kumimoji="1" lang="en-US" altLang="ja-JP" sz="1600">
              <a:ln>
                <a:solidFill>
                  <a:srgbClr val="FFFF00"/>
                </a:solidFill>
              </a:ln>
              <a:solidFill>
                <a:srgbClr val="FFFF00"/>
              </a:solidFill>
            </a:rPr>
            <a:t>0.5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xdr:txBody>
    </xdr:sp>
    <xdr:clientData/>
  </xdr:twoCellAnchor>
  <xdr:twoCellAnchor>
    <xdr:from>
      <xdr:col>20</xdr:col>
      <xdr:colOff>515470</xdr:colOff>
      <xdr:row>10</xdr:row>
      <xdr:rowOff>134470</xdr:rowOff>
    </xdr:from>
    <xdr:to>
      <xdr:col>27</xdr:col>
      <xdr:colOff>250732</xdr:colOff>
      <xdr:row>14</xdr:row>
      <xdr:rowOff>122284</xdr:rowOff>
    </xdr:to>
    <xdr:sp macro="" textlink="">
      <xdr:nvSpPr>
        <xdr:cNvPr id="8" name="吹き出し: 四角形 7">
          <a:extLst>
            <a:ext uri="{FF2B5EF4-FFF2-40B4-BE49-F238E27FC236}">
              <a16:creationId xmlns:a16="http://schemas.microsoft.com/office/drawing/2014/main" id="{DA97CE5E-636D-4EB3-8E4A-959A05D717B7}"/>
            </a:ext>
          </a:extLst>
        </xdr:cNvPr>
        <xdr:cNvSpPr/>
      </xdr:nvSpPr>
      <xdr:spPr>
        <a:xfrm>
          <a:off x="7978588" y="2812676"/>
          <a:ext cx="3993497" cy="1354932"/>
        </a:xfrm>
        <a:prstGeom prst="wedgeRectCallout">
          <a:avLst>
            <a:gd name="adj1" fmla="val -69094"/>
            <a:gd name="adj2" fmla="val -3535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【OJT</a:t>
          </a:r>
          <a:r>
            <a:rPr kumimoji="1" lang="ja-JP" altLang="en-US" sz="1100"/>
            <a:t>研修　証拠書類</a:t>
          </a:r>
          <a:r>
            <a:rPr kumimoji="1" lang="en-US" altLang="ja-JP" sz="1100"/>
            <a:t>】</a:t>
          </a:r>
        </a:p>
        <a:p>
          <a:r>
            <a:rPr lang="ja-JP" altLang="ja-JP" sz="1100">
              <a:solidFill>
                <a:schemeClr val="dk1"/>
              </a:solidFill>
              <a:effectLst/>
              <a:latin typeface="+mn-lt"/>
              <a:ea typeface="+mn-ea"/>
              <a:cs typeface="+mn-cs"/>
            </a:rPr>
            <a:t>①同行訪問をしたことが確認できる書類（訪問</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回分（異なる日）の訪問看護記録、研修記録等） </a:t>
          </a:r>
        </a:p>
        <a:p>
          <a:r>
            <a:rPr lang="ja-JP" altLang="ja-JP" sz="1100">
              <a:solidFill>
                <a:schemeClr val="dk1"/>
              </a:solidFill>
              <a:effectLst/>
              <a:latin typeface="+mn-lt"/>
              <a:ea typeface="+mn-ea"/>
              <a:cs typeface="+mn-cs"/>
            </a:rPr>
            <a:t>②同行した職員の</a:t>
          </a:r>
          <a:r>
            <a:rPr lang="ja-JP" altLang="en-US" sz="1100">
              <a:solidFill>
                <a:schemeClr val="dk1"/>
              </a:solidFill>
              <a:effectLst/>
              <a:latin typeface="+mn-lt"/>
              <a:ea typeface="+mn-ea"/>
              <a:cs typeface="+mn-cs"/>
            </a:rPr>
            <a:t>時給</a:t>
          </a:r>
          <a:r>
            <a:rPr lang="ja-JP" altLang="ja-JP" sz="1100">
              <a:solidFill>
                <a:schemeClr val="dk1"/>
              </a:solidFill>
              <a:effectLst/>
              <a:latin typeface="+mn-lt"/>
              <a:ea typeface="+mn-ea"/>
              <a:cs typeface="+mn-cs"/>
            </a:rPr>
            <a:t>が確認できる賃金台帳</a:t>
          </a:r>
          <a:r>
            <a:rPr lang="ja-JP" altLang="en-US" sz="1100">
              <a:solidFill>
                <a:schemeClr val="dk1"/>
              </a:solidFill>
              <a:effectLst/>
              <a:latin typeface="+mn-lt"/>
              <a:ea typeface="+mn-ea"/>
              <a:cs typeface="+mn-cs"/>
            </a:rPr>
            <a:t>＋タイムカード等</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③</a:t>
          </a:r>
          <a:r>
            <a:rPr kumimoji="1" lang="ja-JP" altLang="en-US" sz="1100"/>
            <a:t>需用費を計上する場合は領収書の写し、</a:t>
          </a:r>
          <a:r>
            <a:rPr kumimoji="1" lang="ja-JP" altLang="ja-JP" sz="1100">
              <a:solidFill>
                <a:schemeClr val="dk1"/>
              </a:solidFill>
              <a:effectLst/>
              <a:latin typeface="+mn-lt"/>
              <a:ea typeface="+mn-ea"/>
              <a:cs typeface="+mn-cs"/>
            </a:rPr>
            <a:t>振込明細等</a:t>
          </a:r>
          <a:r>
            <a:rPr kumimoji="1" lang="ja-JP" altLang="en-US" sz="1100"/>
            <a:t>を提出してください。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領収書の</a:t>
          </a:r>
          <a:r>
            <a:rPr kumimoji="1" lang="ja-JP" altLang="ja-JP" sz="1100">
              <a:solidFill>
                <a:schemeClr val="dk1"/>
              </a:solidFill>
              <a:effectLst/>
              <a:latin typeface="+mn-lt"/>
              <a:ea typeface="+mn-ea"/>
              <a:cs typeface="+mn-cs"/>
            </a:rPr>
            <a:t>宛名は原則訪問介護事業所名）</a:t>
          </a:r>
          <a:endParaRPr kumimoji="1" lang="en-US" altLang="ja-JP" sz="1100"/>
        </a:p>
        <a:p>
          <a:pPr algn="l"/>
          <a:endParaRPr kumimoji="1" lang="en-US" altLang="ja-JP" sz="1100"/>
        </a:p>
      </xdr:txBody>
    </xdr:sp>
    <xdr:clientData/>
  </xdr:twoCellAnchor>
  <xdr:twoCellAnchor>
    <xdr:from>
      <xdr:col>20</xdr:col>
      <xdr:colOff>448235</xdr:colOff>
      <xdr:row>20</xdr:row>
      <xdr:rowOff>257736</xdr:rowOff>
    </xdr:from>
    <xdr:to>
      <xdr:col>27</xdr:col>
      <xdr:colOff>183496</xdr:colOff>
      <xdr:row>23</xdr:row>
      <xdr:rowOff>179950</xdr:rowOff>
    </xdr:to>
    <xdr:sp macro="" textlink="">
      <xdr:nvSpPr>
        <xdr:cNvPr id="9" name="吹き出し: 四角形 8">
          <a:extLst>
            <a:ext uri="{FF2B5EF4-FFF2-40B4-BE49-F238E27FC236}">
              <a16:creationId xmlns:a16="http://schemas.microsoft.com/office/drawing/2014/main" id="{1C964ED9-0054-41C3-89C1-450DE03517DD}"/>
            </a:ext>
          </a:extLst>
        </xdr:cNvPr>
        <xdr:cNvSpPr/>
      </xdr:nvSpPr>
      <xdr:spPr>
        <a:xfrm>
          <a:off x="7911353" y="5961530"/>
          <a:ext cx="3993496" cy="1065214"/>
        </a:xfrm>
        <a:prstGeom prst="wedgeRectCallout">
          <a:avLst>
            <a:gd name="adj1" fmla="val -66862"/>
            <a:gd name="adj2" fmla="val -52769"/>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受講料助成　証拠書類</a:t>
          </a:r>
          <a:r>
            <a:rPr kumimoji="1" lang="en-US" altLang="ja-JP" sz="1100"/>
            <a:t>】</a:t>
          </a:r>
        </a:p>
        <a:p>
          <a:pPr algn="l"/>
          <a:r>
            <a:rPr kumimoji="1" lang="ja-JP" altLang="en-US" sz="1100"/>
            <a:t>①修了証（写し）</a:t>
          </a:r>
          <a:r>
            <a:rPr kumimoji="1" lang="en-US" altLang="ja-JP" sz="1100"/>
            <a:t>※</a:t>
          </a:r>
          <a:r>
            <a:rPr kumimoji="1" lang="ja-JP" altLang="en-US" sz="1100"/>
            <a:t>修了日が</a:t>
          </a:r>
          <a:r>
            <a:rPr kumimoji="1" lang="en-US" altLang="ja-JP" sz="1100"/>
            <a:t>R7.4.1</a:t>
          </a:r>
          <a:r>
            <a:rPr kumimoji="1" lang="ja-JP" altLang="en-US" sz="1100"/>
            <a:t>～</a:t>
          </a:r>
          <a:r>
            <a:rPr kumimoji="1" lang="en-US" altLang="ja-JP" sz="1100"/>
            <a:t>R8.3.31</a:t>
          </a:r>
          <a:r>
            <a:rPr kumimoji="1" lang="ja-JP" altLang="en-US" sz="1100"/>
            <a:t>のもの</a:t>
          </a:r>
          <a:endParaRPr kumimoji="1" lang="en-US" altLang="ja-JP" sz="1100"/>
        </a:p>
        <a:p>
          <a:pPr algn="l"/>
          <a:r>
            <a:rPr kumimoji="1" lang="ja-JP" altLang="en-US" sz="1100"/>
            <a:t>②受講料を支払ったことが確認できるもの（写し）</a:t>
          </a:r>
          <a:r>
            <a:rPr kumimoji="1" lang="en-US" altLang="ja-JP" sz="1100"/>
            <a:t>※</a:t>
          </a:r>
          <a:r>
            <a:rPr kumimoji="1" lang="ja-JP" altLang="en-US" sz="1100"/>
            <a:t>領収書、振込明細等を提出してください。（領収書の宛名は原則訪問介護事業所名）</a:t>
          </a:r>
          <a:endParaRPr kumimoji="1" lang="en-US" altLang="ja-JP" sz="1100"/>
        </a:p>
        <a:p>
          <a:pPr algn="l"/>
          <a:endParaRPr kumimoji="1" lang="en-US" altLang="ja-JP" sz="1100"/>
        </a:p>
      </xdr:txBody>
    </xdr:sp>
    <xdr:clientData/>
  </xdr:twoCellAnchor>
  <xdr:twoCellAnchor>
    <xdr:from>
      <xdr:col>20</xdr:col>
      <xdr:colOff>470647</xdr:colOff>
      <xdr:row>29</xdr:row>
      <xdr:rowOff>8031</xdr:rowOff>
    </xdr:from>
    <xdr:to>
      <xdr:col>27</xdr:col>
      <xdr:colOff>199558</xdr:colOff>
      <xdr:row>30</xdr:row>
      <xdr:rowOff>216087</xdr:rowOff>
    </xdr:to>
    <xdr:sp macro="" textlink="">
      <xdr:nvSpPr>
        <xdr:cNvPr id="10" name="吹き出し: 四角形 9">
          <a:extLst>
            <a:ext uri="{FF2B5EF4-FFF2-40B4-BE49-F238E27FC236}">
              <a16:creationId xmlns:a16="http://schemas.microsoft.com/office/drawing/2014/main" id="{8A75C229-3F79-460B-B595-CC0E1ADB5841}"/>
            </a:ext>
          </a:extLst>
        </xdr:cNvPr>
        <xdr:cNvSpPr/>
      </xdr:nvSpPr>
      <xdr:spPr>
        <a:xfrm>
          <a:off x="7933765" y="9152031"/>
          <a:ext cx="3987146" cy="589056"/>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代替職員　証拠書類</a:t>
          </a:r>
          <a:r>
            <a:rPr kumimoji="1" lang="en-US" altLang="ja-JP" sz="1100"/>
            <a:t>】</a:t>
          </a:r>
        </a:p>
        <a:p>
          <a:pPr algn="l"/>
          <a:r>
            <a:rPr kumimoji="1" lang="ja-JP" altLang="en-US" sz="1100"/>
            <a:t>①代替職員の賃金台帳</a:t>
          </a:r>
          <a:endParaRPr kumimoji="1" lang="en-US" altLang="ja-JP" sz="1100"/>
        </a:p>
        <a:p>
          <a:pPr algn="l"/>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158750</xdr:colOff>
      <xdr:row>4</xdr:row>
      <xdr:rowOff>123825</xdr:rowOff>
    </xdr:from>
    <xdr:to>
      <xdr:col>22</xdr:col>
      <xdr:colOff>367594</xdr:colOff>
      <xdr:row>8</xdr:row>
      <xdr:rowOff>328790</xdr:rowOff>
    </xdr:to>
    <xdr:sp macro="" textlink="">
      <xdr:nvSpPr>
        <xdr:cNvPr id="2" name="テキスト ボックス 1">
          <a:extLst>
            <a:ext uri="{FF2B5EF4-FFF2-40B4-BE49-F238E27FC236}">
              <a16:creationId xmlns:a16="http://schemas.microsoft.com/office/drawing/2014/main" id="{9C6AD42E-AAB5-4019-A5B3-5ADB7BE782EE}"/>
            </a:ext>
          </a:extLst>
        </xdr:cNvPr>
        <xdr:cNvSpPr txBox="1"/>
      </xdr:nvSpPr>
      <xdr:spPr>
        <a:xfrm>
          <a:off x="8699500" y="1446742"/>
          <a:ext cx="2664177" cy="13902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指導する方</a:t>
          </a:r>
          <a:r>
            <a:rPr kumimoji="1" lang="ja-JP" altLang="en-US" sz="1100"/>
            <a:t>の賃金、謝金等を記載してください。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研修受講者本人の人件費は対象外です。</a:t>
          </a:r>
          <a:endParaRPr lang="ja-JP" altLang="ja-JP">
            <a:effectLst/>
          </a:endParaRPr>
        </a:p>
        <a:p>
          <a:endParaRPr kumimoji="1" lang="en-US" altLang="ja-JP" sz="1100"/>
        </a:p>
        <a:p>
          <a:r>
            <a:rPr kumimoji="1" lang="ja-JP" altLang="en-US" sz="1100"/>
            <a:t>月給の場合は時間給に割り戻して費用を積算してください。</a:t>
          </a:r>
          <a:endParaRPr kumimoji="1" lang="en-US" altLang="ja-JP" sz="1100"/>
        </a:p>
        <a:p>
          <a:r>
            <a:rPr kumimoji="1" lang="ja-JP" altLang="en-US" sz="1100"/>
            <a:t>（例）時給</a:t>
          </a:r>
          <a:r>
            <a:rPr kumimoji="1" lang="en-US" altLang="ja-JP" sz="1100"/>
            <a:t>1,200×108</a:t>
          </a:r>
          <a:r>
            <a:rPr kumimoji="1" lang="ja-JP" altLang="en-US" sz="1100"/>
            <a:t>時間</a:t>
          </a:r>
          <a:endParaRPr kumimoji="1" lang="en-US" altLang="ja-JP" sz="1100"/>
        </a:p>
      </xdr:txBody>
    </xdr:sp>
    <xdr:clientData/>
  </xdr:twoCellAnchor>
  <xdr:twoCellAnchor>
    <xdr:from>
      <xdr:col>16</xdr:col>
      <xdr:colOff>243417</xdr:colOff>
      <xdr:row>1</xdr:row>
      <xdr:rowOff>21167</xdr:rowOff>
    </xdr:from>
    <xdr:to>
      <xdr:col>18</xdr:col>
      <xdr:colOff>422275</xdr:colOff>
      <xdr:row>2</xdr:row>
      <xdr:rowOff>267054</xdr:rowOff>
    </xdr:to>
    <xdr:sp macro="" textlink="">
      <xdr:nvSpPr>
        <xdr:cNvPr id="3" name="テキスト ボックス 2">
          <a:extLst>
            <a:ext uri="{FF2B5EF4-FFF2-40B4-BE49-F238E27FC236}">
              <a16:creationId xmlns:a16="http://schemas.microsoft.com/office/drawing/2014/main" id="{9EA31062-3DB9-43F1-8C6C-47E2F9E33D8B}"/>
            </a:ext>
          </a:extLst>
        </xdr:cNvPr>
        <xdr:cNvSpPr txBox="1"/>
      </xdr:nvSpPr>
      <xdr:spPr>
        <a:xfrm>
          <a:off x="7302500" y="486834"/>
          <a:ext cx="1660525" cy="478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18</xdr:col>
      <xdr:colOff>201083</xdr:colOff>
      <xdr:row>1</xdr:row>
      <xdr:rowOff>31750</xdr:rowOff>
    </xdr:from>
    <xdr:to>
      <xdr:col>24</xdr:col>
      <xdr:colOff>157400</xdr:colOff>
      <xdr:row>4</xdr:row>
      <xdr:rowOff>14111</xdr:rowOff>
    </xdr:to>
    <xdr:sp macro="" textlink="">
      <xdr:nvSpPr>
        <xdr:cNvPr id="4" name="テキスト ボックス 3">
          <a:extLst>
            <a:ext uri="{FF2B5EF4-FFF2-40B4-BE49-F238E27FC236}">
              <a16:creationId xmlns:a16="http://schemas.microsoft.com/office/drawing/2014/main" id="{919D915B-5077-4A3F-B36A-BEF8C93AF1AA}"/>
            </a:ext>
          </a:extLst>
        </xdr:cNvPr>
        <xdr:cNvSpPr txBox="1"/>
      </xdr:nvSpPr>
      <xdr:spPr>
        <a:xfrm>
          <a:off x="8710083" y="497417"/>
          <a:ext cx="3596984" cy="821972"/>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R8.3.31</a:t>
          </a:r>
          <a:r>
            <a:rPr lang="ja-JP" altLang="en-US" sz="1600" b="0" i="0" u="none" strike="noStrike">
              <a:ln>
                <a:solidFill>
                  <a:srgbClr val="FFFF00"/>
                </a:solidFill>
              </a:ln>
              <a:solidFill>
                <a:srgbClr val="FFFF00"/>
              </a:solidFill>
              <a:effectLst/>
              <a:latin typeface="+mn-lt"/>
              <a:ea typeface="+mn-ea"/>
              <a:cs typeface="+mn-cs"/>
            </a:rPr>
            <a:t>に支払い完了した経費が対象</a:t>
          </a:r>
          <a:endParaRPr lang="en-US" altLang="ja-JP" sz="1600">
            <a:ln>
              <a:solidFill>
                <a:srgbClr val="FFFF00"/>
              </a:solidFill>
            </a:ln>
            <a:solidFill>
              <a:srgbClr val="FFFF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132996</xdr:colOff>
      <xdr:row>7</xdr:row>
      <xdr:rowOff>140758</xdr:rowOff>
    </xdr:from>
    <xdr:to>
      <xdr:col>22</xdr:col>
      <xdr:colOff>197556</xdr:colOff>
      <xdr:row>13</xdr:row>
      <xdr:rowOff>52916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229496" y="1495425"/>
          <a:ext cx="2491671" cy="13585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a:t>実務者研修</a:t>
          </a:r>
          <a:endParaRPr kumimoji="1" lang="en-US" altLang="ja-JP" sz="1100"/>
        </a:p>
        <a:p>
          <a:r>
            <a:rPr kumimoji="1" lang="ja-JP" altLang="en-US" sz="1100"/>
            <a:t>介護職員初任者研修</a:t>
          </a:r>
          <a:endParaRPr kumimoji="1" lang="en-US" altLang="ja-JP" sz="1100"/>
        </a:p>
        <a:p>
          <a:r>
            <a:rPr kumimoji="1" lang="ja-JP" altLang="en-US" sz="1100"/>
            <a:t>喀痰吸引等研修</a:t>
          </a:r>
          <a:endParaRPr kumimoji="1" lang="en-US" altLang="ja-JP" sz="1100"/>
        </a:p>
        <a:p>
          <a:r>
            <a:rPr kumimoji="1" lang="ja-JP" altLang="en-US" sz="1100"/>
            <a:t>認知症介護指導者フォローアップ研修認知症介護基礎研修</a:t>
          </a:r>
          <a:endParaRPr kumimoji="1" lang="en-US" altLang="ja-JP" sz="1100"/>
        </a:p>
      </xdr:txBody>
    </xdr:sp>
    <xdr:clientData/>
  </xdr:twoCellAnchor>
  <xdr:twoCellAnchor>
    <xdr:from>
      <xdr:col>16</xdr:col>
      <xdr:colOff>412750</xdr:colOff>
      <xdr:row>2</xdr:row>
      <xdr:rowOff>127000</xdr:rowOff>
    </xdr:from>
    <xdr:to>
      <xdr:col>18</xdr:col>
      <xdr:colOff>351366</xdr:colOff>
      <xdr:row>5</xdr:row>
      <xdr:rowOff>118180</xdr:rowOff>
    </xdr:to>
    <xdr:sp macro="" textlink="">
      <xdr:nvSpPr>
        <xdr:cNvPr id="3" name="テキスト ボックス 2">
          <a:extLst>
            <a:ext uri="{FF2B5EF4-FFF2-40B4-BE49-F238E27FC236}">
              <a16:creationId xmlns:a16="http://schemas.microsoft.com/office/drawing/2014/main" id="{70640B8F-00D9-41B8-A342-625CCC6447E1}"/>
            </a:ext>
          </a:extLst>
        </xdr:cNvPr>
        <xdr:cNvSpPr txBox="1"/>
      </xdr:nvSpPr>
      <xdr:spPr>
        <a:xfrm>
          <a:off x="8837083" y="1143000"/>
          <a:ext cx="1663700" cy="488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56029</xdr:colOff>
      <xdr:row>1</xdr:row>
      <xdr:rowOff>44824</xdr:rowOff>
    </xdr:from>
    <xdr:to>
      <xdr:col>20</xdr:col>
      <xdr:colOff>361102</xdr:colOff>
      <xdr:row>3</xdr:row>
      <xdr:rowOff>91191</xdr:rowOff>
    </xdr:to>
    <xdr:sp macro="" textlink="">
      <xdr:nvSpPr>
        <xdr:cNvPr id="2" name="テキスト ボックス 1">
          <a:extLst>
            <a:ext uri="{FF2B5EF4-FFF2-40B4-BE49-F238E27FC236}">
              <a16:creationId xmlns:a16="http://schemas.microsoft.com/office/drawing/2014/main" id="{57C699FC-17FB-4BB4-AE35-175C971566B8}"/>
            </a:ext>
          </a:extLst>
        </xdr:cNvPr>
        <xdr:cNvSpPr txBox="1"/>
      </xdr:nvSpPr>
      <xdr:spPr>
        <a:xfrm>
          <a:off x="6364941" y="537883"/>
          <a:ext cx="1649779" cy="494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21</xdr:col>
      <xdr:colOff>179294</xdr:colOff>
      <xdr:row>11</xdr:row>
      <xdr:rowOff>321235</xdr:rowOff>
    </xdr:from>
    <xdr:to>
      <xdr:col>28</xdr:col>
      <xdr:colOff>78441</xdr:colOff>
      <xdr:row>14</xdr:row>
      <xdr:rowOff>336177</xdr:rowOff>
    </xdr:to>
    <xdr:sp macro="" textlink="">
      <xdr:nvSpPr>
        <xdr:cNvPr id="4" name="吹き出し: 四角形 3">
          <a:extLst>
            <a:ext uri="{FF2B5EF4-FFF2-40B4-BE49-F238E27FC236}">
              <a16:creationId xmlns:a16="http://schemas.microsoft.com/office/drawing/2014/main" id="{07D06176-6C83-4277-95B8-4CC8B14E0EBB}"/>
            </a:ext>
          </a:extLst>
        </xdr:cNvPr>
        <xdr:cNvSpPr/>
      </xdr:nvSpPr>
      <xdr:spPr>
        <a:xfrm>
          <a:off x="8404412" y="3503706"/>
          <a:ext cx="4291853" cy="1157942"/>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経営改善の専門家の活用　証拠書類</a:t>
          </a:r>
          <a:r>
            <a:rPr kumimoji="1" lang="en-US" altLang="ja-JP" sz="1100"/>
            <a:t>】</a:t>
          </a:r>
        </a:p>
        <a:p>
          <a:pPr algn="l"/>
          <a:r>
            <a:rPr kumimoji="1" lang="ja-JP" altLang="en-US" sz="1100"/>
            <a:t>①経営改善を実施したことがわかる資料（契約書、経営コンサル時の資料）</a:t>
          </a:r>
          <a:endParaRPr kumimoji="1" lang="en-US" altLang="ja-JP" sz="1100"/>
        </a:p>
        <a:p>
          <a:pPr algn="l"/>
          <a:r>
            <a:rPr kumimoji="1" lang="ja-JP" altLang="en-US" sz="1100"/>
            <a:t>②経営改善の経費の支払いに係る領収書や振込明細等</a:t>
          </a:r>
          <a:endParaRPr kumimoji="1" lang="en-US" altLang="ja-JP" sz="1100"/>
        </a:p>
        <a:p>
          <a:pPr algn="l"/>
          <a:r>
            <a:rPr kumimoji="1" lang="ja-JP" altLang="en-US" sz="1100"/>
            <a:t>③臨時職員の賃金台帳（臨時職員雇用の場合）</a:t>
          </a:r>
          <a:endParaRPr kumimoji="1" lang="en-US" altLang="ja-JP" sz="1100"/>
        </a:p>
        <a:p>
          <a:pPr algn="l"/>
          <a:endParaRPr kumimoji="1" lang="en-US" altLang="ja-JP" sz="1100"/>
        </a:p>
      </xdr:txBody>
    </xdr:sp>
    <xdr:clientData/>
  </xdr:twoCellAnchor>
  <xdr:twoCellAnchor>
    <xdr:from>
      <xdr:col>21</xdr:col>
      <xdr:colOff>254560</xdr:colOff>
      <xdr:row>27</xdr:row>
      <xdr:rowOff>209737</xdr:rowOff>
    </xdr:from>
    <xdr:to>
      <xdr:col>28</xdr:col>
      <xdr:colOff>153707</xdr:colOff>
      <xdr:row>29</xdr:row>
      <xdr:rowOff>224119</xdr:rowOff>
    </xdr:to>
    <xdr:sp macro="" textlink="">
      <xdr:nvSpPr>
        <xdr:cNvPr id="5" name="吹き出し: 四角形 4">
          <a:extLst>
            <a:ext uri="{FF2B5EF4-FFF2-40B4-BE49-F238E27FC236}">
              <a16:creationId xmlns:a16="http://schemas.microsoft.com/office/drawing/2014/main" id="{75997AA8-A3A0-47F4-ABA5-0A19CAAF7888}"/>
            </a:ext>
          </a:extLst>
        </xdr:cNvPr>
        <xdr:cNvSpPr/>
      </xdr:nvSpPr>
      <xdr:spPr>
        <a:xfrm>
          <a:off x="8535707" y="9734737"/>
          <a:ext cx="4291853" cy="776382"/>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広報活動　証拠書類</a:t>
          </a:r>
          <a:r>
            <a:rPr kumimoji="1" lang="en-US" altLang="ja-JP" sz="1100"/>
            <a:t>】</a:t>
          </a:r>
        </a:p>
        <a:p>
          <a:pPr algn="l"/>
          <a:r>
            <a:rPr kumimoji="1" lang="ja-JP" altLang="en-US" sz="1100"/>
            <a:t>①作成した広報物（チラシ、求人画面のスクリーンショット等）</a:t>
          </a:r>
          <a:endParaRPr kumimoji="1" lang="en-US" altLang="ja-JP" sz="1100"/>
        </a:p>
        <a:p>
          <a:pPr algn="l"/>
          <a:r>
            <a:rPr kumimoji="1" lang="ja-JP" altLang="en-US" sz="1100"/>
            <a:t>②広報費用の支払いに係る領収書や振込明細等</a:t>
          </a:r>
          <a:endParaRPr kumimoji="1" lang="en-US" altLang="ja-JP" sz="1100"/>
        </a:p>
        <a:p>
          <a:pPr algn="l"/>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eb.pref.hyogo.&#12295;&#122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BF1B1-1E6A-4045-916C-0FFF0F985FA8}">
  <sheetPr>
    <tabColor rgb="FFFF0000"/>
    <pageSetUpPr fitToPage="1"/>
  </sheetPr>
  <dimension ref="A1:AQ61"/>
  <sheetViews>
    <sheetView view="pageBreakPreview" topLeftCell="A37" zoomScale="97" zoomScaleNormal="100" zoomScaleSheetLayoutView="97" workbookViewId="0">
      <selection activeCell="K25" sqref="K25"/>
    </sheetView>
  </sheetViews>
  <sheetFormatPr defaultColWidth="9" defaultRowHeight="13"/>
  <cols>
    <col min="1" max="1" width="1.08984375" style="73" customWidth="1"/>
    <col min="2" max="2" width="3.7265625" style="73" customWidth="1"/>
    <col min="3" max="3" width="6.90625" style="73" customWidth="1"/>
    <col min="4" max="19" width="5.08984375" style="73" customWidth="1"/>
    <col min="20" max="20" width="12" style="73" customWidth="1"/>
    <col min="21" max="16384" width="9" style="73"/>
  </cols>
  <sheetData>
    <row r="1" spans="1:43" ht="24" customHeight="1"/>
    <row r="2" spans="1:43" ht="25.5" customHeight="1">
      <c r="A2" s="71"/>
      <c r="B2" s="235" t="s">
        <v>186</v>
      </c>
      <c r="C2" s="71"/>
      <c r="D2" s="71"/>
      <c r="E2" s="71"/>
      <c r="F2" s="71"/>
      <c r="G2" s="71"/>
      <c r="H2" s="71"/>
      <c r="I2" s="71"/>
      <c r="J2" s="71"/>
      <c r="K2" s="71"/>
      <c r="L2" s="71"/>
      <c r="M2" s="71"/>
      <c r="N2" s="71"/>
      <c r="O2" s="71"/>
      <c r="P2" s="71"/>
      <c r="Q2" s="71"/>
      <c r="R2" s="71"/>
      <c r="S2" s="71"/>
      <c r="T2" s="71"/>
      <c r="U2" s="71"/>
    </row>
    <row r="3" spans="1:43" ht="27" customHeight="1">
      <c r="A3" s="76"/>
      <c r="B3" s="391" t="s">
        <v>254</v>
      </c>
      <c r="C3" s="391"/>
      <c r="D3" s="391"/>
      <c r="E3" s="391"/>
      <c r="F3" s="391"/>
      <c r="G3" s="391"/>
      <c r="H3" s="391"/>
      <c r="I3" s="391"/>
      <c r="J3" s="391"/>
      <c r="K3" s="391"/>
      <c r="L3" s="391"/>
      <c r="M3" s="391"/>
      <c r="N3" s="391"/>
      <c r="O3" s="391"/>
      <c r="P3" s="391"/>
      <c r="Q3" s="391"/>
      <c r="R3" s="391"/>
      <c r="S3" s="391"/>
      <c r="T3" s="391"/>
      <c r="W3" s="218"/>
      <c r="X3" s="218"/>
      <c r="Y3" s="218"/>
      <c r="Z3" s="219"/>
      <c r="AA3" s="218"/>
      <c r="AB3" s="219"/>
      <c r="AC3" s="219"/>
      <c r="AD3" s="219"/>
      <c r="AE3" s="219"/>
      <c r="AF3" s="219"/>
      <c r="AG3" s="219"/>
      <c r="AH3" s="219"/>
      <c r="AI3" s="219"/>
      <c r="AJ3" s="218"/>
      <c r="AK3" s="218"/>
      <c r="AL3" s="75"/>
      <c r="AM3" s="77"/>
      <c r="AN3" s="77"/>
      <c r="AO3" s="77"/>
      <c r="AP3" s="77"/>
      <c r="AQ3" s="77"/>
    </row>
    <row r="4" spans="1:43" ht="19.5" customHeight="1">
      <c r="A4" s="76"/>
      <c r="B4" s="391"/>
      <c r="C4" s="391"/>
      <c r="D4" s="391"/>
      <c r="E4" s="391"/>
      <c r="F4" s="391"/>
      <c r="G4" s="391"/>
      <c r="H4" s="391"/>
      <c r="I4" s="391"/>
      <c r="J4" s="391"/>
      <c r="K4" s="391"/>
      <c r="L4" s="391"/>
      <c r="M4" s="391"/>
      <c r="N4" s="391"/>
      <c r="O4" s="391"/>
      <c r="P4" s="391"/>
      <c r="Q4" s="391"/>
      <c r="R4" s="391"/>
      <c r="S4" s="391"/>
      <c r="T4" s="391"/>
      <c r="U4" s="392"/>
      <c r="V4" s="392"/>
      <c r="W4" s="392"/>
      <c r="X4" s="392"/>
      <c r="Y4" s="392"/>
      <c r="Z4" s="392"/>
      <c r="AA4" s="392"/>
      <c r="AB4" s="392"/>
      <c r="AC4" s="392"/>
      <c r="AD4" s="392"/>
      <c r="AE4" s="392"/>
      <c r="AF4" s="392"/>
      <c r="AG4" s="392"/>
      <c r="AH4" s="392"/>
      <c r="AI4" s="392"/>
      <c r="AJ4" s="392"/>
      <c r="AK4" s="392"/>
      <c r="AL4" s="392"/>
      <c r="AM4" s="77"/>
      <c r="AN4" s="77"/>
      <c r="AO4" s="77"/>
      <c r="AP4" s="77"/>
      <c r="AQ4" s="77"/>
    </row>
    <row r="5" spans="1:43" ht="22.5" customHeight="1">
      <c r="A5" s="79"/>
      <c r="B5" s="80" t="s">
        <v>71</v>
      </c>
      <c r="C5" s="72" t="s">
        <v>72</v>
      </c>
      <c r="D5" s="81"/>
      <c r="E5" s="82"/>
      <c r="F5" s="75"/>
      <c r="G5" s="83" t="s">
        <v>252</v>
      </c>
      <c r="H5" s="75"/>
      <c r="I5" s="75"/>
      <c r="J5" s="75"/>
      <c r="K5" s="75"/>
      <c r="L5" s="75"/>
      <c r="M5" s="75"/>
      <c r="N5" s="75"/>
      <c r="O5" s="75"/>
      <c r="P5" s="75"/>
      <c r="Q5" s="75"/>
      <c r="R5" s="75"/>
      <c r="S5" s="75"/>
      <c r="T5" s="75"/>
      <c r="U5" s="75"/>
      <c r="V5" s="75"/>
      <c r="W5" s="76"/>
      <c r="X5" s="76"/>
      <c r="Y5" s="76"/>
      <c r="Z5" s="76"/>
      <c r="AA5" s="76"/>
      <c r="AB5" s="76"/>
      <c r="AC5" s="76"/>
      <c r="AD5" s="76"/>
      <c r="AE5" s="76"/>
      <c r="AF5" s="76"/>
      <c r="AG5" s="76"/>
      <c r="AH5" s="76"/>
      <c r="AI5" s="76"/>
      <c r="AJ5" s="76"/>
      <c r="AK5" s="76"/>
      <c r="AL5" s="76"/>
      <c r="AP5" s="77"/>
      <c r="AQ5" s="77"/>
    </row>
    <row r="6" spans="1:43" ht="25" customHeight="1">
      <c r="A6" s="79"/>
      <c r="B6" s="76"/>
      <c r="C6" s="84" t="s">
        <v>71</v>
      </c>
      <c r="D6" s="393" t="s">
        <v>75</v>
      </c>
      <c r="E6" s="370"/>
      <c r="F6" s="371"/>
      <c r="G6" s="361" t="s">
        <v>259</v>
      </c>
      <c r="H6" s="362"/>
      <c r="I6" s="362"/>
      <c r="J6" s="362"/>
      <c r="K6" s="362"/>
      <c r="L6" s="362"/>
      <c r="M6" s="362"/>
      <c r="N6" s="362"/>
      <c r="O6" s="362"/>
      <c r="P6" s="362"/>
      <c r="Q6" s="362"/>
      <c r="R6" s="362"/>
      <c r="S6" s="362"/>
      <c r="T6" s="363"/>
      <c r="U6" s="75"/>
      <c r="V6" s="75"/>
      <c r="W6" s="76"/>
      <c r="X6" s="76"/>
      <c r="Y6" s="76"/>
      <c r="Z6" s="76"/>
      <c r="AA6" s="76"/>
      <c r="AB6" s="76"/>
      <c r="AC6" s="76"/>
      <c r="AD6" s="76"/>
      <c r="AE6" s="76"/>
      <c r="AF6" s="76"/>
      <c r="AG6" s="76"/>
      <c r="AH6" s="76"/>
      <c r="AI6" s="76"/>
      <c r="AJ6" s="76"/>
      <c r="AK6" s="76"/>
      <c r="AL6" s="76"/>
      <c r="AP6" s="77"/>
      <c r="AQ6" s="77"/>
    </row>
    <row r="7" spans="1:43" ht="25" customHeight="1">
      <c r="A7" s="79"/>
      <c r="B7" s="76"/>
      <c r="C7" s="85" t="s">
        <v>78</v>
      </c>
      <c r="D7" s="358" t="s">
        <v>419</v>
      </c>
      <c r="E7" s="370"/>
      <c r="F7" s="371"/>
      <c r="G7" s="364"/>
      <c r="H7" s="365"/>
      <c r="I7" s="365"/>
      <c r="J7" s="365"/>
      <c r="K7" s="365"/>
      <c r="L7" s="365"/>
      <c r="M7" s="365"/>
      <c r="N7" s="365"/>
      <c r="O7" s="365"/>
      <c r="P7" s="365"/>
      <c r="Q7" s="365"/>
      <c r="R7" s="365"/>
      <c r="S7" s="365"/>
      <c r="T7" s="366"/>
      <c r="U7" s="75"/>
      <c r="V7" s="75"/>
      <c r="W7" s="76"/>
      <c r="X7" s="76"/>
      <c r="Y7" s="76"/>
      <c r="Z7" s="76"/>
      <c r="AA7" s="76"/>
      <c r="AB7" s="76"/>
      <c r="AC7" s="76"/>
      <c r="AD7" s="76"/>
      <c r="AE7" s="76"/>
      <c r="AF7" s="76"/>
      <c r="AG7" s="76"/>
      <c r="AH7" s="76"/>
      <c r="AI7" s="76"/>
      <c r="AJ7" s="76"/>
      <c r="AK7" s="76"/>
      <c r="AL7" s="76"/>
      <c r="AP7" s="77"/>
      <c r="AQ7" s="77"/>
    </row>
    <row r="8" spans="1:43" ht="25" customHeight="1">
      <c r="A8" s="79"/>
      <c r="B8" s="76"/>
      <c r="C8" s="85" t="s">
        <v>80</v>
      </c>
      <c r="D8" s="358" t="s">
        <v>420</v>
      </c>
      <c r="E8" s="359"/>
      <c r="F8" s="360"/>
      <c r="G8" s="364"/>
      <c r="H8" s="365"/>
      <c r="I8" s="365"/>
      <c r="J8" s="365"/>
      <c r="K8" s="365"/>
      <c r="L8" s="365"/>
      <c r="M8" s="365"/>
      <c r="N8" s="365"/>
      <c r="O8" s="365"/>
      <c r="P8" s="365"/>
      <c r="Q8" s="365"/>
      <c r="R8" s="365"/>
      <c r="S8" s="365"/>
      <c r="T8" s="366"/>
      <c r="U8" s="75"/>
      <c r="V8" s="75"/>
      <c r="W8" s="76"/>
      <c r="X8" s="76"/>
      <c r="Y8" s="76"/>
      <c r="Z8" s="76"/>
      <c r="AA8" s="76"/>
      <c r="AB8" s="76"/>
      <c r="AC8" s="76"/>
      <c r="AD8" s="76"/>
      <c r="AE8" s="76"/>
      <c r="AF8" s="76"/>
      <c r="AG8" s="76"/>
      <c r="AH8" s="76"/>
      <c r="AI8" s="76"/>
      <c r="AJ8" s="76"/>
      <c r="AK8" s="76"/>
      <c r="AL8" s="76"/>
      <c r="AP8" s="77"/>
      <c r="AQ8" s="77"/>
    </row>
    <row r="9" spans="1:43" ht="25" customHeight="1">
      <c r="A9" s="79"/>
      <c r="B9" s="76"/>
      <c r="C9" s="85" t="s">
        <v>255</v>
      </c>
      <c r="D9" s="358" t="s">
        <v>421</v>
      </c>
      <c r="E9" s="359"/>
      <c r="F9" s="360"/>
      <c r="G9" s="364"/>
      <c r="H9" s="365"/>
      <c r="I9" s="365"/>
      <c r="J9" s="365"/>
      <c r="K9" s="365"/>
      <c r="L9" s="365"/>
      <c r="M9" s="365"/>
      <c r="N9" s="365"/>
      <c r="O9" s="365"/>
      <c r="P9" s="365"/>
      <c r="Q9" s="365"/>
      <c r="R9" s="365"/>
      <c r="S9" s="365"/>
      <c r="T9" s="366"/>
      <c r="U9" s="75"/>
      <c r="V9" s="75"/>
      <c r="W9" s="76"/>
      <c r="X9" s="76"/>
      <c r="Y9" s="76"/>
      <c r="Z9" s="76"/>
      <c r="AA9" s="76"/>
      <c r="AB9" s="76"/>
      <c r="AC9" s="76"/>
      <c r="AD9" s="76"/>
      <c r="AE9" s="76"/>
      <c r="AF9" s="76"/>
      <c r="AG9" s="76"/>
      <c r="AH9" s="76"/>
      <c r="AI9" s="76"/>
      <c r="AJ9" s="76"/>
      <c r="AK9" s="76"/>
      <c r="AL9" s="76"/>
      <c r="AP9" s="77"/>
      <c r="AQ9" s="77"/>
    </row>
    <row r="10" spans="1:43" ht="25" customHeight="1">
      <c r="A10" s="79"/>
      <c r="B10" s="76"/>
      <c r="C10" s="85" t="s">
        <v>140</v>
      </c>
      <c r="D10" s="358" t="s">
        <v>422</v>
      </c>
      <c r="E10" s="359"/>
      <c r="F10" s="360"/>
      <c r="G10" s="364"/>
      <c r="H10" s="365"/>
      <c r="I10" s="365"/>
      <c r="J10" s="365"/>
      <c r="K10" s="365"/>
      <c r="L10" s="365"/>
      <c r="M10" s="365"/>
      <c r="N10" s="365"/>
      <c r="O10" s="365"/>
      <c r="P10" s="365"/>
      <c r="Q10" s="365"/>
      <c r="R10" s="365"/>
      <c r="S10" s="365"/>
      <c r="T10" s="366"/>
      <c r="U10" s="75"/>
      <c r="V10" s="75"/>
      <c r="W10" s="76"/>
      <c r="X10" s="76"/>
      <c r="Y10" s="76"/>
      <c r="Z10" s="76"/>
      <c r="AA10" s="76"/>
      <c r="AB10" s="76"/>
      <c r="AC10" s="76"/>
      <c r="AD10" s="76"/>
      <c r="AE10" s="76"/>
      <c r="AF10" s="76"/>
      <c r="AG10" s="76"/>
      <c r="AH10" s="76"/>
      <c r="AI10" s="76"/>
      <c r="AJ10" s="76"/>
      <c r="AK10" s="76"/>
      <c r="AL10" s="76"/>
      <c r="AP10" s="77"/>
      <c r="AQ10" s="77"/>
    </row>
    <row r="11" spans="1:43" ht="25" customHeight="1">
      <c r="A11" s="79"/>
      <c r="B11" s="76"/>
      <c r="C11" s="85" t="s">
        <v>184</v>
      </c>
      <c r="D11" s="358" t="s">
        <v>30</v>
      </c>
      <c r="E11" s="359"/>
      <c r="F11" s="360"/>
      <c r="G11" s="364"/>
      <c r="H11" s="365"/>
      <c r="I11" s="365"/>
      <c r="J11" s="365"/>
      <c r="K11" s="365"/>
      <c r="L11" s="365"/>
      <c r="M11" s="365"/>
      <c r="N11" s="365"/>
      <c r="O11" s="365"/>
      <c r="P11" s="365"/>
      <c r="Q11" s="365"/>
      <c r="R11" s="365"/>
      <c r="S11" s="365"/>
      <c r="T11" s="366"/>
      <c r="U11" s="75"/>
      <c r="V11" s="75"/>
      <c r="W11" s="76"/>
      <c r="X11" s="76"/>
      <c r="Y11" s="76"/>
      <c r="Z11" s="76"/>
      <c r="AA11" s="76"/>
      <c r="AB11" s="76"/>
      <c r="AC11" s="76"/>
      <c r="AD11" s="76"/>
      <c r="AE11" s="76"/>
      <c r="AF11" s="76"/>
      <c r="AG11" s="76"/>
      <c r="AH11" s="76"/>
      <c r="AI11" s="76"/>
      <c r="AJ11" s="76"/>
      <c r="AK11" s="76"/>
      <c r="AL11" s="76"/>
      <c r="AP11" s="77"/>
      <c r="AQ11" s="77"/>
    </row>
    <row r="12" spans="1:43" ht="25" customHeight="1">
      <c r="A12" s="79"/>
      <c r="B12" s="76"/>
      <c r="C12" s="85" t="s">
        <v>256</v>
      </c>
      <c r="D12" s="358" t="s">
        <v>182</v>
      </c>
      <c r="E12" s="370"/>
      <c r="F12" s="371"/>
      <c r="G12" s="364"/>
      <c r="H12" s="365"/>
      <c r="I12" s="365"/>
      <c r="J12" s="365"/>
      <c r="K12" s="365"/>
      <c r="L12" s="365"/>
      <c r="M12" s="365"/>
      <c r="N12" s="365"/>
      <c r="O12" s="365"/>
      <c r="P12" s="365"/>
      <c r="Q12" s="365"/>
      <c r="R12" s="365"/>
      <c r="S12" s="365"/>
      <c r="T12" s="366"/>
      <c r="U12" s="75"/>
      <c r="V12" s="75"/>
      <c r="W12" s="76"/>
      <c r="X12" s="76"/>
      <c r="Y12" s="76"/>
      <c r="Z12" s="76"/>
      <c r="AA12" s="76"/>
      <c r="AB12" s="76"/>
      <c r="AC12" s="76"/>
      <c r="AD12" s="76"/>
      <c r="AE12" s="76"/>
      <c r="AF12" s="76"/>
      <c r="AG12" s="76"/>
      <c r="AH12" s="76"/>
      <c r="AI12" s="76"/>
      <c r="AJ12" s="76"/>
      <c r="AK12" s="76"/>
      <c r="AL12" s="76"/>
      <c r="AP12" s="77"/>
      <c r="AQ12" s="77"/>
    </row>
    <row r="13" spans="1:43" ht="25" customHeight="1">
      <c r="A13" s="79"/>
      <c r="B13" s="76"/>
      <c r="C13" s="85" t="s">
        <v>257</v>
      </c>
      <c r="D13" s="388" t="s">
        <v>183</v>
      </c>
      <c r="E13" s="389"/>
      <c r="F13" s="390"/>
      <c r="G13" s="367"/>
      <c r="H13" s="368"/>
      <c r="I13" s="368"/>
      <c r="J13" s="368"/>
      <c r="K13" s="368"/>
      <c r="L13" s="368"/>
      <c r="M13" s="368"/>
      <c r="N13" s="368"/>
      <c r="O13" s="368"/>
      <c r="P13" s="368"/>
      <c r="Q13" s="368"/>
      <c r="R13" s="368"/>
      <c r="S13" s="368"/>
      <c r="T13" s="369"/>
      <c r="U13" s="75"/>
      <c r="V13" s="75"/>
      <c r="W13" s="76"/>
      <c r="X13" s="76"/>
      <c r="Y13" s="76"/>
      <c r="Z13" s="76"/>
      <c r="AA13" s="76"/>
      <c r="AB13" s="76"/>
      <c r="AC13" s="76"/>
      <c r="AD13" s="76"/>
      <c r="AE13" s="76"/>
      <c r="AF13" s="76"/>
      <c r="AG13" s="76"/>
      <c r="AH13" s="76"/>
      <c r="AI13" s="76"/>
      <c r="AJ13" s="76"/>
      <c r="AK13" s="76"/>
      <c r="AL13" s="76"/>
      <c r="AP13" s="77"/>
      <c r="AQ13" s="77"/>
    </row>
    <row r="14" spans="1:43" ht="25" customHeight="1">
      <c r="A14" s="79"/>
      <c r="B14" s="76"/>
      <c r="C14" s="85" t="s">
        <v>251</v>
      </c>
      <c r="D14" s="358" t="s">
        <v>161</v>
      </c>
      <c r="E14" s="370"/>
      <c r="F14" s="371"/>
      <c r="G14" s="358" t="s">
        <v>86</v>
      </c>
      <c r="H14" s="370"/>
      <c r="I14" s="370"/>
      <c r="J14" s="370"/>
      <c r="K14" s="370"/>
      <c r="L14" s="370"/>
      <c r="M14" s="370"/>
      <c r="N14" s="370"/>
      <c r="O14" s="370"/>
      <c r="P14" s="370"/>
      <c r="Q14" s="370"/>
      <c r="R14" s="370"/>
      <c r="S14" s="370"/>
      <c r="T14" s="371"/>
      <c r="U14" s="75"/>
      <c r="V14" s="75"/>
      <c r="W14" s="76"/>
      <c r="X14" s="76"/>
      <c r="Y14" s="76"/>
      <c r="Z14" s="76"/>
      <c r="AA14" s="76"/>
      <c r="AB14" s="76"/>
      <c r="AC14" s="76"/>
      <c r="AD14" s="76"/>
      <c r="AE14" s="76"/>
      <c r="AF14" s="76"/>
      <c r="AG14" s="76"/>
      <c r="AH14" s="76"/>
      <c r="AI14" s="76"/>
      <c r="AJ14" s="76"/>
      <c r="AK14" s="76"/>
      <c r="AL14" s="76"/>
      <c r="AP14" s="77"/>
      <c r="AQ14" s="77"/>
    </row>
    <row r="15" spans="1:43" ht="25" customHeight="1">
      <c r="A15" s="79"/>
      <c r="B15" s="76"/>
      <c r="C15" s="372" t="s">
        <v>148</v>
      </c>
      <c r="D15" s="375" t="s">
        <v>149</v>
      </c>
      <c r="E15" s="375"/>
      <c r="F15" s="375"/>
      <c r="G15" s="378" t="s">
        <v>423</v>
      </c>
      <c r="H15" s="379"/>
      <c r="I15" s="379"/>
      <c r="J15" s="379"/>
      <c r="K15" s="379"/>
      <c r="L15" s="379"/>
      <c r="M15" s="379"/>
      <c r="N15" s="379"/>
      <c r="O15" s="379"/>
      <c r="P15" s="379"/>
      <c r="Q15" s="379"/>
      <c r="R15" s="379"/>
      <c r="S15" s="379"/>
      <c r="T15" s="380"/>
      <c r="U15" s="75"/>
      <c r="V15" s="75"/>
      <c r="W15" s="76"/>
      <c r="X15" s="76"/>
      <c r="Y15" s="76"/>
      <c r="Z15" s="76"/>
      <c r="AA15" s="76"/>
      <c r="AB15" s="76"/>
      <c r="AC15" s="76"/>
      <c r="AD15" s="76"/>
      <c r="AE15" s="76"/>
      <c r="AF15" s="76"/>
      <c r="AG15" s="76"/>
      <c r="AH15" s="76"/>
      <c r="AI15" s="76"/>
      <c r="AJ15" s="76"/>
      <c r="AK15" s="76"/>
      <c r="AL15" s="76"/>
      <c r="AP15" s="77"/>
      <c r="AQ15" s="77"/>
    </row>
    <row r="16" spans="1:43" ht="25" customHeight="1">
      <c r="A16" s="79"/>
      <c r="B16" s="76"/>
      <c r="C16" s="373"/>
      <c r="D16" s="376"/>
      <c r="E16" s="376"/>
      <c r="F16" s="376"/>
      <c r="G16" s="381"/>
      <c r="H16" s="382"/>
      <c r="I16" s="382"/>
      <c r="J16" s="382"/>
      <c r="K16" s="382"/>
      <c r="L16" s="382"/>
      <c r="M16" s="382"/>
      <c r="N16" s="382"/>
      <c r="O16" s="382"/>
      <c r="P16" s="382"/>
      <c r="Q16" s="382"/>
      <c r="R16" s="382"/>
      <c r="S16" s="382"/>
      <c r="T16" s="383"/>
      <c r="U16" s="75"/>
      <c r="V16" s="75"/>
      <c r="W16" s="76"/>
      <c r="X16" s="76"/>
      <c r="Y16" s="76"/>
      <c r="Z16" s="76"/>
      <c r="AA16" s="76"/>
      <c r="AB16" s="76"/>
      <c r="AC16" s="76"/>
      <c r="AD16" s="76"/>
      <c r="AE16" s="76"/>
      <c r="AF16" s="76"/>
      <c r="AG16" s="76"/>
      <c r="AH16" s="76"/>
      <c r="AI16" s="76"/>
      <c r="AJ16" s="76"/>
      <c r="AK16" s="76"/>
      <c r="AL16" s="76"/>
      <c r="AP16" s="77"/>
      <c r="AQ16" s="77"/>
    </row>
    <row r="17" spans="1:43" ht="25" customHeight="1">
      <c r="A17" s="79"/>
      <c r="B17" s="76"/>
      <c r="C17" s="373"/>
      <c r="D17" s="376"/>
      <c r="E17" s="376"/>
      <c r="F17" s="376"/>
      <c r="G17" s="381"/>
      <c r="H17" s="382"/>
      <c r="I17" s="382"/>
      <c r="J17" s="382"/>
      <c r="K17" s="382"/>
      <c r="L17" s="382"/>
      <c r="M17" s="382"/>
      <c r="N17" s="382"/>
      <c r="O17" s="382"/>
      <c r="P17" s="382"/>
      <c r="Q17" s="382"/>
      <c r="R17" s="382"/>
      <c r="S17" s="382"/>
      <c r="T17" s="383"/>
      <c r="U17" s="75"/>
      <c r="V17" s="75"/>
      <c r="W17" s="76"/>
      <c r="X17" s="76"/>
      <c r="Y17" s="76"/>
      <c r="Z17" s="76"/>
      <c r="AA17" s="76"/>
      <c r="AB17" s="76"/>
      <c r="AC17" s="76"/>
      <c r="AD17" s="76"/>
      <c r="AE17" s="76"/>
      <c r="AF17" s="76"/>
      <c r="AG17" s="76"/>
      <c r="AH17" s="76"/>
      <c r="AI17" s="76"/>
      <c r="AJ17" s="76"/>
      <c r="AK17" s="76"/>
      <c r="AL17" s="76"/>
      <c r="AP17" s="77"/>
      <c r="AQ17" s="77"/>
    </row>
    <row r="18" spans="1:43" ht="25" customHeight="1">
      <c r="A18" s="79"/>
      <c r="B18" s="76"/>
      <c r="C18" s="373"/>
      <c r="D18" s="376"/>
      <c r="E18" s="376"/>
      <c r="F18" s="376"/>
      <c r="G18" s="381"/>
      <c r="H18" s="382"/>
      <c r="I18" s="382"/>
      <c r="J18" s="382"/>
      <c r="K18" s="382"/>
      <c r="L18" s="382"/>
      <c r="M18" s="382"/>
      <c r="N18" s="382"/>
      <c r="O18" s="382"/>
      <c r="P18" s="382"/>
      <c r="Q18" s="382"/>
      <c r="R18" s="382"/>
      <c r="S18" s="382"/>
      <c r="T18" s="383"/>
      <c r="U18" s="75"/>
      <c r="V18" s="75"/>
      <c r="W18" s="76"/>
      <c r="X18" s="76"/>
      <c r="Y18" s="76"/>
      <c r="Z18" s="76"/>
      <c r="AA18" s="76"/>
      <c r="AB18" s="76"/>
      <c r="AC18" s="76"/>
      <c r="AD18" s="76"/>
      <c r="AE18" s="76"/>
      <c r="AF18" s="76"/>
      <c r="AG18" s="76"/>
      <c r="AH18" s="76"/>
      <c r="AI18" s="76"/>
      <c r="AJ18" s="76"/>
      <c r="AK18" s="76"/>
      <c r="AL18" s="76"/>
      <c r="AP18" s="77"/>
      <c r="AQ18" s="77"/>
    </row>
    <row r="19" spans="1:43" ht="41" customHeight="1">
      <c r="A19" s="79"/>
      <c r="B19" s="89"/>
      <c r="C19" s="374"/>
      <c r="D19" s="377"/>
      <c r="E19" s="377"/>
      <c r="F19" s="377"/>
      <c r="G19" s="384"/>
      <c r="H19" s="385"/>
      <c r="I19" s="385"/>
      <c r="J19" s="385"/>
      <c r="K19" s="385"/>
      <c r="L19" s="385"/>
      <c r="M19" s="385"/>
      <c r="N19" s="385"/>
      <c r="O19" s="385"/>
      <c r="P19" s="385"/>
      <c r="Q19" s="385"/>
      <c r="R19" s="385"/>
      <c r="S19" s="385"/>
      <c r="T19" s="386"/>
      <c r="U19" s="75"/>
      <c r="V19" s="75"/>
      <c r="W19" s="76"/>
      <c r="X19" s="76"/>
      <c r="Y19" s="76"/>
      <c r="Z19" s="76"/>
      <c r="AA19" s="76"/>
      <c r="AB19" s="76"/>
      <c r="AC19" s="76"/>
      <c r="AD19" s="76"/>
      <c r="AE19" s="76"/>
      <c r="AF19" s="76"/>
      <c r="AG19" s="76"/>
      <c r="AH19" s="76"/>
      <c r="AI19" s="76"/>
      <c r="AJ19" s="76"/>
      <c r="AK19" s="76"/>
      <c r="AL19" s="76"/>
      <c r="AP19" s="77"/>
      <c r="AQ19" s="77"/>
    </row>
    <row r="20" spans="1:43" ht="25" customHeight="1">
      <c r="A20" s="79"/>
      <c r="B20" s="72" t="s">
        <v>78</v>
      </c>
      <c r="C20" s="387" t="s">
        <v>88</v>
      </c>
      <c r="D20" s="387"/>
      <c r="E20" s="387"/>
      <c r="F20" s="387"/>
      <c r="G20" s="387"/>
      <c r="H20" s="387"/>
      <c r="I20" s="387"/>
      <c r="J20" s="387"/>
      <c r="K20" s="387"/>
      <c r="L20" s="387"/>
      <c r="M20" s="387"/>
      <c r="N20" s="387"/>
      <c r="O20" s="387"/>
      <c r="P20" s="387"/>
      <c r="Q20" s="387"/>
      <c r="R20" s="387"/>
      <c r="S20" s="387"/>
      <c r="T20" s="387"/>
      <c r="U20" s="75"/>
      <c r="V20" s="75"/>
      <c r="W20" s="76"/>
      <c r="X20" s="76"/>
      <c r="Y20" s="76"/>
      <c r="Z20" s="76"/>
      <c r="AA20" s="76"/>
      <c r="AB20" s="76"/>
      <c r="AC20" s="76"/>
      <c r="AD20" s="76"/>
      <c r="AE20" s="76"/>
      <c r="AF20" s="76"/>
      <c r="AG20" s="76"/>
      <c r="AH20" s="76"/>
      <c r="AI20" s="76"/>
      <c r="AJ20" s="76"/>
      <c r="AK20" s="76"/>
      <c r="AL20" s="76"/>
      <c r="AP20" s="77"/>
      <c r="AQ20" s="77"/>
    </row>
    <row r="21" spans="1:43" ht="24" customHeight="1">
      <c r="A21" s="79"/>
      <c r="B21" s="80"/>
      <c r="C21" s="89" t="s">
        <v>89</v>
      </c>
      <c r="D21" s="89" t="s">
        <v>90</v>
      </c>
      <c r="E21" s="75"/>
      <c r="F21" s="75"/>
      <c r="G21" s="75"/>
      <c r="H21" s="75"/>
      <c r="I21" s="75"/>
      <c r="J21" s="75"/>
      <c r="K21" s="75"/>
      <c r="L21" s="75"/>
      <c r="M21" s="75"/>
      <c r="N21" s="75"/>
      <c r="O21" s="75"/>
      <c r="P21" s="75"/>
      <c r="Q21" s="75"/>
      <c r="R21" s="75"/>
      <c r="S21" s="75"/>
      <c r="T21" s="75"/>
      <c r="U21" s="75"/>
      <c r="V21" s="75"/>
      <c r="W21" s="76"/>
      <c r="X21" s="76"/>
      <c r="Y21" s="76"/>
      <c r="Z21" s="76"/>
      <c r="AA21" s="76"/>
      <c r="AB21" s="76"/>
      <c r="AC21" s="76"/>
      <c r="AD21" s="76"/>
      <c r="AE21" s="76"/>
      <c r="AF21" s="76"/>
      <c r="AG21" s="76"/>
      <c r="AH21" s="76"/>
      <c r="AI21" s="76"/>
      <c r="AJ21" s="76"/>
      <c r="AK21" s="76"/>
      <c r="AL21" s="76"/>
      <c r="AP21" s="77"/>
      <c r="AQ21" s="77"/>
    </row>
    <row r="22" spans="1:43" ht="30" customHeight="1">
      <c r="A22" s="79"/>
      <c r="C22" s="75"/>
      <c r="D22" s="93" t="s">
        <v>258</v>
      </c>
      <c r="E22" s="104"/>
      <c r="F22" s="104"/>
      <c r="G22" s="104"/>
      <c r="H22" s="104"/>
      <c r="I22" s="104"/>
      <c r="J22" s="104"/>
      <c r="K22" s="104"/>
      <c r="L22" s="104"/>
      <c r="M22" s="104"/>
      <c r="N22" s="104"/>
      <c r="O22" s="104"/>
      <c r="P22" s="104"/>
      <c r="Q22" s="104"/>
      <c r="R22" s="104"/>
      <c r="S22" s="104"/>
      <c r="T22" s="104"/>
      <c r="U22" s="75"/>
      <c r="V22" s="75"/>
      <c r="W22" s="76"/>
      <c r="X22" s="76"/>
      <c r="Y22" s="76"/>
      <c r="Z22" s="76"/>
      <c r="AA22" s="76"/>
      <c r="AB22" s="76"/>
      <c r="AC22" s="76"/>
      <c r="AD22" s="76"/>
      <c r="AE22" s="76"/>
      <c r="AF22" s="76"/>
      <c r="AG22" s="76"/>
      <c r="AH22" s="76"/>
      <c r="AI22" s="76"/>
      <c r="AJ22" s="76"/>
      <c r="AK22" s="76"/>
      <c r="AL22" s="76"/>
      <c r="AP22" s="77"/>
      <c r="AQ22" s="77"/>
    </row>
    <row r="23" spans="1:43" ht="30" customHeight="1">
      <c r="A23" s="79"/>
      <c r="C23" s="89" t="s">
        <v>93</v>
      </c>
      <c r="D23" s="89" t="s">
        <v>94</v>
      </c>
      <c r="E23" s="75"/>
      <c r="F23" s="90"/>
      <c r="G23" s="242" t="s">
        <v>185</v>
      </c>
      <c r="H23" s="90"/>
      <c r="I23" s="90"/>
      <c r="J23" s="90"/>
      <c r="K23" s="90"/>
      <c r="L23" s="90"/>
      <c r="M23" s="90"/>
      <c r="N23" s="90"/>
      <c r="O23" s="90"/>
      <c r="P23" s="90"/>
      <c r="Q23" s="90"/>
      <c r="R23" s="90"/>
      <c r="S23" s="90"/>
      <c r="T23" s="90"/>
      <c r="U23" s="75"/>
      <c r="V23" s="75"/>
      <c r="W23" s="76"/>
      <c r="X23" s="76"/>
      <c r="Y23" s="76"/>
      <c r="Z23" s="76"/>
      <c r="AA23" s="76"/>
      <c r="AB23" s="76"/>
      <c r="AC23" s="76"/>
      <c r="AD23" s="76"/>
      <c r="AE23" s="76"/>
      <c r="AF23" s="76"/>
      <c r="AG23" s="76"/>
      <c r="AH23" s="76"/>
      <c r="AI23" s="76"/>
      <c r="AJ23" s="76"/>
      <c r="AK23" s="76"/>
      <c r="AL23" s="76"/>
      <c r="AP23" s="77"/>
      <c r="AQ23" s="77"/>
    </row>
    <row r="24" spans="1:43" ht="30" customHeight="1">
      <c r="A24" s="79"/>
      <c r="B24" s="75"/>
      <c r="C24" s="91" t="s">
        <v>71</v>
      </c>
      <c r="D24" s="75" t="s">
        <v>96</v>
      </c>
      <c r="E24" s="75"/>
      <c r="F24" s="75"/>
      <c r="G24" s="75"/>
      <c r="H24" s="92"/>
      <c r="I24" s="75"/>
      <c r="J24" s="75"/>
      <c r="K24" s="75"/>
      <c r="L24" s="75"/>
      <c r="M24" s="75"/>
      <c r="N24" s="75"/>
      <c r="O24" s="75"/>
      <c r="P24" s="75"/>
      <c r="Q24" s="75"/>
      <c r="R24" s="75"/>
      <c r="S24" s="75"/>
      <c r="T24" s="75"/>
      <c r="U24" s="75"/>
      <c r="V24" s="75"/>
      <c r="W24" s="76"/>
      <c r="X24" s="76"/>
      <c r="Y24" s="76"/>
      <c r="Z24" s="76"/>
      <c r="AA24" s="76"/>
      <c r="AB24" s="76"/>
      <c r="AC24" s="76"/>
      <c r="AD24" s="76"/>
      <c r="AE24" s="76"/>
      <c r="AF24" s="76"/>
      <c r="AG24" s="76"/>
      <c r="AH24" s="76"/>
      <c r="AI24" s="76"/>
      <c r="AJ24" s="76"/>
      <c r="AK24" s="76"/>
      <c r="AL24" s="76"/>
      <c r="AP24" s="77"/>
      <c r="AQ24" s="77"/>
    </row>
    <row r="25" spans="1:43" ht="30" customHeight="1">
      <c r="A25" s="79"/>
      <c r="B25" s="75"/>
      <c r="C25" s="91" t="s">
        <v>78</v>
      </c>
      <c r="D25" s="93" t="s">
        <v>424</v>
      </c>
      <c r="F25" s="75"/>
      <c r="G25" s="75"/>
      <c r="H25" s="75"/>
      <c r="I25" s="75"/>
      <c r="J25" s="75"/>
      <c r="K25" s="75"/>
      <c r="L25" s="75"/>
      <c r="M25" s="75"/>
      <c r="N25" s="75"/>
      <c r="O25" s="75"/>
      <c r="P25" s="75"/>
      <c r="Q25" s="75"/>
      <c r="R25" s="75"/>
      <c r="S25" s="75"/>
      <c r="T25" s="75"/>
      <c r="U25" s="75"/>
      <c r="V25" s="75"/>
      <c r="W25" s="76"/>
      <c r="X25" s="76"/>
      <c r="Y25" s="76"/>
      <c r="Z25" s="76"/>
      <c r="AA25" s="76"/>
      <c r="AB25" s="76"/>
      <c r="AC25" s="76"/>
      <c r="AD25" s="76"/>
      <c r="AE25" s="76"/>
      <c r="AF25" s="76"/>
      <c r="AG25" s="76"/>
      <c r="AH25" s="76"/>
      <c r="AI25" s="76"/>
      <c r="AJ25" s="76"/>
      <c r="AK25" s="76"/>
      <c r="AL25" s="76"/>
      <c r="AP25" s="77"/>
      <c r="AQ25" s="77"/>
    </row>
    <row r="26" spans="1:43" ht="30" customHeight="1">
      <c r="A26" s="94"/>
      <c r="B26" s="75"/>
      <c r="C26" s="91"/>
      <c r="D26" s="93" t="s">
        <v>226</v>
      </c>
      <c r="E26" s="75"/>
      <c r="F26" s="75"/>
      <c r="G26" s="75"/>
      <c r="H26" s="75"/>
      <c r="I26" s="75"/>
      <c r="J26" s="75"/>
      <c r="K26" s="75"/>
      <c r="L26" s="75"/>
      <c r="M26" s="75"/>
      <c r="N26" s="75"/>
      <c r="O26" s="75"/>
      <c r="P26" s="75"/>
      <c r="Q26" s="75"/>
      <c r="R26" s="75"/>
      <c r="S26" s="75"/>
      <c r="T26" s="75"/>
      <c r="U26" s="75"/>
      <c r="V26" s="75"/>
      <c r="W26" s="76"/>
      <c r="X26" s="76"/>
      <c r="Y26" s="76"/>
      <c r="Z26" s="76"/>
      <c r="AA26" s="76"/>
      <c r="AB26" s="76"/>
      <c r="AC26" s="76"/>
      <c r="AD26" s="76"/>
      <c r="AE26" s="76"/>
      <c r="AF26" s="76"/>
      <c r="AG26" s="76"/>
      <c r="AH26" s="76"/>
      <c r="AI26" s="76"/>
      <c r="AJ26" s="76"/>
      <c r="AK26" s="76"/>
      <c r="AL26" s="76"/>
      <c r="AP26" s="77"/>
      <c r="AQ26" s="77"/>
    </row>
    <row r="27" spans="1:43" ht="22.5" customHeight="1">
      <c r="A27" s="94"/>
      <c r="B27" s="75"/>
      <c r="C27" s="91" t="s">
        <v>80</v>
      </c>
      <c r="D27" s="93" t="s">
        <v>425</v>
      </c>
      <c r="E27" s="75"/>
      <c r="F27" s="75"/>
      <c r="G27" s="75"/>
      <c r="H27" s="75"/>
      <c r="I27" s="75"/>
      <c r="J27" s="75"/>
      <c r="K27" s="75"/>
      <c r="L27" s="75"/>
      <c r="M27" s="75"/>
      <c r="N27" s="75"/>
      <c r="O27" s="75"/>
      <c r="P27" s="75"/>
      <c r="Q27" s="75"/>
      <c r="R27" s="75"/>
      <c r="S27" s="75"/>
      <c r="T27" s="75"/>
      <c r="U27" s="75"/>
      <c r="V27" s="75"/>
      <c r="W27" s="75"/>
      <c r="X27" s="76"/>
      <c r="Y27" s="76"/>
      <c r="Z27" s="75"/>
      <c r="AA27" s="75"/>
      <c r="AB27" s="75"/>
      <c r="AC27" s="75"/>
      <c r="AD27" s="75"/>
      <c r="AE27" s="75"/>
      <c r="AF27" s="75"/>
      <c r="AG27" s="75"/>
      <c r="AH27" s="75"/>
      <c r="AI27" s="75"/>
      <c r="AJ27" s="75"/>
      <c r="AK27" s="75"/>
      <c r="AL27" s="75"/>
      <c r="AM27" s="77"/>
      <c r="AN27" s="77"/>
      <c r="AO27" s="77"/>
      <c r="AP27" s="77"/>
      <c r="AQ27" s="77"/>
    </row>
    <row r="28" spans="1:43" ht="22.5" customHeight="1">
      <c r="A28" s="94"/>
      <c r="B28" s="75"/>
      <c r="C28" s="91" t="s">
        <v>98</v>
      </c>
      <c r="D28" s="93" t="s">
        <v>426</v>
      </c>
      <c r="E28" s="75"/>
      <c r="F28" s="75"/>
      <c r="G28" s="75"/>
      <c r="H28" s="75"/>
      <c r="I28" s="75"/>
      <c r="J28" s="75"/>
      <c r="K28" s="75"/>
      <c r="L28" s="75"/>
      <c r="M28" s="75"/>
      <c r="N28" s="75"/>
      <c r="O28" s="75"/>
      <c r="P28" s="75"/>
      <c r="Q28" s="75"/>
      <c r="R28" s="75"/>
      <c r="S28" s="75"/>
      <c r="T28" s="75"/>
      <c r="U28" s="75"/>
      <c r="V28" s="75"/>
      <c r="W28" s="75"/>
      <c r="X28" s="76"/>
      <c r="Y28" s="76"/>
      <c r="Z28" s="75"/>
      <c r="AA28" s="75"/>
      <c r="AB28" s="75"/>
      <c r="AC28" s="75"/>
      <c r="AD28" s="75"/>
      <c r="AE28" s="75"/>
      <c r="AF28" s="75"/>
      <c r="AG28" s="75"/>
      <c r="AH28" s="75"/>
      <c r="AI28" s="75"/>
      <c r="AJ28" s="75"/>
      <c r="AK28" s="75"/>
      <c r="AL28" s="75"/>
      <c r="AM28" s="77"/>
      <c r="AN28" s="77"/>
      <c r="AO28" s="77"/>
      <c r="AP28" s="77"/>
      <c r="AQ28" s="77"/>
    </row>
    <row r="29" spans="1:43" ht="22.5" customHeight="1">
      <c r="A29" s="94"/>
      <c r="B29" s="75"/>
      <c r="C29" s="91" t="s">
        <v>143</v>
      </c>
      <c r="D29" s="93" t="s">
        <v>427</v>
      </c>
      <c r="E29" s="75"/>
      <c r="F29" s="75"/>
      <c r="G29" s="75"/>
      <c r="H29" s="75"/>
      <c r="I29" s="75"/>
      <c r="J29" s="75"/>
      <c r="K29" s="75"/>
      <c r="L29" s="75"/>
      <c r="M29" s="75"/>
      <c r="N29" s="75"/>
      <c r="O29" s="75"/>
      <c r="P29" s="75"/>
      <c r="Q29" s="75"/>
      <c r="R29" s="75"/>
      <c r="S29" s="75"/>
      <c r="T29" s="75"/>
      <c r="U29" s="75"/>
      <c r="V29" s="75"/>
      <c r="W29" s="75"/>
      <c r="X29" s="76"/>
      <c r="Y29" s="76"/>
      <c r="Z29" s="75"/>
      <c r="AA29" s="75"/>
      <c r="AB29" s="75"/>
      <c r="AC29" s="75"/>
      <c r="AD29" s="75"/>
      <c r="AE29" s="75"/>
      <c r="AF29" s="75"/>
      <c r="AG29" s="75"/>
      <c r="AH29" s="75"/>
      <c r="AI29" s="75"/>
      <c r="AJ29" s="75"/>
      <c r="AK29" s="75"/>
      <c r="AL29" s="75"/>
      <c r="AM29" s="77"/>
      <c r="AN29" s="77"/>
      <c r="AO29" s="77"/>
      <c r="AP29" s="77"/>
      <c r="AQ29" s="77"/>
    </row>
    <row r="30" spans="1:43" ht="22.5" customHeight="1">
      <c r="A30" s="94"/>
      <c r="B30" s="75"/>
      <c r="C30" s="91" t="s">
        <v>184</v>
      </c>
      <c r="D30" s="93" t="s">
        <v>181</v>
      </c>
      <c r="E30" s="75"/>
      <c r="F30" s="75"/>
      <c r="G30" s="75"/>
      <c r="H30" s="75"/>
      <c r="I30" s="75"/>
      <c r="J30" s="75"/>
      <c r="K30" s="75"/>
      <c r="L30" s="75"/>
      <c r="M30" s="75"/>
      <c r="N30" s="75"/>
      <c r="O30" s="75"/>
      <c r="P30" s="75"/>
      <c r="Q30" s="75"/>
      <c r="R30" s="75"/>
      <c r="S30" s="75"/>
      <c r="T30" s="75"/>
      <c r="U30" s="75"/>
      <c r="V30" s="75"/>
      <c r="W30" s="75"/>
      <c r="X30" s="76"/>
      <c r="Y30" s="76"/>
      <c r="Z30" s="76"/>
      <c r="AA30" s="76"/>
      <c r="AB30" s="76"/>
      <c r="AC30" s="76"/>
      <c r="AD30" s="76"/>
      <c r="AE30" s="76"/>
      <c r="AF30" s="76"/>
      <c r="AG30" s="76"/>
      <c r="AH30" s="76"/>
      <c r="AI30" s="76"/>
      <c r="AJ30" s="76"/>
      <c r="AK30" s="76"/>
      <c r="AL30" s="76"/>
    </row>
    <row r="31" spans="1:43" ht="22.5" customHeight="1">
      <c r="A31" s="79"/>
      <c r="B31" s="99"/>
      <c r="C31" s="91" t="s">
        <v>256</v>
      </c>
      <c r="D31" s="93" t="s">
        <v>189</v>
      </c>
      <c r="E31" s="75"/>
      <c r="F31" s="75"/>
      <c r="G31" s="75"/>
      <c r="H31" s="75"/>
      <c r="I31" s="75"/>
      <c r="J31" s="75"/>
      <c r="K31" s="75"/>
      <c r="L31" s="75"/>
      <c r="M31" s="75"/>
      <c r="N31" s="75"/>
      <c r="O31" s="75"/>
      <c r="P31" s="75"/>
      <c r="Q31" s="75"/>
      <c r="R31" s="75"/>
      <c r="S31" s="75"/>
      <c r="T31" s="75"/>
      <c r="U31" s="75"/>
      <c r="V31" s="75"/>
      <c r="W31" s="75"/>
      <c r="X31" s="76"/>
      <c r="Y31" s="76"/>
      <c r="Z31" s="76"/>
      <c r="AA31" s="76"/>
      <c r="AB31" s="76"/>
      <c r="AC31" s="76"/>
      <c r="AD31" s="76"/>
      <c r="AE31" s="76"/>
      <c r="AF31" s="76"/>
      <c r="AG31" s="76"/>
      <c r="AH31" s="76"/>
      <c r="AI31" s="76"/>
      <c r="AJ31" s="76"/>
      <c r="AK31" s="76"/>
      <c r="AL31" s="76"/>
    </row>
    <row r="32" spans="1:43" ht="22.5" customHeight="1">
      <c r="A32" s="79"/>
      <c r="B32" s="99"/>
      <c r="C32" s="91" t="s">
        <v>257</v>
      </c>
      <c r="D32" s="93" t="s">
        <v>225</v>
      </c>
      <c r="E32" s="75"/>
      <c r="F32" s="75"/>
      <c r="G32" s="75"/>
      <c r="H32" s="75"/>
      <c r="I32" s="75"/>
      <c r="J32" s="75"/>
      <c r="K32" s="75"/>
      <c r="L32" s="75"/>
      <c r="M32" s="75"/>
      <c r="N32" s="75"/>
      <c r="O32" s="75"/>
      <c r="P32" s="75"/>
      <c r="Q32" s="75"/>
      <c r="R32" s="75"/>
      <c r="S32" s="75"/>
      <c r="T32" s="75"/>
      <c r="U32" s="75"/>
      <c r="V32" s="75"/>
      <c r="W32" s="75"/>
      <c r="X32" s="76"/>
      <c r="Y32" s="76"/>
      <c r="Z32" s="76"/>
      <c r="AA32" s="76"/>
      <c r="AB32" s="76"/>
      <c r="AC32" s="76"/>
      <c r="AD32" s="76"/>
      <c r="AE32" s="76"/>
      <c r="AF32" s="76"/>
      <c r="AG32" s="76"/>
      <c r="AH32" s="76"/>
      <c r="AI32" s="76"/>
      <c r="AJ32" s="76"/>
      <c r="AK32" s="76"/>
      <c r="AL32" s="76"/>
    </row>
    <row r="33" spans="1:38" ht="22.5" customHeight="1">
      <c r="A33" s="94"/>
      <c r="C33" s="91" t="s">
        <v>100</v>
      </c>
      <c r="D33" s="93" t="s">
        <v>101</v>
      </c>
      <c r="E33" s="75"/>
      <c r="F33" s="75"/>
      <c r="G33" s="75"/>
      <c r="H33" s="75"/>
      <c r="I33" s="75"/>
      <c r="J33" s="75"/>
      <c r="K33" s="75"/>
      <c r="L33" s="75"/>
      <c r="M33" s="75"/>
      <c r="N33" s="75"/>
      <c r="O33" s="75"/>
      <c r="P33" s="75"/>
      <c r="Q33" s="75"/>
      <c r="R33" s="75"/>
      <c r="S33" s="75"/>
      <c r="T33" s="75"/>
      <c r="U33" s="75"/>
      <c r="V33" s="75"/>
      <c r="W33" s="75"/>
      <c r="X33" s="76"/>
      <c r="Y33" s="76"/>
      <c r="Z33" s="76"/>
      <c r="AA33" s="76"/>
      <c r="AB33" s="76"/>
      <c r="AC33" s="76"/>
      <c r="AD33" s="76"/>
      <c r="AE33" s="76"/>
      <c r="AF33" s="76"/>
      <c r="AG33" s="76"/>
      <c r="AH33" s="76"/>
      <c r="AI33" s="76"/>
      <c r="AJ33" s="76"/>
      <c r="AK33" s="76"/>
      <c r="AL33" s="76"/>
    </row>
    <row r="34" spans="1:38" ht="21" customHeight="1">
      <c r="A34" s="94"/>
      <c r="C34" s="243" t="s">
        <v>100</v>
      </c>
      <c r="D34" s="244" t="s">
        <v>187</v>
      </c>
      <c r="E34" s="75"/>
      <c r="F34" s="75"/>
      <c r="G34" s="75"/>
      <c r="H34" s="75"/>
      <c r="I34" s="75"/>
      <c r="J34" s="75"/>
      <c r="K34" s="75"/>
      <c r="L34" s="75"/>
      <c r="M34" s="75"/>
      <c r="N34" s="75"/>
      <c r="O34" s="75"/>
      <c r="P34" s="75"/>
      <c r="Q34" s="75"/>
      <c r="R34" s="75"/>
      <c r="S34" s="75"/>
      <c r="T34" s="75"/>
      <c r="U34" s="75"/>
      <c r="V34" s="75"/>
      <c r="W34" s="75"/>
      <c r="X34" s="76"/>
      <c r="Y34" s="76"/>
      <c r="Z34" s="76"/>
      <c r="AA34" s="76"/>
      <c r="AB34" s="76"/>
      <c r="AC34" s="76"/>
      <c r="AD34" s="76"/>
      <c r="AE34" s="76"/>
      <c r="AF34" s="76"/>
      <c r="AG34" s="76"/>
      <c r="AH34" s="76"/>
      <c r="AI34" s="76"/>
      <c r="AJ34" s="76"/>
      <c r="AK34" s="76"/>
      <c r="AL34" s="76"/>
    </row>
    <row r="35" spans="1:38" ht="21" customHeight="1">
      <c r="A35" s="94"/>
      <c r="C35" s="89" t="s">
        <v>102</v>
      </c>
      <c r="D35" s="89" t="s">
        <v>103</v>
      </c>
      <c r="E35" s="75"/>
      <c r="F35" s="75"/>
      <c r="G35" s="75"/>
      <c r="H35" s="75"/>
      <c r="I35" s="75"/>
      <c r="J35" s="75"/>
      <c r="K35" s="75"/>
      <c r="L35" s="75"/>
      <c r="M35" s="75"/>
      <c r="N35" s="75"/>
      <c r="O35" s="75"/>
      <c r="P35" s="75"/>
      <c r="Q35" s="75"/>
      <c r="R35" s="75"/>
      <c r="S35" s="75"/>
      <c r="T35" s="75"/>
      <c r="U35" s="75"/>
      <c r="V35" s="75"/>
      <c r="W35" s="75"/>
      <c r="X35" s="76"/>
      <c r="Y35" s="76"/>
      <c r="Z35" s="76"/>
      <c r="AA35" s="76"/>
      <c r="AB35" s="76"/>
      <c r="AC35" s="76"/>
      <c r="AD35" s="76"/>
      <c r="AE35" s="76"/>
      <c r="AF35" s="76"/>
      <c r="AG35" s="76"/>
      <c r="AH35" s="76"/>
      <c r="AI35" s="76"/>
      <c r="AJ35" s="76"/>
      <c r="AK35" s="76"/>
      <c r="AL35" s="76"/>
    </row>
    <row r="36" spans="1:38" ht="21" customHeight="1">
      <c r="A36" s="98"/>
      <c r="B36" s="187"/>
      <c r="C36" s="91"/>
      <c r="D36" s="262" t="s">
        <v>260</v>
      </c>
      <c r="E36" s="263"/>
      <c r="F36" s="263"/>
      <c r="G36" s="263"/>
      <c r="H36" s="263"/>
      <c r="I36" s="263"/>
      <c r="J36" s="263"/>
      <c r="K36" s="263"/>
      <c r="L36" s="263"/>
      <c r="M36" s="263"/>
      <c r="N36" s="263"/>
      <c r="R36" s="75"/>
      <c r="S36" s="75"/>
      <c r="T36" s="75"/>
      <c r="U36" s="76"/>
      <c r="V36" s="75"/>
      <c r="W36" s="75"/>
      <c r="X36" s="76"/>
      <c r="Y36" s="76"/>
      <c r="Z36" s="76"/>
      <c r="AA36" s="76"/>
      <c r="AB36" s="76"/>
      <c r="AC36" s="76"/>
      <c r="AD36" s="76"/>
      <c r="AE36" s="76"/>
      <c r="AF36" s="76"/>
      <c r="AG36" s="76"/>
      <c r="AH36" s="76"/>
      <c r="AI36" s="76"/>
      <c r="AJ36" s="76"/>
      <c r="AK36" s="76"/>
      <c r="AL36" s="76"/>
    </row>
    <row r="37" spans="1:38" ht="21" customHeight="1">
      <c r="A37" s="76"/>
      <c r="B37" s="187"/>
      <c r="C37" s="75" t="s">
        <v>190</v>
      </c>
      <c r="D37" s="186"/>
      <c r="E37" s="75"/>
      <c r="F37" s="75"/>
      <c r="G37" s="75"/>
      <c r="H37" s="75"/>
      <c r="I37" s="75"/>
      <c r="J37" s="75"/>
      <c r="K37" s="75"/>
      <c r="L37" s="75"/>
      <c r="M37" s="75"/>
      <c r="N37" s="75"/>
      <c r="O37" s="75"/>
      <c r="P37" s="75"/>
      <c r="Q37" s="75"/>
      <c r="R37" s="75"/>
      <c r="S37" s="75"/>
      <c r="T37" s="75"/>
      <c r="U37" s="76"/>
      <c r="V37" s="75"/>
      <c r="W37" s="75"/>
      <c r="X37" s="76"/>
      <c r="Y37" s="76"/>
      <c r="Z37" s="76"/>
      <c r="AA37" s="76"/>
      <c r="AB37" s="76"/>
      <c r="AC37" s="76"/>
      <c r="AD37" s="76"/>
      <c r="AE37" s="76"/>
      <c r="AF37" s="76"/>
      <c r="AG37" s="76"/>
      <c r="AH37" s="76"/>
      <c r="AI37" s="76"/>
      <c r="AJ37" s="76"/>
      <c r="AK37" s="76"/>
      <c r="AL37" s="76"/>
    </row>
    <row r="38" spans="1:38" ht="21" customHeight="1">
      <c r="A38" s="76"/>
      <c r="B38" s="188"/>
      <c r="C38" s="75" t="s">
        <v>191</v>
      </c>
      <c r="D38" s="186"/>
      <c r="E38" s="75"/>
      <c r="F38" s="75"/>
      <c r="G38" s="75"/>
      <c r="H38" s="75"/>
      <c r="I38" s="75"/>
      <c r="J38" s="75"/>
      <c r="K38" s="75"/>
      <c r="L38" s="75"/>
      <c r="M38" s="75"/>
      <c r="N38" s="75"/>
      <c r="O38" s="75"/>
      <c r="P38" s="75"/>
      <c r="Q38" s="75"/>
      <c r="R38" s="75"/>
      <c r="S38" s="75"/>
      <c r="T38" s="76"/>
      <c r="U38" s="76"/>
      <c r="V38" s="75"/>
      <c r="W38" s="75"/>
      <c r="X38" s="76"/>
      <c r="Y38" s="76"/>
      <c r="Z38" s="76"/>
      <c r="AA38" s="76"/>
      <c r="AB38" s="76"/>
      <c r="AC38" s="76"/>
      <c r="AD38" s="76"/>
      <c r="AE38" s="76"/>
      <c r="AF38" s="76"/>
      <c r="AG38" s="76"/>
      <c r="AH38" s="76"/>
      <c r="AI38" s="76"/>
      <c r="AJ38" s="76"/>
      <c r="AK38" s="76"/>
      <c r="AL38" s="76"/>
    </row>
    <row r="39" spans="1:38" ht="21.75" customHeight="1">
      <c r="A39" s="76"/>
      <c r="B39" s="75"/>
      <c r="C39" s="186"/>
      <c r="D39" s="186"/>
      <c r="E39" s="75"/>
      <c r="F39" s="75"/>
      <c r="G39" s="75"/>
      <c r="H39" s="75"/>
      <c r="I39" s="75"/>
      <c r="J39" s="75"/>
      <c r="K39" s="75"/>
      <c r="L39" s="75"/>
      <c r="M39" s="75"/>
      <c r="N39" s="75"/>
      <c r="O39" s="75"/>
      <c r="P39" s="75"/>
      <c r="Q39" s="75"/>
      <c r="R39" s="75"/>
      <c r="S39" s="76"/>
      <c r="T39" s="75"/>
      <c r="U39" s="76"/>
      <c r="V39" s="75"/>
      <c r="W39" s="75"/>
      <c r="X39" s="76"/>
      <c r="Y39" s="76"/>
      <c r="Z39" s="76"/>
      <c r="AA39" s="76"/>
      <c r="AB39" s="76"/>
      <c r="AC39" s="76"/>
      <c r="AD39" s="76"/>
      <c r="AE39" s="76"/>
      <c r="AF39" s="76"/>
      <c r="AG39" s="76"/>
      <c r="AH39" s="76"/>
      <c r="AI39" s="76"/>
      <c r="AJ39" s="76"/>
      <c r="AK39" s="76"/>
      <c r="AL39" s="76"/>
    </row>
    <row r="40" spans="1:38" ht="27.75" customHeight="1" thickBot="1">
      <c r="A40" s="76"/>
      <c r="B40" s="75"/>
      <c r="C40" s="95" t="s">
        <v>261</v>
      </c>
      <c r="D40" s="95"/>
      <c r="E40" s="76"/>
      <c r="F40" s="94"/>
      <c r="G40" s="94"/>
      <c r="H40" s="75"/>
      <c r="I40" s="76"/>
      <c r="J40" s="76"/>
      <c r="K40" s="76"/>
      <c r="L40" s="75"/>
      <c r="M40" s="76"/>
      <c r="N40" s="76"/>
      <c r="O40" s="76"/>
      <c r="P40" s="76"/>
      <c r="Q40" s="76"/>
      <c r="R40" s="76"/>
      <c r="S40" s="75"/>
      <c r="T40" s="75"/>
      <c r="U40" s="76"/>
      <c r="V40" s="76"/>
      <c r="W40" s="76"/>
      <c r="X40" s="76"/>
      <c r="Y40" s="76"/>
      <c r="Z40" s="76"/>
      <c r="AA40" s="76"/>
      <c r="AB40" s="76"/>
      <c r="AC40" s="76"/>
      <c r="AD40" s="76"/>
      <c r="AE40" s="76"/>
      <c r="AF40" s="76"/>
      <c r="AG40" s="76"/>
      <c r="AH40" s="76"/>
      <c r="AI40" s="76"/>
      <c r="AJ40" s="76"/>
      <c r="AK40" s="76"/>
      <c r="AL40" s="76"/>
    </row>
    <row r="41" spans="1:38" ht="14">
      <c r="A41" s="76"/>
      <c r="B41" s="75"/>
      <c r="C41" s="245" t="s">
        <v>262</v>
      </c>
      <c r="D41" s="246"/>
      <c r="E41" s="247"/>
      <c r="F41" s="248"/>
      <c r="G41" s="249"/>
      <c r="H41" s="250"/>
      <c r="I41" s="251"/>
      <c r="J41" s="251"/>
      <c r="K41" s="251"/>
      <c r="L41" s="252"/>
      <c r="M41" s="76"/>
      <c r="N41" s="76"/>
      <c r="O41" s="76"/>
      <c r="P41" s="76"/>
      <c r="Q41" s="76"/>
      <c r="R41" s="76"/>
      <c r="S41" s="75"/>
      <c r="T41" s="76"/>
      <c r="U41" s="76"/>
      <c r="V41" s="76"/>
      <c r="W41" s="76"/>
      <c r="X41" s="76"/>
      <c r="Y41" s="76"/>
      <c r="Z41" s="76"/>
      <c r="AA41" s="76"/>
      <c r="AB41" s="76"/>
      <c r="AC41" s="76"/>
      <c r="AD41" s="76"/>
      <c r="AE41" s="76"/>
      <c r="AF41" s="76"/>
      <c r="AG41" s="76"/>
      <c r="AH41" s="76"/>
      <c r="AI41" s="76"/>
      <c r="AJ41" s="76"/>
      <c r="AK41" s="76"/>
      <c r="AL41" s="76"/>
    </row>
    <row r="42" spans="1:38" ht="14">
      <c r="A42" s="76"/>
      <c r="B42" s="100"/>
      <c r="C42" s="253" t="s">
        <v>263</v>
      </c>
      <c r="D42" s="96"/>
      <c r="E42" s="97"/>
      <c r="F42" s="98"/>
      <c r="G42" s="79"/>
      <c r="H42" s="75"/>
      <c r="I42" s="76"/>
      <c r="J42" s="76"/>
      <c r="K42" s="76"/>
      <c r="L42" s="254"/>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row>
    <row r="43" spans="1:38" ht="14">
      <c r="A43" s="97"/>
      <c r="B43" s="100"/>
      <c r="C43" s="253" t="s">
        <v>104</v>
      </c>
      <c r="D43" s="96"/>
      <c r="E43" s="76"/>
      <c r="F43" s="76"/>
      <c r="G43" s="79"/>
      <c r="H43" s="75"/>
      <c r="I43" s="76"/>
      <c r="J43" s="76"/>
      <c r="K43" s="76"/>
      <c r="M43" s="261"/>
      <c r="N43" s="75"/>
      <c r="O43" s="75"/>
      <c r="P43" s="75"/>
      <c r="Q43" s="75"/>
      <c r="R43" s="76"/>
      <c r="S43" s="76"/>
      <c r="T43" s="76"/>
      <c r="U43" s="76"/>
      <c r="V43" s="76"/>
      <c r="W43" s="76"/>
      <c r="X43" s="76"/>
      <c r="Y43" s="76"/>
      <c r="Z43" s="76"/>
      <c r="AA43" s="76"/>
      <c r="AB43" s="76"/>
      <c r="AC43" s="76"/>
      <c r="AD43" s="76"/>
      <c r="AE43" s="76"/>
      <c r="AF43" s="76"/>
      <c r="AG43" s="76"/>
      <c r="AH43" s="76"/>
      <c r="AI43" s="76"/>
      <c r="AJ43" s="76"/>
      <c r="AK43" s="76"/>
      <c r="AL43" s="76"/>
    </row>
    <row r="44" spans="1:38" ht="14.5" thickBot="1">
      <c r="A44" s="97"/>
      <c r="B44" s="100"/>
      <c r="C44" s="255" t="s">
        <v>264</v>
      </c>
      <c r="D44" s="256"/>
      <c r="E44" s="257"/>
      <c r="F44" s="257"/>
      <c r="G44" s="258"/>
      <c r="H44" s="259"/>
      <c r="I44" s="257"/>
      <c r="J44" s="257"/>
      <c r="K44" s="257"/>
      <c r="L44" s="260"/>
      <c r="M44" s="90"/>
      <c r="N44" s="90"/>
      <c r="O44" s="90"/>
      <c r="P44" s="104"/>
      <c r="Q44" s="104"/>
      <c r="R44" s="76"/>
      <c r="S44" s="76"/>
      <c r="T44" s="76"/>
      <c r="U44" s="76"/>
      <c r="V44" s="76"/>
      <c r="W44" s="76"/>
      <c r="X44" s="76"/>
      <c r="Y44" s="76"/>
      <c r="Z44" s="76"/>
      <c r="AA44" s="76"/>
      <c r="AB44" s="76"/>
      <c r="AC44" s="76"/>
      <c r="AD44" s="76"/>
      <c r="AE44" s="76"/>
      <c r="AF44" s="76"/>
      <c r="AG44" s="76"/>
      <c r="AH44" s="76"/>
      <c r="AI44" s="76"/>
      <c r="AJ44" s="76"/>
      <c r="AK44" s="76"/>
      <c r="AL44" s="76"/>
    </row>
    <row r="45" spans="1:38" ht="14">
      <c r="A45" s="76"/>
      <c r="B45" s="100"/>
      <c r="C45" s="100"/>
      <c r="D45" s="100"/>
      <c r="E45" s="102"/>
      <c r="F45" s="102"/>
      <c r="G45" s="102"/>
      <c r="H45" s="102"/>
      <c r="I45" s="101"/>
      <c r="J45" s="101"/>
      <c r="K45" s="101"/>
      <c r="L45" s="101"/>
      <c r="M45" s="101"/>
      <c r="N45" s="101"/>
      <c r="O45" s="101"/>
      <c r="P45" s="105"/>
      <c r="Q45" s="105"/>
      <c r="S45" s="76"/>
      <c r="T45" s="76"/>
      <c r="U45" s="76"/>
      <c r="V45" s="76"/>
      <c r="W45" s="76"/>
      <c r="X45" s="76"/>
      <c r="Y45" s="76"/>
      <c r="Z45" s="76"/>
      <c r="AA45" s="76"/>
      <c r="AB45" s="76"/>
      <c r="AC45" s="76"/>
      <c r="AD45" s="76"/>
      <c r="AE45" s="76"/>
      <c r="AF45" s="76"/>
      <c r="AG45" s="76"/>
      <c r="AH45" s="76"/>
      <c r="AI45" s="76"/>
      <c r="AJ45" s="76"/>
      <c r="AK45" s="76"/>
      <c r="AL45" s="76"/>
    </row>
    <row r="46" spans="1:38" ht="14">
      <c r="A46" s="76"/>
      <c r="B46" s="102"/>
      <c r="C46" s="100"/>
      <c r="D46" s="100"/>
      <c r="E46" s="101"/>
      <c r="F46" s="101"/>
      <c r="G46" s="101"/>
      <c r="H46" s="101"/>
      <c r="I46" s="101"/>
      <c r="J46" s="101"/>
      <c r="K46" s="101"/>
      <c r="L46" s="101"/>
      <c r="M46" s="101"/>
      <c r="N46" s="101"/>
      <c r="O46" s="101"/>
      <c r="P46" s="77"/>
      <c r="Q46" s="77"/>
      <c r="S46" s="76"/>
      <c r="U46" s="76"/>
      <c r="V46" s="76"/>
      <c r="W46" s="76"/>
      <c r="X46" s="76"/>
      <c r="Y46" s="76"/>
      <c r="Z46" s="76"/>
      <c r="AA46" s="76"/>
      <c r="AB46" s="76"/>
      <c r="AC46" s="76"/>
      <c r="AD46" s="76"/>
      <c r="AE46" s="76"/>
      <c r="AF46" s="76"/>
      <c r="AG46" s="76"/>
      <c r="AH46" s="76"/>
      <c r="AI46" s="76"/>
      <c r="AJ46" s="76"/>
      <c r="AK46" s="76"/>
      <c r="AL46" s="76"/>
    </row>
    <row r="47" spans="1:38">
      <c r="A47" s="76"/>
      <c r="B47" s="101"/>
      <c r="C47" s="102"/>
      <c r="D47" s="102"/>
      <c r="E47" s="77"/>
      <c r="F47" s="77"/>
      <c r="G47" s="77"/>
      <c r="H47" s="77"/>
      <c r="I47" s="77"/>
      <c r="J47" s="77"/>
      <c r="K47" s="77"/>
      <c r="L47" s="77"/>
      <c r="M47" s="77"/>
      <c r="N47" s="77"/>
      <c r="O47" s="77"/>
      <c r="P47" s="77"/>
      <c r="Q47" s="77"/>
      <c r="V47" s="76"/>
      <c r="W47" s="76"/>
      <c r="X47" s="76"/>
      <c r="Y47" s="76"/>
      <c r="Z47" s="76"/>
      <c r="AA47" s="76"/>
      <c r="AB47" s="76"/>
      <c r="AC47" s="76"/>
      <c r="AD47" s="76"/>
      <c r="AE47" s="76"/>
      <c r="AF47" s="76"/>
      <c r="AG47" s="76"/>
      <c r="AH47" s="76"/>
      <c r="AI47" s="76"/>
      <c r="AJ47" s="76"/>
      <c r="AK47" s="76"/>
      <c r="AL47" s="76"/>
    </row>
    <row r="48" spans="1:38">
      <c r="A48" s="93"/>
      <c r="B48" s="77"/>
      <c r="C48" s="101"/>
      <c r="D48" s="101"/>
      <c r="E48" s="77"/>
      <c r="F48" s="77"/>
      <c r="V48" s="76"/>
      <c r="W48" s="76"/>
      <c r="X48" s="76"/>
      <c r="Y48" s="76"/>
      <c r="Z48" s="76"/>
      <c r="AA48" s="76"/>
      <c r="AB48" s="76"/>
      <c r="AC48" s="76"/>
      <c r="AD48" s="76"/>
      <c r="AE48" s="76"/>
      <c r="AF48" s="76"/>
      <c r="AG48" s="76"/>
      <c r="AH48" s="76"/>
      <c r="AI48" s="76"/>
      <c r="AJ48" s="76"/>
      <c r="AK48" s="76"/>
      <c r="AL48" s="76"/>
    </row>
    <row r="49" spans="1:38" ht="14">
      <c r="A49" s="100"/>
      <c r="B49" s="77"/>
      <c r="C49" s="77"/>
      <c r="D49" s="77"/>
      <c r="E49" s="77"/>
      <c r="F49" s="77"/>
      <c r="V49" s="76"/>
      <c r="W49" s="76"/>
      <c r="X49" s="76"/>
      <c r="Y49" s="76"/>
      <c r="Z49" s="76"/>
      <c r="AA49" s="76"/>
      <c r="AB49" s="76"/>
      <c r="AC49" s="76"/>
      <c r="AD49" s="76"/>
      <c r="AE49" s="76"/>
      <c r="AF49" s="76"/>
      <c r="AG49" s="76"/>
      <c r="AH49" s="76"/>
      <c r="AI49" s="76"/>
      <c r="AJ49" s="76"/>
      <c r="AK49" s="76"/>
      <c r="AL49" s="76"/>
    </row>
    <row r="50" spans="1:38" ht="14">
      <c r="A50" s="100"/>
      <c r="B50" s="77"/>
      <c r="C50" s="77"/>
      <c r="D50" s="77"/>
      <c r="E50" s="77"/>
      <c r="F50" s="77"/>
      <c r="V50" s="76"/>
      <c r="W50" s="76"/>
      <c r="X50" s="76"/>
      <c r="Y50" s="76"/>
      <c r="Z50" s="76"/>
      <c r="AA50" s="76"/>
      <c r="AB50" s="76"/>
      <c r="AC50" s="76"/>
      <c r="AD50" s="76"/>
      <c r="AE50" s="76"/>
      <c r="AF50" s="76"/>
      <c r="AG50" s="76"/>
      <c r="AH50" s="76"/>
      <c r="AI50" s="76"/>
      <c r="AJ50" s="76"/>
      <c r="AK50" s="76"/>
      <c r="AL50" s="76"/>
    </row>
    <row r="51" spans="1:38" ht="14">
      <c r="A51" s="100"/>
      <c r="B51" s="77"/>
      <c r="C51" s="77"/>
      <c r="D51" s="77"/>
      <c r="E51" s="77"/>
      <c r="F51" s="77"/>
      <c r="V51" s="76"/>
      <c r="W51" s="76"/>
      <c r="X51" s="76"/>
      <c r="Y51" s="76"/>
      <c r="Z51" s="76"/>
      <c r="AA51" s="76"/>
      <c r="AB51" s="76"/>
      <c r="AC51" s="76"/>
      <c r="AD51" s="76"/>
      <c r="AE51" s="76"/>
      <c r="AF51" s="76"/>
      <c r="AG51" s="76"/>
      <c r="AH51" s="76"/>
      <c r="AI51" s="76"/>
      <c r="AJ51" s="76"/>
      <c r="AK51" s="76"/>
      <c r="AL51" s="76"/>
    </row>
    <row r="52" spans="1:38" ht="14">
      <c r="A52" s="100"/>
      <c r="B52" s="77"/>
      <c r="C52" s="77"/>
      <c r="D52" s="77"/>
      <c r="E52" s="77"/>
      <c r="F52" s="77"/>
    </row>
    <row r="53" spans="1:38">
      <c r="A53" s="102"/>
      <c r="B53" s="77"/>
      <c r="C53" s="77"/>
      <c r="D53" s="77"/>
      <c r="E53" s="77"/>
      <c r="F53" s="77"/>
    </row>
    <row r="54" spans="1:38">
      <c r="A54" s="101"/>
      <c r="B54" s="77"/>
      <c r="C54" s="77"/>
      <c r="D54" s="77"/>
    </row>
    <row r="55" spans="1:38">
      <c r="A55" s="77"/>
      <c r="C55" s="77"/>
      <c r="D55" s="77"/>
    </row>
    <row r="56" spans="1:38">
      <c r="A56" s="77"/>
    </row>
    <row r="57" spans="1:38">
      <c r="A57" s="77"/>
    </row>
    <row r="58" spans="1:38">
      <c r="A58" s="77"/>
    </row>
    <row r="59" spans="1:38">
      <c r="A59" s="77"/>
    </row>
    <row r="60" spans="1:38">
      <c r="A60" s="77"/>
    </row>
    <row r="61" spans="1:38">
      <c r="A61" s="77"/>
    </row>
  </sheetData>
  <protectedRanges>
    <protectedRange sqref="E14" name="範囲1_1"/>
    <protectedRange sqref="E15:E19" name="範囲1_1_2"/>
    <protectedRange sqref="C42:C44" name="範囲2_1_1_1_1"/>
  </protectedRanges>
  <mergeCells count="17">
    <mergeCell ref="B3:T4"/>
    <mergeCell ref="U4:AL4"/>
    <mergeCell ref="D6:F6"/>
    <mergeCell ref="D7:F7"/>
    <mergeCell ref="D8:F8"/>
    <mergeCell ref="C15:C19"/>
    <mergeCell ref="D15:F19"/>
    <mergeCell ref="G15:T19"/>
    <mergeCell ref="C20:T20"/>
    <mergeCell ref="D11:F11"/>
    <mergeCell ref="D12:F12"/>
    <mergeCell ref="D13:F13"/>
    <mergeCell ref="D10:F10"/>
    <mergeCell ref="D9:F9"/>
    <mergeCell ref="G6:T13"/>
    <mergeCell ref="D14:F14"/>
    <mergeCell ref="G14:T14"/>
  </mergeCells>
  <phoneticPr fontId="2"/>
  <pageMargins left="0.7" right="0.7" top="0.75" bottom="0.75" header="0.3" footer="0.3"/>
  <pageSetup paperSize="9" scale="4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6C99-F133-49FA-9B7A-37BFD4FB2941}">
  <sheetPr>
    <tabColor rgb="FFFFFF00"/>
  </sheetPr>
  <dimension ref="A1:U31"/>
  <sheetViews>
    <sheetView view="pageBreakPreview" zoomScaleNormal="100" zoomScaleSheetLayoutView="100" workbookViewId="0">
      <selection activeCell="X8" sqref="X8"/>
    </sheetView>
  </sheetViews>
  <sheetFormatPr defaultColWidth="9" defaultRowHeight="12.5"/>
  <cols>
    <col min="1" max="1" width="26.1796875" style="14" customWidth="1"/>
    <col min="2" max="17" width="3.90625" style="14" customWidth="1"/>
    <col min="18" max="19" width="7.453125" style="14" customWidth="1"/>
    <col min="20" max="20" width="4.26953125" style="14" customWidth="1"/>
    <col min="21" max="16384" width="9" style="14"/>
  </cols>
  <sheetData>
    <row r="1" spans="1:21" ht="30" customHeight="1">
      <c r="A1" s="301" t="s">
        <v>332</v>
      </c>
      <c r="B1" s="304"/>
      <c r="C1" s="304"/>
      <c r="D1" s="304"/>
      <c r="E1" s="304"/>
      <c r="F1" s="304"/>
      <c r="G1" s="304"/>
      <c r="H1" s="304"/>
      <c r="I1" s="304"/>
      <c r="J1" s="304"/>
      <c r="K1" s="304"/>
      <c r="L1" s="304"/>
      <c r="M1" s="304"/>
      <c r="N1" s="304"/>
      <c r="O1" s="304"/>
      <c r="P1" s="304"/>
      <c r="Q1" s="304"/>
      <c r="R1" s="304"/>
      <c r="S1" s="304"/>
      <c r="T1" s="304"/>
    </row>
    <row r="2" spans="1:21" ht="30" customHeight="1" thickBot="1">
      <c r="A2" s="304" t="s">
        <v>310</v>
      </c>
      <c r="B2" s="304"/>
      <c r="C2" s="304"/>
      <c r="D2" s="304"/>
      <c r="E2" s="304"/>
      <c r="F2" s="304"/>
      <c r="G2" s="304"/>
      <c r="H2" s="304"/>
      <c r="I2" s="304"/>
      <c r="J2" s="304"/>
      <c r="K2" s="304"/>
      <c r="L2" s="304"/>
      <c r="M2" s="304"/>
      <c r="N2" s="304"/>
      <c r="O2" s="304"/>
      <c r="P2" s="304"/>
      <c r="Q2" s="304"/>
      <c r="R2" s="304"/>
      <c r="S2" s="304"/>
      <c r="T2" s="304"/>
    </row>
    <row r="3" spans="1:21" ht="18.75" customHeight="1">
      <c r="A3" s="305"/>
      <c r="B3" s="813" t="s">
        <v>4</v>
      </c>
      <c r="C3" s="814"/>
      <c r="D3" s="814"/>
      <c r="E3" s="814"/>
      <c r="F3" s="815"/>
      <c r="G3" s="813" t="s">
        <v>311</v>
      </c>
      <c r="H3" s="814"/>
      <c r="I3" s="814"/>
      <c r="J3" s="814"/>
      <c r="K3" s="814"/>
      <c r="L3" s="814"/>
      <c r="M3" s="815"/>
      <c r="N3" s="816" t="s">
        <v>50</v>
      </c>
      <c r="O3" s="816"/>
      <c r="P3" s="816"/>
      <c r="Q3" s="816"/>
      <c r="R3" s="816"/>
      <c r="S3" s="817"/>
      <c r="T3" s="304"/>
    </row>
    <row r="4" spans="1:21" ht="13.5" customHeight="1">
      <c r="A4" s="798" t="s">
        <v>312</v>
      </c>
      <c r="B4" s="800"/>
      <c r="C4" s="801"/>
      <c r="D4" s="801"/>
      <c r="E4" s="801"/>
      <c r="F4" s="802"/>
      <c r="G4" s="803" t="s">
        <v>0</v>
      </c>
      <c r="H4" s="804"/>
      <c r="I4" s="804"/>
      <c r="J4" s="804"/>
      <c r="K4" s="804"/>
      <c r="L4" s="804"/>
      <c r="M4" s="805"/>
      <c r="N4" s="679"/>
      <c r="O4" s="679"/>
      <c r="P4" s="679"/>
      <c r="Q4" s="679"/>
      <c r="R4" s="679"/>
      <c r="S4" s="806"/>
      <c r="T4" s="304"/>
    </row>
    <row r="5" spans="1:21" ht="27" customHeight="1">
      <c r="A5" s="777"/>
      <c r="B5" s="779" t="s">
        <v>313</v>
      </c>
      <c r="C5" s="780"/>
      <c r="D5" s="780"/>
      <c r="E5" s="780"/>
      <c r="F5" s="781"/>
      <c r="G5" s="809"/>
      <c r="H5" s="810"/>
      <c r="I5" s="810"/>
      <c r="J5" s="810"/>
      <c r="K5" s="810"/>
      <c r="L5" s="810"/>
      <c r="M5" s="811"/>
      <c r="N5" s="807"/>
      <c r="O5" s="807"/>
      <c r="P5" s="807"/>
      <c r="Q5" s="807"/>
      <c r="R5" s="807"/>
      <c r="S5" s="808"/>
      <c r="T5" s="304"/>
      <c r="U5" s="332" t="s">
        <v>409</v>
      </c>
    </row>
    <row r="6" spans="1:21" ht="27" customHeight="1">
      <c r="A6" s="777"/>
      <c r="B6" s="726" t="s">
        <v>314</v>
      </c>
      <c r="C6" s="727"/>
      <c r="D6" s="727"/>
      <c r="E6" s="727"/>
      <c r="F6" s="728"/>
      <c r="G6" s="751"/>
      <c r="H6" s="752"/>
      <c r="I6" s="752"/>
      <c r="J6" s="752"/>
      <c r="K6" s="752"/>
      <c r="L6" s="752"/>
      <c r="M6" s="812"/>
      <c r="N6" s="792"/>
      <c r="O6" s="793"/>
      <c r="P6" s="793"/>
      <c r="Q6" s="793"/>
      <c r="R6" s="793"/>
      <c r="S6" s="794"/>
      <c r="T6" s="304"/>
    </row>
    <row r="7" spans="1:21" ht="27" customHeight="1">
      <c r="A7" s="777"/>
      <c r="B7" s="726" t="s">
        <v>45</v>
      </c>
      <c r="C7" s="727"/>
      <c r="D7" s="727"/>
      <c r="E7" s="727"/>
      <c r="F7" s="728"/>
      <c r="G7" s="751"/>
      <c r="H7" s="752"/>
      <c r="I7" s="752"/>
      <c r="J7" s="752"/>
      <c r="K7" s="752"/>
      <c r="L7" s="752"/>
      <c r="M7" s="812"/>
      <c r="N7" s="792"/>
      <c r="O7" s="793"/>
      <c r="P7" s="793"/>
      <c r="Q7" s="793"/>
      <c r="R7" s="793"/>
      <c r="S7" s="794"/>
      <c r="T7" s="304"/>
    </row>
    <row r="8" spans="1:21" ht="27" customHeight="1">
      <c r="A8" s="777"/>
      <c r="B8" s="726" t="s">
        <v>46</v>
      </c>
      <c r="C8" s="727"/>
      <c r="D8" s="727"/>
      <c r="E8" s="727"/>
      <c r="F8" s="728"/>
      <c r="G8" s="784">
        <f>SUM(G9:M10)</f>
        <v>0</v>
      </c>
      <c r="H8" s="785"/>
      <c r="I8" s="785"/>
      <c r="J8" s="785"/>
      <c r="K8" s="785"/>
      <c r="L8" s="785"/>
      <c r="M8" s="786"/>
      <c r="N8" s="795"/>
      <c r="O8" s="796"/>
      <c r="P8" s="796"/>
      <c r="Q8" s="796"/>
      <c r="R8" s="796"/>
      <c r="S8" s="797"/>
      <c r="T8" s="304"/>
      <c r="U8" s="286" t="s">
        <v>127</v>
      </c>
    </row>
    <row r="9" spans="1:21" ht="27" customHeight="1">
      <c r="A9" s="777"/>
      <c r="B9" s="739" t="s">
        <v>315</v>
      </c>
      <c r="C9" s="740"/>
      <c r="D9" s="740"/>
      <c r="E9" s="740"/>
      <c r="F9" s="741"/>
      <c r="G9" s="748"/>
      <c r="H9" s="749"/>
      <c r="I9" s="749"/>
      <c r="J9" s="749"/>
      <c r="K9" s="749"/>
      <c r="L9" s="749"/>
      <c r="M9" s="750"/>
      <c r="N9" s="792"/>
      <c r="O9" s="793"/>
      <c r="P9" s="793"/>
      <c r="Q9" s="793"/>
      <c r="R9" s="793"/>
      <c r="S9" s="794"/>
      <c r="T9" s="304"/>
    </row>
    <row r="10" spans="1:21" ht="27" customHeight="1">
      <c r="A10" s="777"/>
      <c r="B10" s="739" t="s">
        <v>316</v>
      </c>
      <c r="C10" s="740"/>
      <c r="D10" s="740"/>
      <c r="E10" s="740"/>
      <c r="F10" s="741"/>
      <c r="G10" s="748"/>
      <c r="H10" s="749"/>
      <c r="I10" s="749"/>
      <c r="J10" s="749"/>
      <c r="K10" s="749"/>
      <c r="L10" s="749"/>
      <c r="M10" s="750"/>
      <c r="N10" s="792"/>
      <c r="O10" s="793"/>
      <c r="P10" s="793"/>
      <c r="Q10" s="793"/>
      <c r="R10" s="793"/>
      <c r="S10" s="794"/>
      <c r="T10" s="304"/>
    </row>
    <row r="11" spans="1:21" ht="27" customHeight="1">
      <c r="A11" s="777"/>
      <c r="B11" s="726" t="s">
        <v>317</v>
      </c>
      <c r="C11" s="727"/>
      <c r="D11" s="727"/>
      <c r="E11" s="727"/>
      <c r="F11" s="728"/>
      <c r="G11" s="784">
        <f>SUM(G12:M13)</f>
        <v>0</v>
      </c>
      <c r="H11" s="785"/>
      <c r="I11" s="785"/>
      <c r="J11" s="785"/>
      <c r="K11" s="785"/>
      <c r="L11" s="785"/>
      <c r="M11" s="786"/>
      <c r="N11" s="795"/>
      <c r="O11" s="796"/>
      <c r="P11" s="796"/>
      <c r="Q11" s="796"/>
      <c r="R11" s="796"/>
      <c r="S11" s="797"/>
      <c r="T11" s="304"/>
      <c r="U11" s="286" t="s">
        <v>127</v>
      </c>
    </row>
    <row r="12" spans="1:21" ht="27" customHeight="1">
      <c r="A12" s="777"/>
      <c r="B12" s="739" t="s">
        <v>318</v>
      </c>
      <c r="C12" s="740"/>
      <c r="D12" s="740"/>
      <c r="E12" s="740"/>
      <c r="F12" s="741"/>
      <c r="G12" s="748"/>
      <c r="H12" s="749"/>
      <c r="I12" s="749"/>
      <c r="J12" s="749"/>
      <c r="K12" s="749"/>
      <c r="L12" s="749"/>
      <c r="M12" s="750"/>
      <c r="N12" s="792"/>
      <c r="O12" s="793"/>
      <c r="P12" s="793"/>
      <c r="Q12" s="793"/>
      <c r="R12" s="793"/>
      <c r="S12" s="794"/>
      <c r="T12" s="304"/>
    </row>
    <row r="13" spans="1:21" ht="27" customHeight="1">
      <c r="A13" s="777"/>
      <c r="B13" s="739" t="s">
        <v>319</v>
      </c>
      <c r="C13" s="740"/>
      <c r="D13" s="740"/>
      <c r="E13" s="740"/>
      <c r="F13" s="741"/>
      <c r="G13" s="748"/>
      <c r="H13" s="749"/>
      <c r="I13" s="749"/>
      <c r="J13" s="749"/>
      <c r="K13" s="749"/>
      <c r="L13" s="749"/>
      <c r="M13" s="750"/>
      <c r="N13" s="792"/>
      <c r="O13" s="793"/>
      <c r="P13" s="793"/>
      <c r="Q13" s="793"/>
      <c r="R13" s="793"/>
      <c r="S13" s="794"/>
      <c r="T13" s="304"/>
    </row>
    <row r="14" spans="1:21" ht="27" customHeight="1">
      <c r="A14" s="777"/>
      <c r="B14" s="726" t="s">
        <v>320</v>
      </c>
      <c r="C14" s="727"/>
      <c r="D14" s="727"/>
      <c r="E14" s="727"/>
      <c r="F14" s="728"/>
      <c r="G14" s="742">
        <v>400000</v>
      </c>
      <c r="H14" s="743"/>
      <c r="I14" s="743"/>
      <c r="J14" s="743"/>
      <c r="K14" s="743"/>
      <c r="L14" s="743"/>
      <c r="M14" s="744"/>
      <c r="N14" s="789" t="s">
        <v>410</v>
      </c>
      <c r="O14" s="790"/>
      <c r="P14" s="790"/>
      <c r="Q14" s="790"/>
      <c r="R14" s="790"/>
      <c r="S14" s="791"/>
      <c r="T14" s="304"/>
      <c r="U14" s="332" t="s">
        <v>417</v>
      </c>
    </row>
    <row r="15" spans="1:21" ht="27" customHeight="1">
      <c r="A15" s="777"/>
      <c r="B15" s="726" t="s">
        <v>321</v>
      </c>
      <c r="C15" s="727"/>
      <c r="D15" s="727"/>
      <c r="E15" s="727"/>
      <c r="F15" s="728"/>
      <c r="G15" s="748"/>
      <c r="H15" s="749"/>
      <c r="I15" s="749"/>
      <c r="J15" s="749"/>
      <c r="K15" s="749"/>
      <c r="L15" s="749"/>
      <c r="M15" s="750"/>
      <c r="N15" s="792"/>
      <c r="O15" s="793"/>
      <c r="P15" s="793"/>
      <c r="Q15" s="793"/>
      <c r="R15" s="793"/>
      <c r="S15" s="794"/>
      <c r="T15" s="304"/>
    </row>
    <row r="16" spans="1:21" ht="27" customHeight="1" thickBot="1">
      <c r="A16" s="799"/>
      <c r="B16" s="772" t="s">
        <v>56</v>
      </c>
      <c r="C16" s="720"/>
      <c r="D16" s="720"/>
      <c r="E16" s="720"/>
      <c r="F16" s="773"/>
      <c r="G16" s="721">
        <f>SUM(G5:M8,G11,G14:M15)</f>
        <v>400000</v>
      </c>
      <c r="H16" s="722"/>
      <c r="I16" s="722"/>
      <c r="J16" s="722"/>
      <c r="K16" s="722"/>
      <c r="L16" s="722"/>
      <c r="M16" s="723"/>
      <c r="N16" s="774"/>
      <c r="O16" s="774"/>
      <c r="P16" s="774"/>
      <c r="Q16" s="774"/>
      <c r="R16" s="774"/>
      <c r="S16" s="775"/>
      <c r="T16" s="304"/>
      <c r="U16" s="286" t="s">
        <v>127</v>
      </c>
    </row>
    <row r="17" spans="1:21" ht="27" customHeight="1">
      <c r="A17" s="776" t="s">
        <v>322</v>
      </c>
      <c r="B17" s="779" t="s">
        <v>313</v>
      </c>
      <c r="C17" s="780"/>
      <c r="D17" s="780"/>
      <c r="E17" s="780"/>
      <c r="F17" s="781"/>
      <c r="G17" s="729">
        <v>20000</v>
      </c>
      <c r="H17" s="730"/>
      <c r="I17" s="730"/>
      <c r="J17" s="730"/>
      <c r="K17" s="730"/>
      <c r="L17" s="730"/>
      <c r="M17" s="731"/>
      <c r="N17" s="782" t="s">
        <v>411</v>
      </c>
      <c r="O17" s="782"/>
      <c r="P17" s="782"/>
      <c r="Q17" s="782"/>
      <c r="R17" s="782"/>
      <c r="S17" s="783"/>
      <c r="T17" s="304"/>
      <c r="U17" s="332" t="s">
        <v>416</v>
      </c>
    </row>
    <row r="18" spans="1:21" ht="27" customHeight="1">
      <c r="A18" s="777"/>
      <c r="B18" s="726" t="s">
        <v>314</v>
      </c>
      <c r="C18" s="727"/>
      <c r="D18" s="727"/>
      <c r="E18" s="727"/>
      <c r="F18" s="728"/>
      <c r="G18" s="734"/>
      <c r="H18" s="735"/>
      <c r="I18" s="735"/>
      <c r="J18" s="735"/>
      <c r="K18" s="735"/>
      <c r="L18" s="735"/>
      <c r="M18" s="736"/>
      <c r="N18" s="737"/>
      <c r="O18" s="737"/>
      <c r="P18" s="737"/>
      <c r="Q18" s="737"/>
      <c r="R18" s="737"/>
      <c r="S18" s="738"/>
      <c r="T18" s="304"/>
    </row>
    <row r="19" spans="1:21" ht="27" customHeight="1">
      <c r="A19" s="777"/>
      <c r="B19" s="726" t="s">
        <v>45</v>
      </c>
      <c r="C19" s="727"/>
      <c r="D19" s="727"/>
      <c r="E19" s="727"/>
      <c r="F19" s="728"/>
      <c r="G19" s="734"/>
      <c r="H19" s="735"/>
      <c r="I19" s="735"/>
      <c r="J19" s="735"/>
      <c r="K19" s="735"/>
      <c r="L19" s="735"/>
      <c r="M19" s="736"/>
      <c r="N19" s="737"/>
      <c r="O19" s="737"/>
      <c r="P19" s="737"/>
      <c r="Q19" s="737"/>
      <c r="R19" s="737"/>
      <c r="S19" s="738"/>
      <c r="T19" s="304"/>
    </row>
    <row r="20" spans="1:21" ht="27" customHeight="1">
      <c r="A20" s="777"/>
      <c r="B20" s="726" t="s">
        <v>46</v>
      </c>
      <c r="C20" s="727"/>
      <c r="D20" s="727"/>
      <c r="E20" s="727"/>
      <c r="F20" s="728"/>
      <c r="G20" s="784">
        <f>SUM(G21:M22)</f>
        <v>20000</v>
      </c>
      <c r="H20" s="785"/>
      <c r="I20" s="785"/>
      <c r="J20" s="785"/>
      <c r="K20" s="785"/>
      <c r="L20" s="785"/>
      <c r="M20" s="786"/>
      <c r="N20" s="787"/>
      <c r="O20" s="787"/>
      <c r="P20" s="787"/>
      <c r="Q20" s="787"/>
      <c r="R20" s="787"/>
      <c r="S20" s="788"/>
      <c r="T20" s="304"/>
      <c r="U20" s="286" t="s">
        <v>127</v>
      </c>
    </row>
    <row r="21" spans="1:21" ht="27" customHeight="1">
      <c r="A21" s="777"/>
      <c r="B21" s="739" t="s">
        <v>315</v>
      </c>
      <c r="C21" s="740"/>
      <c r="D21" s="740"/>
      <c r="E21" s="740"/>
      <c r="F21" s="741"/>
      <c r="G21" s="760"/>
      <c r="H21" s="761"/>
      <c r="I21" s="761"/>
      <c r="J21" s="761"/>
      <c r="K21" s="761"/>
      <c r="L21" s="761"/>
      <c r="M21" s="762"/>
      <c r="N21" s="763"/>
      <c r="O21" s="764"/>
      <c r="P21" s="764"/>
      <c r="Q21" s="764"/>
      <c r="R21" s="764"/>
      <c r="S21" s="765"/>
      <c r="T21" s="304"/>
    </row>
    <row r="22" spans="1:21" ht="27" customHeight="1">
      <c r="A22" s="777"/>
      <c r="B22" s="739" t="s">
        <v>316</v>
      </c>
      <c r="C22" s="740"/>
      <c r="D22" s="740"/>
      <c r="E22" s="740"/>
      <c r="F22" s="741"/>
      <c r="G22" s="766">
        <v>20000</v>
      </c>
      <c r="H22" s="767"/>
      <c r="I22" s="767"/>
      <c r="J22" s="767"/>
      <c r="K22" s="767"/>
      <c r="L22" s="767"/>
      <c r="M22" s="768"/>
      <c r="N22" s="769" t="s">
        <v>412</v>
      </c>
      <c r="O22" s="770"/>
      <c r="P22" s="770"/>
      <c r="Q22" s="770"/>
      <c r="R22" s="770"/>
      <c r="S22" s="771"/>
      <c r="T22" s="304"/>
    </row>
    <row r="23" spans="1:21" ht="27" customHeight="1">
      <c r="A23" s="777"/>
      <c r="B23" s="726" t="s">
        <v>317</v>
      </c>
      <c r="C23" s="727"/>
      <c r="D23" s="727"/>
      <c r="E23" s="727"/>
      <c r="F23" s="728"/>
      <c r="G23" s="754">
        <f>SUM(G24:M26)</f>
        <v>10000</v>
      </c>
      <c r="H23" s="755"/>
      <c r="I23" s="755"/>
      <c r="J23" s="755"/>
      <c r="K23" s="755"/>
      <c r="L23" s="755"/>
      <c r="M23" s="756"/>
      <c r="N23" s="757"/>
      <c r="O23" s="758"/>
      <c r="P23" s="758"/>
      <c r="Q23" s="758"/>
      <c r="R23" s="758"/>
      <c r="S23" s="759"/>
      <c r="T23" s="304"/>
      <c r="U23" s="286" t="s">
        <v>127</v>
      </c>
    </row>
    <row r="24" spans="1:21" ht="27" customHeight="1">
      <c r="A24" s="777"/>
      <c r="B24" s="739" t="s">
        <v>318</v>
      </c>
      <c r="C24" s="740"/>
      <c r="D24" s="740"/>
      <c r="E24" s="740"/>
      <c r="F24" s="741"/>
      <c r="G24" s="748"/>
      <c r="H24" s="749"/>
      <c r="I24" s="749"/>
      <c r="J24" s="749"/>
      <c r="K24" s="749"/>
      <c r="L24" s="749"/>
      <c r="M24" s="750"/>
      <c r="N24" s="751"/>
      <c r="O24" s="752"/>
      <c r="P24" s="752"/>
      <c r="Q24" s="752"/>
      <c r="R24" s="752"/>
      <c r="S24" s="753"/>
      <c r="T24" s="304"/>
    </row>
    <row r="25" spans="1:21" ht="27" customHeight="1">
      <c r="A25" s="777"/>
      <c r="B25" s="739" t="s">
        <v>323</v>
      </c>
      <c r="C25" s="740"/>
      <c r="D25" s="740"/>
      <c r="E25" s="740"/>
      <c r="F25" s="741"/>
      <c r="G25" s="742">
        <v>10000</v>
      </c>
      <c r="H25" s="743"/>
      <c r="I25" s="743"/>
      <c r="J25" s="743"/>
      <c r="K25" s="743"/>
      <c r="L25" s="743"/>
      <c r="M25" s="744"/>
      <c r="N25" s="745" t="s">
        <v>413</v>
      </c>
      <c r="O25" s="746"/>
      <c r="P25" s="746"/>
      <c r="Q25" s="746"/>
      <c r="R25" s="746"/>
      <c r="S25" s="747"/>
      <c r="T25" s="304"/>
    </row>
    <row r="26" spans="1:21" ht="27" customHeight="1">
      <c r="A26" s="777"/>
      <c r="B26" s="739" t="s">
        <v>319</v>
      </c>
      <c r="C26" s="740"/>
      <c r="D26" s="740"/>
      <c r="E26" s="740"/>
      <c r="F26" s="741"/>
      <c r="G26" s="748"/>
      <c r="H26" s="749"/>
      <c r="I26" s="749"/>
      <c r="J26" s="749"/>
      <c r="K26" s="749"/>
      <c r="L26" s="749"/>
      <c r="M26" s="750"/>
      <c r="N26" s="751"/>
      <c r="O26" s="752"/>
      <c r="P26" s="752"/>
      <c r="Q26" s="752"/>
      <c r="R26" s="752"/>
      <c r="S26" s="753"/>
      <c r="T26" s="304"/>
    </row>
    <row r="27" spans="1:21" ht="27" customHeight="1">
      <c r="A27" s="777"/>
      <c r="B27" s="726" t="s">
        <v>320</v>
      </c>
      <c r="C27" s="727"/>
      <c r="D27" s="727"/>
      <c r="E27" s="727"/>
      <c r="F27" s="728"/>
      <c r="G27" s="729">
        <v>150000</v>
      </c>
      <c r="H27" s="730"/>
      <c r="I27" s="730"/>
      <c r="J27" s="730"/>
      <c r="K27" s="730"/>
      <c r="L27" s="730"/>
      <c r="M27" s="731"/>
      <c r="N27" s="732" t="s">
        <v>414</v>
      </c>
      <c r="O27" s="732"/>
      <c r="P27" s="732"/>
      <c r="Q27" s="732"/>
      <c r="R27" s="732"/>
      <c r="S27" s="733"/>
      <c r="T27" s="304"/>
      <c r="U27" s="332" t="s">
        <v>415</v>
      </c>
    </row>
    <row r="28" spans="1:21" ht="27" customHeight="1">
      <c r="A28" s="777"/>
      <c r="B28" s="726" t="s">
        <v>324</v>
      </c>
      <c r="C28" s="727"/>
      <c r="D28" s="727"/>
      <c r="E28" s="727"/>
      <c r="F28" s="728"/>
      <c r="G28" s="734"/>
      <c r="H28" s="735"/>
      <c r="I28" s="735"/>
      <c r="J28" s="735"/>
      <c r="K28" s="735"/>
      <c r="L28" s="735"/>
      <c r="M28" s="736"/>
      <c r="N28" s="737"/>
      <c r="O28" s="737"/>
      <c r="P28" s="737"/>
      <c r="Q28" s="737"/>
      <c r="R28" s="737"/>
      <c r="S28" s="738"/>
      <c r="T28" s="304"/>
    </row>
    <row r="29" spans="1:21" ht="27" customHeight="1" thickBot="1">
      <c r="A29" s="778"/>
      <c r="B29" s="711" t="s">
        <v>57</v>
      </c>
      <c r="C29" s="712"/>
      <c r="D29" s="712"/>
      <c r="E29" s="712"/>
      <c r="F29" s="713"/>
      <c r="G29" s="714">
        <f>SUM(G17:M20,G23,G27:M28)</f>
        <v>200000</v>
      </c>
      <c r="H29" s="715"/>
      <c r="I29" s="715"/>
      <c r="J29" s="715"/>
      <c r="K29" s="715"/>
      <c r="L29" s="715"/>
      <c r="M29" s="716"/>
      <c r="N29" s="717"/>
      <c r="O29" s="718"/>
      <c r="P29" s="718"/>
      <c r="Q29" s="718"/>
      <c r="R29" s="718"/>
      <c r="S29" s="719"/>
      <c r="T29" s="304"/>
      <c r="U29" s="286" t="s">
        <v>127</v>
      </c>
    </row>
    <row r="30" spans="1:21" ht="27" customHeight="1" thickTop="1" thickBot="1">
      <c r="A30" s="306"/>
      <c r="B30" s="720" t="s">
        <v>325</v>
      </c>
      <c r="C30" s="720"/>
      <c r="D30" s="720"/>
      <c r="E30" s="720"/>
      <c r="F30" s="720"/>
      <c r="G30" s="721">
        <f>SUM(G16,G29)</f>
        <v>600000</v>
      </c>
      <c r="H30" s="722"/>
      <c r="I30" s="722"/>
      <c r="J30" s="722"/>
      <c r="K30" s="722"/>
      <c r="L30" s="722"/>
      <c r="M30" s="723"/>
      <c r="N30" s="724"/>
      <c r="O30" s="724"/>
      <c r="P30" s="724"/>
      <c r="Q30" s="724"/>
      <c r="R30" s="724"/>
      <c r="S30" s="725"/>
      <c r="T30" s="304"/>
      <c r="U30" s="286" t="s">
        <v>127</v>
      </c>
    </row>
    <row r="31" spans="1:21" ht="30" customHeight="1">
      <c r="S31" s="304"/>
      <c r="T31" s="304"/>
    </row>
  </sheetData>
  <mergeCells count="85">
    <mergeCell ref="B3:F3"/>
    <mergeCell ref="G3:M3"/>
    <mergeCell ref="N3:S3"/>
    <mergeCell ref="B9:F9"/>
    <mergeCell ref="G9:M9"/>
    <mergeCell ref="N9:S9"/>
    <mergeCell ref="A4:A16"/>
    <mergeCell ref="B4:F4"/>
    <mergeCell ref="G4:M4"/>
    <mergeCell ref="N4:S5"/>
    <mergeCell ref="B5:F5"/>
    <mergeCell ref="G5:M5"/>
    <mergeCell ref="B6:F6"/>
    <mergeCell ref="G6:M6"/>
    <mergeCell ref="N6:S6"/>
    <mergeCell ref="B7:F7"/>
    <mergeCell ref="G7:M7"/>
    <mergeCell ref="N7:S7"/>
    <mergeCell ref="B8:F8"/>
    <mergeCell ref="G8:M8"/>
    <mergeCell ref="N8:S8"/>
    <mergeCell ref="B10:F10"/>
    <mergeCell ref="G10:M10"/>
    <mergeCell ref="N10:S10"/>
    <mergeCell ref="B11:F11"/>
    <mergeCell ref="G11:M11"/>
    <mergeCell ref="N11:S11"/>
    <mergeCell ref="B12:F12"/>
    <mergeCell ref="G12:M12"/>
    <mergeCell ref="N12:S12"/>
    <mergeCell ref="B13:F13"/>
    <mergeCell ref="G13:M13"/>
    <mergeCell ref="N13:S13"/>
    <mergeCell ref="B14:F14"/>
    <mergeCell ref="G14:M14"/>
    <mergeCell ref="N14:S14"/>
    <mergeCell ref="B15:F15"/>
    <mergeCell ref="G15:M15"/>
    <mergeCell ref="N15:S15"/>
    <mergeCell ref="B16:F16"/>
    <mergeCell ref="G16:M16"/>
    <mergeCell ref="N16:S16"/>
    <mergeCell ref="A17:A29"/>
    <mergeCell ref="B17:F17"/>
    <mergeCell ref="G17:M17"/>
    <mergeCell ref="N17:S17"/>
    <mergeCell ref="B18:F18"/>
    <mergeCell ref="G18:M18"/>
    <mergeCell ref="N18:S18"/>
    <mergeCell ref="B19:F19"/>
    <mergeCell ref="G19:M19"/>
    <mergeCell ref="N19:S19"/>
    <mergeCell ref="B20:F20"/>
    <mergeCell ref="G20:M20"/>
    <mergeCell ref="N20:S20"/>
    <mergeCell ref="B21:F21"/>
    <mergeCell ref="G21:M21"/>
    <mergeCell ref="N21:S21"/>
    <mergeCell ref="B22:F22"/>
    <mergeCell ref="G22:M22"/>
    <mergeCell ref="N22:S22"/>
    <mergeCell ref="B23:F23"/>
    <mergeCell ref="G23:M23"/>
    <mergeCell ref="N23:S23"/>
    <mergeCell ref="B24:F24"/>
    <mergeCell ref="G24:M24"/>
    <mergeCell ref="N24:S24"/>
    <mergeCell ref="B25:F25"/>
    <mergeCell ref="G25:M25"/>
    <mergeCell ref="N25:S25"/>
    <mergeCell ref="B26:F26"/>
    <mergeCell ref="G26:M26"/>
    <mergeCell ref="N26:S26"/>
    <mergeCell ref="B27:F27"/>
    <mergeCell ref="G27:M27"/>
    <mergeCell ref="N27:S27"/>
    <mergeCell ref="B28:F28"/>
    <mergeCell ref="G28:M28"/>
    <mergeCell ref="N28:S28"/>
    <mergeCell ref="B29:F29"/>
    <mergeCell ref="G29:M29"/>
    <mergeCell ref="N29:S29"/>
    <mergeCell ref="B30:F30"/>
    <mergeCell ref="G30:M30"/>
    <mergeCell ref="N30:S30"/>
  </mergeCells>
  <phoneticPr fontId="2"/>
  <pageMargins left="0.7" right="0.7" top="0.75" bottom="0.75" header="0.3" footer="0.3"/>
  <pageSetup paperSize="9" scale="6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514A-D80A-41B7-93CD-31319F3D3257}">
  <dimension ref="A1:O42"/>
  <sheetViews>
    <sheetView view="pageBreakPreview" zoomScaleNormal="100" zoomScaleSheetLayoutView="100" workbookViewId="0">
      <selection activeCell="H15" sqref="H15"/>
    </sheetView>
  </sheetViews>
  <sheetFormatPr defaultColWidth="7.36328125" defaultRowHeight="14"/>
  <cols>
    <col min="1" max="1" width="13.90625" style="163" customWidth="1"/>
    <col min="2" max="2" width="11.36328125" style="163" customWidth="1"/>
    <col min="3" max="3" width="16.90625" style="163" customWidth="1"/>
    <col min="4" max="4" width="13.36328125" style="163" customWidth="1"/>
    <col min="5" max="5" width="11" style="163" customWidth="1"/>
    <col min="6" max="6" width="13.90625" style="163" bestFit="1" customWidth="1"/>
    <col min="7" max="7" width="6.453125" style="163" customWidth="1"/>
    <col min="8" max="8" width="10.26953125" style="163" customWidth="1"/>
    <col min="9" max="9" width="4.453125" style="161" bestFit="1" customWidth="1"/>
    <col min="10" max="10" width="5.36328125" style="162" customWidth="1"/>
    <col min="11" max="11" width="3" style="162" bestFit="1" customWidth="1"/>
    <col min="12" max="12" width="6.7265625" style="162" customWidth="1"/>
    <col min="13" max="13" width="3.90625" style="162" customWidth="1"/>
    <col min="14" max="15" width="7.36328125" style="162"/>
    <col min="16" max="256" width="7.36328125" style="163"/>
    <col min="257" max="257" width="13.90625" style="163" customWidth="1"/>
    <col min="258" max="259" width="11.36328125" style="163" customWidth="1"/>
    <col min="260" max="260" width="15.90625" style="163" customWidth="1"/>
    <col min="261" max="261" width="9.6328125" style="163" customWidth="1"/>
    <col min="262" max="262" width="13.90625" style="163" bestFit="1" customWidth="1"/>
    <col min="263" max="263" width="17.7265625" style="163" customWidth="1"/>
    <col min="264" max="265" width="4.453125" style="163" bestFit="1" customWidth="1"/>
    <col min="266" max="266" width="5.36328125" style="163" customWidth="1"/>
    <col min="267" max="267" width="3" style="163" bestFit="1" customWidth="1"/>
    <col min="268" max="268" width="6.7265625" style="163" customWidth="1"/>
    <col min="269" max="269" width="3.90625" style="163" customWidth="1"/>
    <col min="270" max="512" width="7.36328125" style="163"/>
    <col min="513" max="513" width="13.90625" style="163" customWidth="1"/>
    <col min="514" max="515" width="11.36328125" style="163" customWidth="1"/>
    <col min="516" max="516" width="15.90625" style="163" customWidth="1"/>
    <col min="517" max="517" width="9.6328125" style="163" customWidth="1"/>
    <col min="518" max="518" width="13.90625" style="163" bestFit="1" customWidth="1"/>
    <col min="519" max="519" width="17.7265625" style="163" customWidth="1"/>
    <col min="520" max="521" width="4.453125" style="163" bestFit="1" customWidth="1"/>
    <col min="522" max="522" width="5.36328125" style="163" customWidth="1"/>
    <col min="523" max="523" width="3" style="163" bestFit="1" customWidth="1"/>
    <col min="524" max="524" width="6.7265625" style="163" customWidth="1"/>
    <col min="525" max="525" width="3.90625" style="163" customWidth="1"/>
    <col min="526" max="768" width="7.36328125" style="163"/>
    <col min="769" max="769" width="13.90625" style="163" customWidth="1"/>
    <col min="770" max="771" width="11.36328125" style="163" customWidth="1"/>
    <col min="772" max="772" width="15.90625" style="163" customWidth="1"/>
    <col min="773" max="773" width="9.6328125" style="163" customWidth="1"/>
    <col min="774" max="774" width="13.90625" style="163" bestFit="1" customWidth="1"/>
    <col min="775" max="775" width="17.7265625" style="163" customWidth="1"/>
    <col min="776" max="777" width="4.453125" style="163" bestFit="1" customWidth="1"/>
    <col min="778" max="778" width="5.36328125" style="163" customWidth="1"/>
    <col min="779" max="779" width="3" style="163" bestFit="1" customWidth="1"/>
    <col min="780" max="780" width="6.7265625" style="163" customWidth="1"/>
    <col min="781" max="781" width="3.90625" style="163" customWidth="1"/>
    <col min="782" max="1024" width="7.36328125" style="163"/>
    <col min="1025" max="1025" width="13.90625" style="163" customWidth="1"/>
    <col min="1026" max="1027" width="11.36328125" style="163" customWidth="1"/>
    <col min="1028" max="1028" width="15.90625" style="163" customWidth="1"/>
    <col min="1029" max="1029" width="9.6328125" style="163" customWidth="1"/>
    <col min="1030" max="1030" width="13.90625" style="163" bestFit="1" customWidth="1"/>
    <col min="1031" max="1031" width="17.7265625" style="163" customWidth="1"/>
    <col min="1032" max="1033" width="4.453125" style="163" bestFit="1" customWidth="1"/>
    <col min="1034" max="1034" width="5.36328125" style="163" customWidth="1"/>
    <col min="1035" max="1035" width="3" style="163" bestFit="1" customWidth="1"/>
    <col min="1036" max="1036" width="6.7265625" style="163" customWidth="1"/>
    <col min="1037" max="1037" width="3.90625" style="163" customWidth="1"/>
    <col min="1038" max="1280" width="7.36328125" style="163"/>
    <col min="1281" max="1281" width="13.90625" style="163" customWidth="1"/>
    <col min="1282" max="1283" width="11.36328125" style="163" customWidth="1"/>
    <col min="1284" max="1284" width="15.90625" style="163" customWidth="1"/>
    <col min="1285" max="1285" width="9.6328125" style="163" customWidth="1"/>
    <col min="1286" max="1286" width="13.90625" style="163" bestFit="1" customWidth="1"/>
    <col min="1287" max="1287" width="17.7265625" style="163" customWidth="1"/>
    <col min="1288" max="1289" width="4.453125" style="163" bestFit="1" customWidth="1"/>
    <col min="1290" max="1290" width="5.36328125" style="163" customWidth="1"/>
    <col min="1291" max="1291" width="3" style="163" bestFit="1" customWidth="1"/>
    <col min="1292" max="1292" width="6.7265625" style="163" customWidth="1"/>
    <col min="1293" max="1293" width="3.90625" style="163" customWidth="1"/>
    <col min="1294" max="1536" width="7.36328125" style="163"/>
    <col min="1537" max="1537" width="13.90625" style="163" customWidth="1"/>
    <col min="1538" max="1539" width="11.36328125" style="163" customWidth="1"/>
    <col min="1540" max="1540" width="15.90625" style="163" customWidth="1"/>
    <col min="1541" max="1541" width="9.6328125" style="163" customWidth="1"/>
    <col min="1542" max="1542" width="13.90625" style="163" bestFit="1" customWidth="1"/>
    <col min="1543" max="1543" width="17.7265625" style="163" customWidth="1"/>
    <col min="1544" max="1545" width="4.453125" style="163" bestFit="1" customWidth="1"/>
    <col min="1546" max="1546" width="5.36328125" style="163" customWidth="1"/>
    <col min="1547" max="1547" width="3" style="163" bestFit="1" customWidth="1"/>
    <col min="1548" max="1548" width="6.7265625" style="163" customWidth="1"/>
    <col min="1549" max="1549" width="3.90625" style="163" customWidth="1"/>
    <col min="1550" max="1792" width="7.36328125" style="163"/>
    <col min="1793" max="1793" width="13.90625" style="163" customWidth="1"/>
    <col min="1794" max="1795" width="11.36328125" style="163" customWidth="1"/>
    <col min="1796" max="1796" width="15.90625" style="163" customWidth="1"/>
    <col min="1797" max="1797" width="9.6328125" style="163" customWidth="1"/>
    <col min="1798" max="1798" width="13.90625" style="163" bestFit="1" customWidth="1"/>
    <col min="1799" max="1799" width="17.7265625" style="163" customWidth="1"/>
    <col min="1800" max="1801" width="4.453125" style="163" bestFit="1" customWidth="1"/>
    <col min="1802" max="1802" width="5.36328125" style="163" customWidth="1"/>
    <col min="1803" max="1803" width="3" style="163" bestFit="1" customWidth="1"/>
    <col min="1804" max="1804" width="6.7265625" style="163" customWidth="1"/>
    <col min="1805" max="1805" width="3.90625" style="163" customWidth="1"/>
    <col min="1806" max="2048" width="7.36328125" style="163"/>
    <col min="2049" max="2049" width="13.90625" style="163" customWidth="1"/>
    <col min="2050" max="2051" width="11.36328125" style="163" customWidth="1"/>
    <col min="2052" max="2052" width="15.90625" style="163" customWidth="1"/>
    <col min="2053" max="2053" width="9.6328125" style="163" customWidth="1"/>
    <col min="2054" max="2054" width="13.90625" style="163" bestFit="1" customWidth="1"/>
    <col min="2055" max="2055" width="17.7265625" style="163" customWidth="1"/>
    <col min="2056" max="2057" width="4.453125" style="163" bestFit="1" customWidth="1"/>
    <col min="2058" max="2058" width="5.36328125" style="163" customWidth="1"/>
    <col min="2059" max="2059" width="3" style="163" bestFit="1" customWidth="1"/>
    <col min="2060" max="2060" width="6.7265625" style="163" customWidth="1"/>
    <col min="2061" max="2061" width="3.90625" style="163" customWidth="1"/>
    <col min="2062" max="2304" width="7.36328125" style="163"/>
    <col min="2305" max="2305" width="13.90625" style="163" customWidth="1"/>
    <col min="2306" max="2307" width="11.36328125" style="163" customWidth="1"/>
    <col min="2308" max="2308" width="15.90625" style="163" customWidth="1"/>
    <col min="2309" max="2309" width="9.6328125" style="163" customWidth="1"/>
    <col min="2310" max="2310" width="13.90625" style="163" bestFit="1" customWidth="1"/>
    <col min="2311" max="2311" width="17.7265625" style="163" customWidth="1"/>
    <col min="2312" max="2313" width="4.453125" style="163" bestFit="1" customWidth="1"/>
    <col min="2314" max="2314" width="5.36328125" style="163" customWidth="1"/>
    <col min="2315" max="2315" width="3" style="163" bestFit="1" customWidth="1"/>
    <col min="2316" max="2316" width="6.7265625" style="163" customWidth="1"/>
    <col min="2317" max="2317" width="3.90625" style="163" customWidth="1"/>
    <col min="2318" max="2560" width="7.36328125" style="163"/>
    <col min="2561" max="2561" width="13.90625" style="163" customWidth="1"/>
    <col min="2562" max="2563" width="11.36328125" style="163" customWidth="1"/>
    <col min="2564" max="2564" width="15.90625" style="163" customWidth="1"/>
    <col min="2565" max="2565" width="9.6328125" style="163" customWidth="1"/>
    <col min="2566" max="2566" width="13.90625" style="163" bestFit="1" customWidth="1"/>
    <col min="2567" max="2567" width="17.7265625" style="163" customWidth="1"/>
    <col min="2568" max="2569" width="4.453125" style="163" bestFit="1" customWidth="1"/>
    <col min="2570" max="2570" width="5.36328125" style="163" customWidth="1"/>
    <col min="2571" max="2571" width="3" style="163" bestFit="1" customWidth="1"/>
    <col min="2572" max="2572" width="6.7265625" style="163" customWidth="1"/>
    <col min="2573" max="2573" width="3.90625" style="163" customWidth="1"/>
    <col min="2574" max="2816" width="7.36328125" style="163"/>
    <col min="2817" max="2817" width="13.90625" style="163" customWidth="1"/>
    <col min="2818" max="2819" width="11.36328125" style="163" customWidth="1"/>
    <col min="2820" max="2820" width="15.90625" style="163" customWidth="1"/>
    <col min="2821" max="2821" width="9.6328125" style="163" customWidth="1"/>
    <col min="2822" max="2822" width="13.90625" style="163" bestFit="1" customWidth="1"/>
    <col min="2823" max="2823" width="17.7265625" style="163" customWidth="1"/>
    <col min="2824" max="2825" width="4.453125" style="163" bestFit="1" customWidth="1"/>
    <col min="2826" max="2826" width="5.36328125" style="163" customWidth="1"/>
    <col min="2827" max="2827" width="3" style="163" bestFit="1" customWidth="1"/>
    <col min="2828" max="2828" width="6.7265625" style="163" customWidth="1"/>
    <col min="2829" max="2829" width="3.90625" style="163" customWidth="1"/>
    <col min="2830" max="3072" width="7.36328125" style="163"/>
    <col min="3073" max="3073" width="13.90625" style="163" customWidth="1"/>
    <col min="3074" max="3075" width="11.36328125" style="163" customWidth="1"/>
    <col min="3076" max="3076" width="15.90625" style="163" customWidth="1"/>
    <col min="3077" max="3077" width="9.6328125" style="163" customWidth="1"/>
    <col min="3078" max="3078" width="13.90625" style="163" bestFit="1" customWidth="1"/>
    <col min="3079" max="3079" width="17.7265625" style="163" customWidth="1"/>
    <col min="3080" max="3081" width="4.453125" style="163" bestFit="1" customWidth="1"/>
    <col min="3082" max="3082" width="5.36328125" style="163" customWidth="1"/>
    <col min="3083" max="3083" width="3" style="163" bestFit="1" customWidth="1"/>
    <col min="3084" max="3084" width="6.7265625" style="163" customWidth="1"/>
    <col min="3085" max="3085" width="3.90625" style="163" customWidth="1"/>
    <col min="3086" max="3328" width="7.36328125" style="163"/>
    <col min="3329" max="3329" width="13.90625" style="163" customWidth="1"/>
    <col min="3330" max="3331" width="11.36328125" style="163" customWidth="1"/>
    <col min="3332" max="3332" width="15.90625" style="163" customWidth="1"/>
    <col min="3333" max="3333" width="9.6328125" style="163" customWidth="1"/>
    <col min="3334" max="3334" width="13.90625" style="163" bestFit="1" customWidth="1"/>
    <col min="3335" max="3335" width="17.7265625" style="163" customWidth="1"/>
    <col min="3336" max="3337" width="4.453125" style="163" bestFit="1" customWidth="1"/>
    <col min="3338" max="3338" width="5.36328125" style="163" customWidth="1"/>
    <col min="3339" max="3339" width="3" style="163" bestFit="1" customWidth="1"/>
    <col min="3340" max="3340" width="6.7265625" style="163" customWidth="1"/>
    <col min="3341" max="3341" width="3.90625" style="163" customWidth="1"/>
    <col min="3342" max="3584" width="7.36328125" style="163"/>
    <col min="3585" max="3585" width="13.90625" style="163" customWidth="1"/>
    <col min="3586" max="3587" width="11.36328125" style="163" customWidth="1"/>
    <col min="3588" max="3588" width="15.90625" style="163" customWidth="1"/>
    <col min="3589" max="3589" width="9.6328125" style="163" customWidth="1"/>
    <col min="3590" max="3590" width="13.90625" style="163" bestFit="1" customWidth="1"/>
    <col min="3591" max="3591" width="17.7265625" style="163" customWidth="1"/>
    <col min="3592" max="3593" width="4.453125" style="163" bestFit="1" customWidth="1"/>
    <col min="3594" max="3594" width="5.36328125" style="163" customWidth="1"/>
    <col min="3595" max="3595" width="3" style="163" bestFit="1" customWidth="1"/>
    <col min="3596" max="3596" width="6.7265625" style="163" customWidth="1"/>
    <col min="3597" max="3597" width="3.90625" style="163" customWidth="1"/>
    <col min="3598" max="3840" width="7.36328125" style="163"/>
    <col min="3841" max="3841" width="13.90625" style="163" customWidth="1"/>
    <col min="3842" max="3843" width="11.36328125" style="163" customWidth="1"/>
    <col min="3844" max="3844" width="15.90625" style="163" customWidth="1"/>
    <col min="3845" max="3845" width="9.6328125" style="163" customWidth="1"/>
    <col min="3846" max="3846" width="13.90625" style="163" bestFit="1" customWidth="1"/>
    <col min="3847" max="3847" width="17.7265625" style="163" customWidth="1"/>
    <col min="3848" max="3849" width="4.453125" style="163" bestFit="1" customWidth="1"/>
    <col min="3850" max="3850" width="5.36328125" style="163" customWidth="1"/>
    <col min="3851" max="3851" width="3" style="163" bestFit="1" customWidth="1"/>
    <col min="3852" max="3852" width="6.7265625" style="163" customWidth="1"/>
    <col min="3853" max="3853" width="3.90625" style="163" customWidth="1"/>
    <col min="3854" max="4096" width="7.36328125" style="163"/>
    <col min="4097" max="4097" width="13.90625" style="163" customWidth="1"/>
    <col min="4098" max="4099" width="11.36328125" style="163" customWidth="1"/>
    <col min="4100" max="4100" width="15.90625" style="163" customWidth="1"/>
    <col min="4101" max="4101" width="9.6328125" style="163" customWidth="1"/>
    <col min="4102" max="4102" width="13.90625" style="163" bestFit="1" customWidth="1"/>
    <col min="4103" max="4103" width="17.7265625" style="163" customWidth="1"/>
    <col min="4104" max="4105" width="4.453125" style="163" bestFit="1" customWidth="1"/>
    <col min="4106" max="4106" width="5.36328125" style="163" customWidth="1"/>
    <col min="4107" max="4107" width="3" style="163" bestFit="1" customWidth="1"/>
    <col min="4108" max="4108" width="6.7265625" style="163" customWidth="1"/>
    <col min="4109" max="4109" width="3.90625" style="163" customWidth="1"/>
    <col min="4110" max="4352" width="7.36328125" style="163"/>
    <col min="4353" max="4353" width="13.90625" style="163" customWidth="1"/>
    <col min="4354" max="4355" width="11.36328125" style="163" customWidth="1"/>
    <col min="4356" max="4356" width="15.90625" style="163" customWidth="1"/>
    <col min="4357" max="4357" width="9.6328125" style="163" customWidth="1"/>
    <col min="4358" max="4358" width="13.90625" style="163" bestFit="1" customWidth="1"/>
    <col min="4359" max="4359" width="17.7265625" style="163" customWidth="1"/>
    <col min="4360" max="4361" width="4.453125" style="163" bestFit="1" customWidth="1"/>
    <col min="4362" max="4362" width="5.36328125" style="163" customWidth="1"/>
    <col min="4363" max="4363" width="3" style="163" bestFit="1" customWidth="1"/>
    <col min="4364" max="4364" width="6.7265625" style="163" customWidth="1"/>
    <col min="4365" max="4365" width="3.90625" style="163" customWidth="1"/>
    <col min="4366" max="4608" width="7.36328125" style="163"/>
    <col min="4609" max="4609" width="13.90625" style="163" customWidth="1"/>
    <col min="4610" max="4611" width="11.36328125" style="163" customWidth="1"/>
    <col min="4612" max="4612" width="15.90625" style="163" customWidth="1"/>
    <col min="4613" max="4613" width="9.6328125" style="163" customWidth="1"/>
    <col min="4614" max="4614" width="13.90625" style="163" bestFit="1" customWidth="1"/>
    <col min="4615" max="4615" width="17.7265625" style="163" customWidth="1"/>
    <col min="4616" max="4617" width="4.453125" style="163" bestFit="1" customWidth="1"/>
    <col min="4618" max="4618" width="5.36328125" style="163" customWidth="1"/>
    <col min="4619" max="4619" width="3" style="163" bestFit="1" customWidth="1"/>
    <col min="4620" max="4620" width="6.7265625" style="163" customWidth="1"/>
    <col min="4621" max="4621" width="3.90625" style="163" customWidth="1"/>
    <col min="4622" max="4864" width="7.36328125" style="163"/>
    <col min="4865" max="4865" width="13.90625" style="163" customWidth="1"/>
    <col min="4866" max="4867" width="11.36328125" style="163" customWidth="1"/>
    <col min="4868" max="4868" width="15.90625" style="163" customWidth="1"/>
    <col min="4869" max="4869" width="9.6328125" style="163" customWidth="1"/>
    <col min="4870" max="4870" width="13.90625" style="163" bestFit="1" customWidth="1"/>
    <col min="4871" max="4871" width="17.7265625" style="163" customWidth="1"/>
    <col min="4872" max="4873" width="4.453125" style="163" bestFit="1" customWidth="1"/>
    <col min="4874" max="4874" width="5.36328125" style="163" customWidth="1"/>
    <col min="4875" max="4875" width="3" style="163" bestFit="1" customWidth="1"/>
    <col min="4876" max="4876" width="6.7265625" style="163" customWidth="1"/>
    <col min="4877" max="4877" width="3.90625" style="163" customWidth="1"/>
    <col min="4878" max="5120" width="7.36328125" style="163"/>
    <col min="5121" max="5121" width="13.90625" style="163" customWidth="1"/>
    <col min="5122" max="5123" width="11.36328125" style="163" customWidth="1"/>
    <col min="5124" max="5124" width="15.90625" style="163" customWidth="1"/>
    <col min="5125" max="5125" width="9.6328125" style="163" customWidth="1"/>
    <col min="5126" max="5126" width="13.90625" style="163" bestFit="1" customWidth="1"/>
    <col min="5127" max="5127" width="17.7265625" style="163" customWidth="1"/>
    <col min="5128" max="5129" width="4.453125" style="163" bestFit="1" customWidth="1"/>
    <col min="5130" max="5130" width="5.36328125" style="163" customWidth="1"/>
    <col min="5131" max="5131" width="3" style="163" bestFit="1" customWidth="1"/>
    <col min="5132" max="5132" width="6.7265625" style="163" customWidth="1"/>
    <col min="5133" max="5133" width="3.90625" style="163" customWidth="1"/>
    <col min="5134" max="5376" width="7.36328125" style="163"/>
    <col min="5377" max="5377" width="13.90625" style="163" customWidth="1"/>
    <col min="5378" max="5379" width="11.36328125" style="163" customWidth="1"/>
    <col min="5380" max="5380" width="15.90625" style="163" customWidth="1"/>
    <col min="5381" max="5381" width="9.6328125" style="163" customWidth="1"/>
    <col min="5382" max="5382" width="13.90625" style="163" bestFit="1" customWidth="1"/>
    <col min="5383" max="5383" width="17.7265625" style="163" customWidth="1"/>
    <col min="5384" max="5385" width="4.453125" style="163" bestFit="1" customWidth="1"/>
    <col min="5386" max="5386" width="5.36328125" style="163" customWidth="1"/>
    <col min="5387" max="5387" width="3" style="163" bestFit="1" customWidth="1"/>
    <col min="5388" max="5388" width="6.7265625" style="163" customWidth="1"/>
    <col min="5389" max="5389" width="3.90625" style="163" customWidth="1"/>
    <col min="5390" max="5632" width="7.36328125" style="163"/>
    <col min="5633" max="5633" width="13.90625" style="163" customWidth="1"/>
    <col min="5634" max="5635" width="11.36328125" style="163" customWidth="1"/>
    <col min="5636" max="5636" width="15.90625" style="163" customWidth="1"/>
    <col min="5637" max="5637" width="9.6328125" style="163" customWidth="1"/>
    <col min="5638" max="5638" width="13.90625" style="163" bestFit="1" customWidth="1"/>
    <col min="5639" max="5639" width="17.7265625" style="163" customWidth="1"/>
    <col min="5640" max="5641" width="4.453125" style="163" bestFit="1" customWidth="1"/>
    <col min="5642" max="5642" width="5.36328125" style="163" customWidth="1"/>
    <col min="5643" max="5643" width="3" style="163" bestFit="1" customWidth="1"/>
    <col min="5644" max="5644" width="6.7265625" style="163" customWidth="1"/>
    <col min="5645" max="5645" width="3.90625" style="163" customWidth="1"/>
    <col min="5646" max="5888" width="7.36328125" style="163"/>
    <col min="5889" max="5889" width="13.90625" style="163" customWidth="1"/>
    <col min="5890" max="5891" width="11.36328125" style="163" customWidth="1"/>
    <col min="5892" max="5892" width="15.90625" style="163" customWidth="1"/>
    <col min="5893" max="5893" width="9.6328125" style="163" customWidth="1"/>
    <col min="5894" max="5894" width="13.90625" style="163" bestFit="1" customWidth="1"/>
    <col min="5895" max="5895" width="17.7265625" style="163" customWidth="1"/>
    <col min="5896" max="5897" width="4.453125" style="163" bestFit="1" customWidth="1"/>
    <col min="5898" max="5898" width="5.36328125" style="163" customWidth="1"/>
    <col min="5899" max="5899" width="3" style="163" bestFit="1" customWidth="1"/>
    <col min="5900" max="5900" width="6.7265625" style="163" customWidth="1"/>
    <col min="5901" max="5901" width="3.90625" style="163" customWidth="1"/>
    <col min="5902" max="6144" width="7.36328125" style="163"/>
    <col min="6145" max="6145" width="13.90625" style="163" customWidth="1"/>
    <col min="6146" max="6147" width="11.36328125" style="163" customWidth="1"/>
    <col min="6148" max="6148" width="15.90625" style="163" customWidth="1"/>
    <col min="6149" max="6149" width="9.6328125" style="163" customWidth="1"/>
    <col min="6150" max="6150" width="13.90625" style="163" bestFit="1" customWidth="1"/>
    <col min="6151" max="6151" width="17.7265625" style="163" customWidth="1"/>
    <col min="6152" max="6153" width="4.453125" style="163" bestFit="1" customWidth="1"/>
    <col min="6154" max="6154" width="5.36328125" style="163" customWidth="1"/>
    <col min="6155" max="6155" width="3" style="163" bestFit="1" customWidth="1"/>
    <col min="6156" max="6156" width="6.7265625" style="163" customWidth="1"/>
    <col min="6157" max="6157" width="3.90625" style="163" customWidth="1"/>
    <col min="6158" max="6400" width="7.36328125" style="163"/>
    <col min="6401" max="6401" width="13.90625" style="163" customWidth="1"/>
    <col min="6402" max="6403" width="11.36328125" style="163" customWidth="1"/>
    <col min="6404" max="6404" width="15.90625" style="163" customWidth="1"/>
    <col min="6405" max="6405" width="9.6328125" style="163" customWidth="1"/>
    <col min="6406" max="6406" width="13.90625" style="163" bestFit="1" customWidth="1"/>
    <col min="6407" max="6407" width="17.7265625" style="163" customWidth="1"/>
    <col min="6408" max="6409" width="4.453125" style="163" bestFit="1" customWidth="1"/>
    <col min="6410" max="6410" width="5.36328125" style="163" customWidth="1"/>
    <col min="6411" max="6411" width="3" style="163" bestFit="1" customWidth="1"/>
    <col min="6412" max="6412" width="6.7265625" style="163" customWidth="1"/>
    <col min="6413" max="6413" width="3.90625" style="163" customWidth="1"/>
    <col min="6414" max="6656" width="7.36328125" style="163"/>
    <col min="6657" max="6657" width="13.90625" style="163" customWidth="1"/>
    <col min="6658" max="6659" width="11.36328125" style="163" customWidth="1"/>
    <col min="6660" max="6660" width="15.90625" style="163" customWidth="1"/>
    <col min="6661" max="6661" width="9.6328125" style="163" customWidth="1"/>
    <col min="6662" max="6662" width="13.90625" style="163" bestFit="1" customWidth="1"/>
    <col min="6663" max="6663" width="17.7265625" style="163" customWidth="1"/>
    <col min="6664" max="6665" width="4.453125" style="163" bestFit="1" customWidth="1"/>
    <col min="6666" max="6666" width="5.36328125" style="163" customWidth="1"/>
    <col min="6667" max="6667" width="3" style="163" bestFit="1" customWidth="1"/>
    <col min="6668" max="6668" width="6.7265625" style="163" customWidth="1"/>
    <col min="6669" max="6669" width="3.90625" style="163" customWidth="1"/>
    <col min="6670" max="6912" width="7.36328125" style="163"/>
    <col min="6913" max="6913" width="13.90625" style="163" customWidth="1"/>
    <col min="6914" max="6915" width="11.36328125" style="163" customWidth="1"/>
    <col min="6916" max="6916" width="15.90625" style="163" customWidth="1"/>
    <col min="6917" max="6917" width="9.6328125" style="163" customWidth="1"/>
    <col min="6918" max="6918" width="13.90625" style="163" bestFit="1" customWidth="1"/>
    <col min="6919" max="6919" width="17.7265625" style="163" customWidth="1"/>
    <col min="6920" max="6921" width="4.453125" style="163" bestFit="1" customWidth="1"/>
    <col min="6922" max="6922" width="5.36328125" style="163" customWidth="1"/>
    <col min="6923" max="6923" width="3" style="163" bestFit="1" customWidth="1"/>
    <col min="6924" max="6924" width="6.7265625" style="163" customWidth="1"/>
    <col min="6925" max="6925" width="3.90625" style="163" customWidth="1"/>
    <col min="6926" max="7168" width="7.36328125" style="163"/>
    <col min="7169" max="7169" width="13.90625" style="163" customWidth="1"/>
    <col min="7170" max="7171" width="11.36328125" style="163" customWidth="1"/>
    <col min="7172" max="7172" width="15.90625" style="163" customWidth="1"/>
    <col min="7173" max="7173" width="9.6328125" style="163" customWidth="1"/>
    <col min="7174" max="7174" width="13.90625" style="163" bestFit="1" customWidth="1"/>
    <col min="7175" max="7175" width="17.7265625" style="163" customWidth="1"/>
    <col min="7176" max="7177" width="4.453125" style="163" bestFit="1" customWidth="1"/>
    <col min="7178" max="7178" width="5.36328125" style="163" customWidth="1"/>
    <col min="7179" max="7179" width="3" style="163" bestFit="1" customWidth="1"/>
    <col min="7180" max="7180" width="6.7265625" style="163" customWidth="1"/>
    <col min="7181" max="7181" width="3.90625" style="163" customWidth="1"/>
    <col min="7182" max="7424" width="7.36328125" style="163"/>
    <col min="7425" max="7425" width="13.90625" style="163" customWidth="1"/>
    <col min="7426" max="7427" width="11.36328125" style="163" customWidth="1"/>
    <col min="7428" max="7428" width="15.90625" style="163" customWidth="1"/>
    <col min="7429" max="7429" width="9.6328125" style="163" customWidth="1"/>
    <col min="7430" max="7430" width="13.90625" style="163" bestFit="1" customWidth="1"/>
    <col min="7431" max="7431" width="17.7265625" style="163" customWidth="1"/>
    <col min="7432" max="7433" width="4.453125" style="163" bestFit="1" customWidth="1"/>
    <col min="7434" max="7434" width="5.36328125" style="163" customWidth="1"/>
    <col min="7435" max="7435" width="3" style="163" bestFit="1" customWidth="1"/>
    <col min="7436" max="7436" width="6.7265625" style="163" customWidth="1"/>
    <col min="7437" max="7437" width="3.90625" style="163" customWidth="1"/>
    <col min="7438" max="7680" width="7.36328125" style="163"/>
    <col min="7681" max="7681" width="13.90625" style="163" customWidth="1"/>
    <col min="7682" max="7683" width="11.36328125" style="163" customWidth="1"/>
    <col min="7684" max="7684" width="15.90625" style="163" customWidth="1"/>
    <col min="7685" max="7685" width="9.6328125" style="163" customWidth="1"/>
    <col min="7686" max="7686" width="13.90625" style="163" bestFit="1" customWidth="1"/>
    <col min="7687" max="7687" width="17.7265625" style="163" customWidth="1"/>
    <col min="7688" max="7689" width="4.453125" style="163" bestFit="1" customWidth="1"/>
    <col min="7690" max="7690" width="5.36328125" style="163" customWidth="1"/>
    <col min="7691" max="7691" width="3" style="163" bestFit="1" customWidth="1"/>
    <col min="7692" max="7692" width="6.7265625" style="163" customWidth="1"/>
    <col min="7693" max="7693" width="3.90625" style="163" customWidth="1"/>
    <col min="7694" max="7936" width="7.36328125" style="163"/>
    <col min="7937" max="7937" width="13.90625" style="163" customWidth="1"/>
    <col min="7938" max="7939" width="11.36328125" style="163" customWidth="1"/>
    <col min="7940" max="7940" width="15.90625" style="163" customWidth="1"/>
    <col min="7941" max="7941" width="9.6328125" style="163" customWidth="1"/>
    <col min="7942" max="7942" width="13.90625" style="163" bestFit="1" customWidth="1"/>
    <col min="7943" max="7943" width="17.7265625" style="163" customWidth="1"/>
    <col min="7944" max="7945" width="4.453125" style="163" bestFit="1" customWidth="1"/>
    <col min="7946" max="7946" width="5.36328125" style="163" customWidth="1"/>
    <col min="7947" max="7947" width="3" style="163" bestFit="1" customWidth="1"/>
    <col min="7948" max="7948" width="6.7265625" style="163" customWidth="1"/>
    <col min="7949" max="7949" width="3.90625" style="163" customWidth="1"/>
    <col min="7950" max="8192" width="7.36328125" style="163"/>
    <col min="8193" max="8193" width="13.90625" style="163" customWidth="1"/>
    <col min="8194" max="8195" width="11.36328125" style="163" customWidth="1"/>
    <col min="8196" max="8196" width="15.90625" style="163" customWidth="1"/>
    <col min="8197" max="8197" width="9.6328125" style="163" customWidth="1"/>
    <col min="8198" max="8198" width="13.90625" style="163" bestFit="1" customWidth="1"/>
    <col min="8199" max="8199" width="17.7265625" style="163" customWidth="1"/>
    <col min="8200" max="8201" width="4.453125" style="163" bestFit="1" customWidth="1"/>
    <col min="8202" max="8202" width="5.36328125" style="163" customWidth="1"/>
    <col min="8203" max="8203" width="3" style="163" bestFit="1" customWidth="1"/>
    <col min="8204" max="8204" width="6.7265625" style="163" customWidth="1"/>
    <col min="8205" max="8205" width="3.90625" style="163" customWidth="1"/>
    <col min="8206" max="8448" width="7.36328125" style="163"/>
    <col min="8449" max="8449" width="13.90625" style="163" customWidth="1"/>
    <col min="8450" max="8451" width="11.36328125" style="163" customWidth="1"/>
    <col min="8452" max="8452" width="15.90625" style="163" customWidth="1"/>
    <col min="8453" max="8453" width="9.6328125" style="163" customWidth="1"/>
    <col min="8454" max="8454" width="13.90625" style="163" bestFit="1" customWidth="1"/>
    <col min="8455" max="8455" width="17.7265625" style="163" customWidth="1"/>
    <col min="8456" max="8457" width="4.453125" style="163" bestFit="1" customWidth="1"/>
    <col min="8458" max="8458" width="5.36328125" style="163" customWidth="1"/>
    <col min="8459" max="8459" width="3" style="163" bestFit="1" customWidth="1"/>
    <col min="8460" max="8460" width="6.7265625" style="163" customWidth="1"/>
    <col min="8461" max="8461" width="3.90625" style="163" customWidth="1"/>
    <col min="8462" max="8704" width="7.36328125" style="163"/>
    <col min="8705" max="8705" width="13.90625" style="163" customWidth="1"/>
    <col min="8706" max="8707" width="11.36328125" style="163" customWidth="1"/>
    <col min="8708" max="8708" width="15.90625" style="163" customWidth="1"/>
    <col min="8709" max="8709" width="9.6328125" style="163" customWidth="1"/>
    <col min="8710" max="8710" width="13.90625" style="163" bestFit="1" customWidth="1"/>
    <col min="8711" max="8711" width="17.7265625" style="163" customWidth="1"/>
    <col min="8712" max="8713" width="4.453125" style="163" bestFit="1" customWidth="1"/>
    <col min="8714" max="8714" width="5.36328125" style="163" customWidth="1"/>
    <col min="8715" max="8715" width="3" style="163" bestFit="1" customWidth="1"/>
    <col min="8716" max="8716" width="6.7265625" style="163" customWidth="1"/>
    <col min="8717" max="8717" width="3.90625" style="163" customWidth="1"/>
    <col min="8718" max="8960" width="7.36328125" style="163"/>
    <col min="8961" max="8961" width="13.90625" style="163" customWidth="1"/>
    <col min="8962" max="8963" width="11.36328125" style="163" customWidth="1"/>
    <col min="8964" max="8964" width="15.90625" style="163" customWidth="1"/>
    <col min="8965" max="8965" width="9.6328125" style="163" customWidth="1"/>
    <col min="8966" max="8966" width="13.90625" style="163" bestFit="1" customWidth="1"/>
    <col min="8967" max="8967" width="17.7265625" style="163" customWidth="1"/>
    <col min="8968" max="8969" width="4.453125" style="163" bestFit="1" customWidth="1"/>
    <col min="8970" max="8970" width="5.36328125" style="163" customWidth="1"/>
    <col min="8971" max="8971" width="3" style="163" bestFit="1" customWidth="1"/>
    <col min="8972" max="8972" width="6.7265625" style="163" customWidth="1"/>
    <col min="8973" max="8973" width="3.90625" style="163" customWidth="1"/>
    <col min="8974" max="9216" width="7.36328125" style="163"/>
    <col min="9217" max="9217" width="13.90625" style="163" customWidth="1"/>
    <col min="9218" max="9219" width="11.36328125" style="163" customWidth="1"/>
    <col min="9220" max="9220" width="15.90625" style="163" customWidth="1"/>
    <col min="9221" max="9221" width="9.6328125" style="163" customWidth="1"/>
    <col min="9222" max="9222" width="13.90625" style="163" bestFit="1" customWidth="1"/>
    <col min="9223" max="9223" width="17.7265625" style="163" customWidth="1"/>
    <col min="9224" max="9225" width="4.453125" style="163" bestFit="1" customWidth="1"/>
    <col min="9226" max="9226" width="5.36328125" style="163" customWidth="1"/>
    <col min="9227" max="9227" width="3" style="163" bestFit="1" customWidth="1"/>
    <col min="9228" max="9228" width="6.7265625" style="163" customWidth="1"/>
    <col min="9229" max="9229" width="3.90625" style="163" customWidth="1"/>
    <col min="9230" max="9472" width="7.36328125" style="163"/>
    <col min="9473" max="9473" width="13.90625" style="163" customWidth="1"/>
    <col min="9474" max="9475" width="11.36328125" style="163" customWidth="1"/>
    <col min="9476" max="9476" width="15.90625" style="163" customWidth="1"/>
    <col min="9477" max="9477" width="9.6328125" style="163" customWidth="1"/>
    <col min="9478" max="9478" width="13.90625" style="163" bestFit="1" customWidth="1"/>
    <col min="9479" max="9479" width="17.7265625" style="163" customWidth="1"/>
    <col min="9480" max="9481" width="4.453125" style="163" bestFit="1" customWidth="1"/>
    <col min="9482" max="9482" width="5.36328125" style="163" customWidth="1"/>
    <col min="9483" max="9483" width="3" style="163" bestFit="1" customWidth="1"/>
    <col min="9484" max="9484" width="6.7265625" style="163" customWidth="1"/>
    <col min="9485" max="9485" width="3.90625" style="163" customWidth="1"/>
    <col min="9486" max="9728" width="7.36328125" style="163"/>
    <col min="9729" max="9729" width="13.90625" style="163" customWidth="1"/>
    <col min="9730" max="9731" width="11.36328125" style="163" customWidth="1"/>
    <col min="9732" max="9732" width="15.90625" style="163" customWidth="1"/>
    <col min="9733" max="9733" width="9.6328125" style="163" customWidth="1"/>
    <col min="9734" max="9734" width="13.90625" style="163" bestFit="1" customWidth="1"/>
    <col min="9735" max="9735" width="17.7265625" style="163" customWidth="1"/>
    <col min="9736" max="9737" width="4.453125" style="163" bestFit="1" customWidth="1"/>
    <col min="9738" max="9738" width="5.36328125" style="163" customWidth="1"/>
    <col min="9739" max="9739" width="3" style="163" bestFit="1" customWidth="1"/>
    <col min="9740" max="9740" width="6.7265625" style="163" customWidth="1"/>
    <col min="9741" max="9741" width="3.90625" style="163" customWidth="1"/>
    <col min="9742" max="9984" width="7.36328125" style="163"/>
    <col min="9985" max="9985" width="13.90625" style="163" customWidth="1"/>
    <col min="9986" max="9987" width="11.36328125" style="163" customWidth="1"/>
    <col min="9988" max="9988" width="15.90625" style="163" customWidth="1"/>
    <col min="9989" max="9989" width="9.6328125" style="163" customWidth="1"/>
    <col min="9990" max="9990" width="13.90625" style="163" bestFit="1" customWidth="1"/>
    <col min="9991" max="9991" width="17.7265625" style="163" customWidth="1"/>
    <col min="9992" max="9993" width="4.453125" style="163" bestFit="1" customWidth="1"/>
    <col min="9994" max="9994" width="5.36328125" style="163" customWidth="1"/>
    <col min="9995" max="9995" width="3" style="163" bestFit="1" customWidth="1"/>
    <col min="9996" max="9996" width="6.7265625" style="163" customWidth="1"/>
    <col min="9997" max="9997" width="3.90625" style="163" customWidth="1"/>
    <col min="9998" max="10240" width="7.36328125" style="163"/>
    <col min="10241" max="10241" width="13.90625" style="163" customWidth="1"/>
    <col min="10242" max="10243" width="11.36328125" style="163" customWidth="1"/>
    <col min="10244" max="10244" width="15.90625" style="163" customWidth="1"/>
    <col min="10245" max="10245" width="9.6328125" style="163" customWidth="1"/>
    <col min="10246" max="10246" width="13.90625" style="163" bestFit="1" customWidth="1"/>
    <col min="10247" max="10247" width="17.7265625" style="163" customWidth="1"/>
    <col min="10248" max="10249" width="4.453125" style="163" bestFit="1" customWidth="1"/>
    <col min="10250" max="10250" width="5.36328125" style="163" customWidth="1"/>
    <col min="10251" max="10251" width="3" style="163" bestFit="1" customWidth="1"/>
    <col min="10252" max="10252" width="6.7265625" style="163" customWidth="1"/>
    <col min="10253" max="10253" width="3.90625" style="163" customWidth="1"/>
    <col min="10254" max="10496" width="7.36328125" style="163"/>
    <col min="10497" max="10497" width="13.90625" style="163" customWidth="1"/>
    <col min="10498" max="10499" width="11.36328125" style="163" customWidth="1"/>
    <col min="10500" max="10500" width="15.90625" style="163" customWidth="1"/>
    <col min="10501" max="10501" width="9.6328125" style="163" customWidth="1"/>
    <col min="10502" max="10502" width="13.90625" style="163" bestFit="1" customWidth="1"/>
    <col min="10503" max="10503" width="17.7265625" style="163" customWidth="1"/>
    <col min="10504" max="10505" width="4.453125" style="163" bestFit="1" customWidth="1"/>
    <col min="10506" max="10506" width="5.36328125" style="163" customWidth="1"/>
    <col min="10507" max="10507" width="3" style="163" bestFit="1" customWidth="1"/>
    <col min="10508" max="10508" width="6.7265625" style="163" customWidth="1"/>
    <col min="10509" max="10509" width="3.90625" style="163" customWidth="1"/>
    <col min="10510" max="10752" width="7.36328125" style="163"/>
    <col min="10753" max="10753" width="13.90625" style="163" customWidth="1"/>
    <col min="10754" max="10755" width="11.36328125" style="163" customWidth="1"/>
    <col min="10756" max="10756" width="15.90625" style="163" customWidth="1"/>
    <col min="10757" max="10757" width="9.6328125" style="163" customWidth="1"/>
    <col min="10758" max="10758" width="13.90625" style="163" bestFit="1" customWidth="1"/>
    <col min="10759" max="10759" width="17.7265625" style="163" customWidth="1"/>
    <col min="10760" max="10761" width="4.453125" style="163" bestFit="1" customWidth="1"/>
    <col min="10762" max="10762" width="5.36328125" style="163" customWidth="1"/>
    <col min="10763" max="10763" width="3" style="163" bestFit="1" customWidth="1"/>
    <col min="10764" max="10764" width="6.7265625" style="163" customWidth="1"/>
    <col min="10765" max="10765" width="3.90625" style="163" customWidth="1"/>
    <col min="10766" max="11008" width="7.36328125" style="163"/>
    <col min="11009" max="11009" width="13.90625" style="163" customWidth="1"/>
    <col min="11010" max="11011" width="11.36328125" style="163" customWidth="1"/>
    <col min="11012" max="11012" width="15.90625" style="163" customWidth="1"/>
    <col min="11013" max="11013" width="9.6328125" style="163" customWidth="1"/>
    <col min="11014" max="11014" width="13.90625" style="163" bestFit="1" customWidth="1"/>
    <col min="11015" max="11015" width="17.7265625" style="163" customWidth="1"/>
    <col min="11016" max="11017" width="4.453125" style="163" bestFit="1" customWidth="1"/>
    <col min="11018" max="11018" width="5.36328125" style="163" customWidth="1"/>
    <col min="11019" max="11019" width="3" style="163" bestFit="1" customWidth="1"/>
    <col min="11020" max="11020" width="6.7265625" style="163" customWidth="1"/>
    <col min="11021" max="11021" width="3.90625" style="163" customWidth="1"/>
    <col min="11022" max="11264" width="7.36328125" style="163"/>
    <col min="11265" max="11265" width="13.90625" style="163" customWidth="1"/>
    <col min="11266" max="11267" width="11.36328125" style="163" customWidth="1"/>
    <col min="11268" max="11268" width="15.90625" style="163" customWidth="1"/>
    <col min="11269" max="11269" width="9.6328125" style="163" customWidth="1"/>
    <col min="11270" max="11270" width="13.90625" style="163" bestFit="1" customWidth="1"/>
    <col min="11271" max="11271" width="17.7265625" style="163" customWidth="1"/>
    <col min="11272" max="11273" width="4.453125" style="163" bestFit="1" customWidth="1"/>
    <col min="11274" max="11274" width="5.36328125" style="163" customWidth="1"/>
    <col min="11275" max="11275" width="3" style="163" bestFit="1" customWidth="1"/>
    <col min="11276" max="11276" width="6.7265625" style="163" customWidth="1"/>
    <col min="11277" max="11277" width="3.90625" style="163" customWidth="1"/>
    <col min="11278" max="11520" width="7.36328125" style="163"/>
    <col min="11521" max="11521" width="13.90625" style="163" customWidth="1"/>
    <col min="11522" max="11523" width="11.36328125" style="163" customWidth="1"/>
    <col min="11524" max="11524" width="15.90625" style="163" customWidth="1"/>
    <col min="11525" max="11525" width="9.6328125" style="163" customWidth="1"/>
    <col min="11526" max="11526" width="13.90625" style="163" bestFit="1" customWidth="1"/>
    <col min="11527" max="11527" width="17.7265625" style="163" customWidth="1"/>
    <col min="11528" max="11529" width="4.453125" style="163" bestFit="1" customWidth="1"/>
    <col min="11530" max="11530" width="5.36328125" style="163" customWidth="1"/>
    <col min="11531" max="11531" width="3" style="163" bestFit="1" customWidth="1"/>
    <col min="11532" max="11532" width="6.7265625" style="163" customWidth="1"/>
    <col min="11533" max="11533" width="3.90625" style="163" customWidth="1"/>
    <col min="11534" max="11776" width="7.36328125" style="163"/>
    <col min="11777" max="11777" width="13.90625" style="163" customWidth="1"/>
    <col min="11778" max="11779" width="11.36328125" style="163" customWidth="1"/>
    <col min="11780" max="11780" width="15.90625" style="163" customWidth="1"/>
    <col min="11781" max="11781" width="9.6328125" style="163" customWidth="1"/>
    <col min="11782" max="11782" width="13.90625" style="163" bestFit="1" customWidth="1"/>
    <col min="11783" max="11783" width="17.7265625" style="163" customWidth="1"/>
    <col min="11784" max="11785" width="4.453125" style="163" bestFit="1" customWidth="1"/>
    <col min="11786" max="11786" width="5.36328125" style="163" customWidth="1"/>
    <col min="11787" max="11787" width="3" style="163" bestFit="1" customWidth="1"/>
    <col min="11788" max="11788" width="6.7265625" style="163" customWidth="1"/>
    <col min="11789" max="11789" width="3.90625" style="163" customWidth="1"/>
    <col min="11790" max="12032" width="7.36328125" style="163"/>
    <col min="12033" max="12033" width="13.90625" style="163" customWidth="1"/>
    <col min="12034" max="12035" width="11.36328125" style="163" customWidth="1"/>
    <col min="12036" max="12036" width="15.90625" style="163" customWidth="1"/>
    <col min="12037" max="12037" width="9.6328125" style="163" customWidth="1"/>
    <col min="12038" max="12038" width="13.90625" style="163" bestFit="1" customWidth="1"/>
    <col min="12039" max="12039" width="17.7265625" style="163" customWidth="1"/>
    <col min="12040" max="12041" width="4.453125" style="163" bestFit="1" customWidth="1"/>
    <col min="12042" max="12042" width="5.36328125" style="163" customWidth="1"/>
    <col min="12043" max="12043" width="3" style="163" bestFit="1" customWidth="1"/>
    <col min="12044" max="12044" width="6.7265625" style="163" customWidth="1"/>
    <col min="12045" max="12045" width="3.90625" style="163" customWidth="1"/>
    <col min="12046" max="12288" width="7.36328125" style="163"/>
    <col min="12289" max="12289" width="13.90625" style="163" customWidth="1"/>
    <col min="12290" max="12291" width="11.36328125" style="163" customWidth="1"/>
    <col min="12292" max="12292" width="15.90625" style="163" customWidth="1"/>
    <col min="12293" max="12293" width="9.6328125" style="163" customWidth="1"/>
    <col min="12294" max="12294" width="13.90625" style="163" bestFit="1" customWidth="1"/>
    <col min="12295" max="12295" width="17.7265625" style="163" customWidth="1"/>
    <col min="12296" max="12297" width="4.453125" style="163" bestFit="1" customWidth="1"/>
    <col min="12298" max="12298" width="5.36328125" style="163" customWidth="1"/>
    <col min="12299" max="12299" width="3" style="163" bestFit="1" customWidth="1"/>
    <col min="12300" max="12300" width="6.7265625" style="163" customWidth="1"/>
    <col min="12301" max="12301" width="3.90625" style="163" customWidth="1"/>
    <col min="12302" max="12544" width="7.36328125" style="163"/>
    <col min="12545" max="12545" width="13.90625" style="163" customWidth="1"/>
    <col min="12546" max="12547" width="11.36328125" style="163" customWidth="1"/>
    <col min="12548" max="12548" width="15.90625" style="163" customWidth="1"/>
    <col min="12549" max="12549" width="9.6328125" style="163" customWidth="1"/>
    <col min="12550" max="12550" width="13.90625" style="163" bestFit="1" customWidth="1"/>
    <col min="12551" max="12551" width="17.7265625" style="163" customWidth="1"/>
    <col min="12552" max="12553" width="4.453125" style="163" bestFit="1" customWidth="1"/>
    <col min="12554" max="12554" width="5.36328125" style="163" customWidth="1"/>
    <col min="12555" max="12555" width="3" style="163" bestFit="1" customWidth="1"/>
    <col min="12556" max="12556" width="6.7265625" style="163" customWidth="1"/>
    <col min="12557" max="12557" width="3.90625" style="163" customWidth="1"/>
    <col min="12558" max="12800" width="7.36328125" style="163"/>
    <col min="12801" max="12801" width="13.90625" style="163" customWidth="1"/>
    <col min="12802" max="12803" width="11.36328125" style="163" customWidth="1"/>
    <col min="12804" max="12804" width="15.90625" style="163" customWidth="1"/>
    <col min="12805" max="12805" width="9.6328125" style="163" customWidth="1"/>
    <col min="12806" max="12806" width="13.90625" style="163" bestFit="1" customWidth="1"/>
    <col min="12807" max="12807" width="17.7265625" style="163" customWidth="1"/>
    <col min="12808" max="12809" width="4.453125" style="163" bestFit="1" customWidth="1"/>
    <col min="12810" max="12810" width="5.36328125" style="163" customWidth="1"/>
    <col min="12811" max="12811" width="3" style="163" bestFit="1" customWidth="1"/>
    <col min="12812" max="12812" width="6.7265625" style="163" customWidth="1"/>
    <col min="12813" max="12813" width="3.90625" style="163" customWidth="1"/>
    <col min="12814" max="13056" width="7.36328125" style="163"/>
    <col min="13057" max="13057" width="13.90625" style="163" customWidth="1"/>
    <col min="13058" max="13059" width="11.36328125" style="163" customWidth="1"/>
    <col min="13060" max="13060" width="15.90625" style="163" customWidth="1"/>
    <col min="13061" max="13061" width="9.6328125" style="163" customWidth="1"/>
    <col min="13062" max="13062" width="13.90625" style="163" bestFit="1" customWidth="1"/>
    <col min="13063" max="13063" width="17.7265625" style="163" customWidth="1"/>
    <col min="13064" max="13065" width="4.453125" style="163" bestFit="1" customWidth="1"/>
    <col min="13066" max="13066" width="5.36328125" style="163" customWidth="1"/>
    <col min="13067" max="13067" width="3" style="163" bestFit="1" customWidth="1"/>
    <col min="13068" max="13068" width="6.7265625" style="163" customWidth="1"/>
    <col min="13069" max="13069" width="3.90625" style="163" customWidth="1"/>
    <col min="13070" max="13312" width="7.36328125" style="163"/>
    <col min="13313" max="13313" width="13.90625" style="163" customWidth="1"/>
    <col min="13314" max="13315" width="11.36328125" style="163" customWidth="1"/>
    <col min="13316" max="13316" width="15.90625" style="163" customWidth="1"/>
    <col min="13317" max="13317" width="9.6328125" style="163" customWidth="1"/>
    <col min="13318" max="13318" width="13.90625" style="163" bestFit="1" customWidth="1"/>
    <col min="13319" max="13319" width="17.7265625" style="163" customWidth="1"/>
    <col min="13320" max="13321" width="4.453125" style="163" bestFit="1" customWidth="1"/>
    <col min="13322" max="13322" width="5.36328125" style="163" customWidth="1"/>
    <col min="13323" max="13323" width="3" style="163" bestFit="1" customWidth="1"/>
    <col min="13324" max="13324" width="6.7265625" style="163" customWidth="1"/>
    <col min="13325" max="13325" width="3.90625" style="163" customWidth="1"/>
    <col min="13326" max="13568" width="7.36328125" style="163"/>
    <col min="13569" max="13569" width="13.90625" style="163" customWidth="1"/>
    <col min="13570" max="13571" width="11.36328125" style="163" customWidth="1"/>
    <col min="13572" max="13572" width="15.90625" style="163" customWidth="1"/>
    <col min="13573" max="13573" width="9.6328125" style="163" customWidth="1"/>
    <col min="13574" max="13574" width="13.90625" style="163" bestFit="1" customWidth="1"/>
    <col min="13575" max="13575" width="17.7265625" style="163" customWidth="1"/>
    <col min="13576" max="13577" width="4.453125" style="163" bestFit="1" customWidth="1"/>
    <col min="13578" max="13578" width="5.36328125" style="163" customWidth="1"/>
    <col min="13579" max="13579" width="3" style="163" bestFit="1" customWidth="1"/>
    <col min="13580" max="13580" width="6.7265625" style="163" customWidth="1"/>
    <col min="13581" max="13581" width="3.90625" style="163" customWidth="1"/>
    <col min="13582" max="13824" width="7.36328125" style="163"/>
    <col min="13825" max="13825" width="13.90625" style="163" customWidth="1"/>
    <col min="13826" max="13827" width="11.36328125" style="163" customWidth="1"/>
    <col min="13828" max="13828" width="15.90625" style="163" customWidth="1"/>
    <col min="13829" max="13829" width="9.6328125" style="163" customWidth="1"/>
    <col min="13830" max="13830" width="13.90625" style="163" bestFit="1" customWidth="1"/>
    <col min="13831" max="13831" width="17.7265625" style="163" customWidth="1"/>
    <col min="13832" max="13833" width="4.453125" style="163" bestFit="1" customWidth="1"/>
    <col min="13834" max="13834" width="5.36328125" style="163" customWidth="1"/>
    <col min="13835" max="13835" width="3" style="163" bestFit="1" customWidth="1"/>
    <col min="13836" max="13836" width="6.7265625" style="163" customWidth="1"/>
    <col min="13837" max="13837" width="3.90625" style="163" customWidth="1"/>
    <col min="13838" max="14080" width="7.36328125" style="163"/>
    <col min="14081" max="14081" width="13.90625" style="163" customWidth="1"/>
    <col min="14082" max="14083" width="11.36328125" style="163" customWidth="1"/>
    <col min="14084" max="14084" width="15.90625" style="163" customWidth="1"/>
    <col min="14085" max="14085" width="9.6328125" style="163" customWidth="1"/>
    <col min="14086" max="14086" width="13.90625" style="163" bestFit="1" customWidth="1"/>
    <col min="14087" max="14087" width="17.7265625" style="163" customWidth="1"/>
    <col min="14088" max="14089" width="4.453125" style="163" bestFit="1" customWidth="1"/>
    <col min="14090" max="14090" width="5.36328125" style="163" customWidth="1"/>
    <col min="14091" max="14091" width="3" style="163" bestFit="1" customWidth="1"/>
    <col min="14092" max="14092" width="6.7265625" style="163" customWidth="1"/>
    <col min="14093" max="14093" width="3.90625" style="163" customWidth="1"/>
    <col min="14094" max="14336" width="7.36328125" style="163"/>
    <col min="14337" max="14337" width="13.90625" style="163" customWidth="1"/>
    <col min="14338" max="14339" width="11.36328125" style="163" customWidth="1"/>
    <col min="14340" max="14340" width="15.90625" style="163" customWidth="1"/>
    <col min="14341" max="14341" width="9.6328125" style="163" customWidth="1"/>
    <col min="14342" max="14342" width="13.90625" style="163" bestFit="1" customWidth="1"/>
    <col min="14343" max="14343" width="17.7265625" style="163" customWidth="1"/>
    <col min="14344" max="14345" width="4.453125" style="163" bestFit="1" customWidth="1"/>
    <col min="14346" max="14346" width="5.36328125" style="163" customWidth="1"/>
    <col min="14347" max="14347" width="3" style="163" bestFit="1" customWidth="1"/>
    <col min="14348" max="14348" width="6.7265625" style="163" customWidth="1"/>
    <col min="14349" max="14349" width="3.90625" style="163" customWidth="1"/>
    <col min="14350" max="14592" width="7.36328125" style="163"/>
    <col min="14593" max="14593" width="13.90625" style="163" customWidth="1"/>
    <col min="14594" max="14595" width="11.36328125" style="163" customWidth="1"/>
    <col min="14596" max="14596" width="15.90625" style="163" customWidth="1"/>
    <col min="14597" max="14597" width="9.6328125" style="163" customWidth="1"/>
    <col min="14598" max="14598" width="13.90625" style="163" bestFit="1" customWidth="1"/>
    <col min="14599" max="14599" width="17.7265625" style="163" customWidth="1"/>
    <col min="14600" max="14601" width="4.453125" style="163" bestFit="1" customWidth="1"/>
    <col min="14602" max="14602" width="5.36328125" style="163" customWidth="1"/>
    <col min="14603" max="14603" width="3" style="163" bestFit="1" customWidth="1"/>
    <col min="14604" max="14604" width="6.7265625" style="163" customWidth="1"/>
    <col min="14605" max="14605" width="3.90625" style="163" customWidth="1"/>
    <col min="14606" max="14848" width="7.36328125" style="163"/>
    <col min="14849" max="14849" width="13.90625" style="163" customWidth="1"/>
    <col min="14850" max="14851" width="11.36328125" style="163" customWidth="1"/>
    <col min="14852" max="14852" width="15.90625" style="163" customWidth="1"/>
    <col min="14853" max="14853" width="9.6328125" style="163" customWidth="1"/>
    <col min="14854" max="14854" width="13.90625" style="163" bestFit="1" customWidth="1"/>
    <col min="14855" max="14855" width="17.7265625" style="163" customWidth="1"/>
    <col min="14856" max="14857" width="4.453125" style="163" bestFit="1" customWidth="1"/>
    <col min="14858" max="14858" width="5.36328125" style="163" customWidth="1"/>
    <col min="14859" max="14859" width="3" style="163" bestFit="1" customWidth="1"/>
    <col min="14860" max="14860" width="6.7265625" style="163" customWidth="1"/>
    <col min="14861" max="14861" width="3.90625" style="163" customWidth="1"/>
    <col min="14862" max="15104" width="7.36328125" style="163"/>
    <col min="15105" max="15105" width="13.90625" style="163" customWidth="1"/>
    <col min="15106" max="15107" width="11.36328125" style="163" customWidth="1"/>
    <col min="15108" max="15108" width="15.90625" style="163" customWidth="1"/>
    <col min="15109" max="15109" width="9.6328125" style="163" customWidth="1"/>
    <col min="15110" max="15110" width="13.90625" style="163" bestFit="1" customWidth="1"/>
    <col min="15111" max="15111" width="17.7265625" style="163" customWidth="1"/>
    <col min="15112" max="15113" width="4.453125" style="163" bestFit="1" customWidth="1"/>
    <col min="15114" max="15114" width="5.36328125" style="163" customWidth="1"/>
    <col min="15115" max="15115" width="3" style="163" bestFit="1" customWidth="1"/>
    <col min="15116" max="15116" width="6.7265625" style="163" customWidth="1"/>
    <col min="15117" max="15117" width="3.90625" style="163" customWidth="1"/>
    <col min="15118" max="15360" width="7.36328125" style="163"/>
    <col min="15361" max="15361" width="13.90625" style="163" customWidth="1"/>
    <col min="15362" max="15363" width="11.36328125" style="163" customWidth="1"/>
    <col min="15364" max="15364" width="15.90625" style="163" customWidth="1"/>
    <col min="15365" max="15365" width="9.6328125" style="163" customWidth="1"/>
    <col min="15366" max="15366" width="13.90625" style="163" bestFit="1" customWidth="1"/>
    <col min="15367" max="15367" width="17.7265625" style="163" customWidth="1"/>
    <col min="15368" max="15369" width="4.453125" style="163" bestFit="1" customWidth="1"/>
    <col min="15370" max="15370" width="5.36328125" style="163" customWidth="1"/>
    <col min="15371" max="15371" width="3" style="163" bestFit="1" customWidth="1"/>
    <col min="15372" max="15372" width="6.7265625" style="163" customWidth="1"/>
    <col min="15373" max="15373" width="3.90625" style="163" customWidth="1"/>
    <col min="15374" max="15616" width="7.36328125" style="163"/>
    <col min="15617" max="15617" width="13.90625" style="163" customWidth="1"/>
    <col min="15618" max="15619" width="11.36328125" style="163" customWidth="1"/>
    <col min="15620" max="15620" width="15.90625" style="163" customWidth="1"/>
    <col min="15621" max="15621" width="9.6328125" style="163" customWidth="1"/>
    <col min="15622" max="15622" width="13.90625" style="163" bestFit="1" customWidth="1"/>
    <col min="15623" max="15623" width="17.7265625" style="163" customWidth="1"/>
    <col min="15624" max="15625" width="4.453125" style="163" bestFit="1" customWidth="1"/>
    <col min="15626" max="15626" width="5.36328125" style="163" customWidth="1"/>
    <col min="15627" max="15627" width="3" style="163" bestFit="1" customWidth="1"/>
    <col min="15628" max="15628" width="6.7265625" style="163" customWidth="1"/>
    <col min="15629" max="15629" width="3.90625" style="163" customWidth="1"/>
    <col min="15630" max="15872" width="7.36328125" style="163"/>
    <col min="15873" max="15873" width="13.90625" style="163" customWidth="1"/>
    <col min="15874" max="15875" width="11.36328125" style="163" customWidth="1"/>
    <col min="15876" max="15876" width="15.90625" style="163" customWidth="1"/>
    <col min="15877" max="15877" width="9.6328125" style="163" customWidth="1"/>
    <col min="15878" max="15878" width="13.90625" style="163" bestFit="1" customWidth="1"/>
    <col min="15879" max="15879" width="17.7265625" style="163" customWidth="1"/>
    <col min="15880" max="15881" width="4.453125" style="163" bestFit="1" customWidth="1"/>
    <col min="15882" max="15882" width="5.36328125" style="163" customWidth="1"/>
    <col min="15883" max="15883" width="3" style="163" bestFit="1" customWidth="1"/>
    <col min="15884" max="15884" width="6.7265625" style="163" customWidth="1"/>
    <col min="15885" max="15885" width="3.90625" style="163" customWidth="1"/>
    <col min="15886" max="16128" width="7.36328125" style="163"/>
    <col min="16129" max="16129" width="13.90625" style="163" customWidth="1"/>
    <col min="16130" max="16131" width="11.36328125" style="163" customWidth="1"/>
    <col min="16132" max="16132" width="15.90625" style="163" customWidth="1"/>
    <col min="16133" max="16133" width="9.6328125" style="163" customWidth="1"/>
    <col min="16134" max="16134" width="13.90625" style="163" bestFit="1" customWidth="1"/>
    <col min="16135" max="16135" width="17.7265625" style="163" customWidth="1"/>
    <col min="16136" max="16137" width="4.453125" style="163" bestFit="1" customWidth="1"/>
    <col min="16138" max="16138" width="5.36328125" style="163" customWidth="1"/>
    <col min="16139" max="16139" width="3" style="163" bestFit="1" customWidth="1"/>
    <col min="16140" max="16140" width="6.7265625" style="163" customWidth="1"/>
    <col min="16141" max="16141" width="3.90625" style="163" customWidth="1"/>
    <col min="16142" max="16384" width="7.36328125" style="163"/>
  </cols>
  <sheetData>
    <row r="1" spans="1:15" s="107" customFormat="1" ht="21">
      <c r="A1" s="307" t="s">
        <v>249</v>
      </c>
      <c r="K1" s="108"/>
    </row>
    <row r="2" spans="1:15" s="153" customFormat="1">
      <c r="A2" s="153" t="s">
        <v>202</v>
      </c>
      <c r="C2" s="154"/>
      <c r="D2" s="155"/>
      <c r="E2" s="156"/>
      <c r="F2" s="830"/>
      <c r="G2" s="830"/>
      <c r="H2" s="830"/>
      <c r="I2" s="157"/>
      <c r="J2" s="158"/>
      <c r="K2" s="158"/>
      <c r="L2" s="158"/>
      <c r="M2" s="158"/>
      <c r="N2" s="158"/>
      <c r="O2" s="158"/>
    </row>
    <row r="3" spans="1:15" s="153" customFormat="1" ht="20.149999999999999" customHeight="1">
      <c r="C3" s="154"/>
      <c r="D3" s="155"/>
      <c r="E3" s="156"/>
      <c r="F3" s="159"/>
      <c r="G3" s="159"/>
      <c r="H3" s="160"/>
      <c r="I3" s="157"/>
      <c r="J3" s="158"/>
      <c r="K3" s="158"/>
      <c r="L3" s="158"/>
      <c r="M3" s="158"/>
      <c r="N3" s="158"/>
      <c r="O3" s="158"/>
    </row>
    <row r="4" spans="1:15" ht="32.25" customHeight="1">
      <c r="A4" s="831" t="s">
        <v>162</v>
      </c>
      <c r="B4" s="831"/>
      <c r="C4" s="831"/>
      <c r="D4" s="831"/>
      <c r="E4" s="831"/>
      <c r="F4" s="831"/>
      <c r="G4" s="831"/>
      <c r="H4" s="831"/>
    </row>
    <row r="5" spans="1:15" ht="20.149999999999999" customHeight="1">
      <c r="A5" s="164"/>
      <c r="B5" s="164"/>
      <c r="C5" s="164"/>
      <c r="D5" s="164"/>
      <c r="E5" s="164"/>
      <c r="F5" s="164"/>
      <c r="G5" s="164"/>
      <c r="H5" s="164"/>
    </row>
    <row r="6" spans="1:15" ht="25.5" customHeight="1">
      <c r="C6" s="220" t="s">
        <v>179</v>
      </c>
      <c r="D6" s="183">
        <f>'別紙１ '!I32</f>
        <v>1702000</v>
      </c>
      <c r="E6" s="153" t="s">
        <v>163</v>
      </c>
    </row>
    <row r="7" spans="1:15" ht="25.5" customHeight="1">
      <c r="C7" s="165"/>
      <c r="D7" s="166"/>
      <c r="E7" s="153"/>
    </row>
    <row r="8" spans="1:15" ht="20.149999999999999" customHeight="1">
      <c r="A8" s="819" t="s">
        <v>344</v>
      </c>
      <c r="B8" s="819"/>
      <c r="C8" s="819"/>
      <c r="D8" s="819"/>
      <c r="E8" s="819"/>
      <c r="F8" s="819"/>
      <c r="G8" s="819"/>
      <c r="H8" s="819"/>
    </row>
    <row r="9" spans="1:15" ht="20.149999999999999" customHeight="1">
      <c r="A9" s="167"/>
      <c r="B9" s="167"/>
      <c r="C9" s="167"/>
      <c r="D9" s="167"/>
      <c r="E9" s="167"/>
      <c r="F9" s="167"/>
      <c r="G9" s="167"/>
      <c r="H9" s="167"/>
      <c r="L9" s="308" t="s">
        <v>234</v>
      </c>
    </row>
    <row r="10" spans="1:15" ht="20.149999999999999" customHeight="1">
      <c r="A10" s="167"/>
      <c r="B10" s="824" t="s">
        <v>164</v>
      </c>
      <c r="C10" s="824"/>
      <c r="D10" s="826">
        <f>'別紙１ '!G32</f>
        <v>1702000</v>
      </c>
      <c r="E10" s="826"/>
      <c r="F10" s="153" t="s">
        <v>168</v>
      </c>
      <c r="G10" s="167"/>
      <c r="H10" s="167"/>
    </row>
    <row r="11" spans="1:15" s="153" customFormat="1" ht="20.149999999999999" customHeight="1">
      <c r="B11" s="824" t="s">
        <v>165</v>
      </c>
      <c r="C11" s="824"/>
      <c r="D11" s="826" t="str">
        <f>IF(D13=D10,"",D13)</f>
        <v/>
      </c>
      <c r="E11" s="826"/>
      <c r="F11" s="153" t="s">
        <v>168</v>
      </c>
      <c r="I11" s="161"/>
      <c r="J11" s="158"/>
      <c r="K11" s="158"/>
      <c r="L11" s="158"/>
      <c r="M11" s="158"/>
      <c r="N11" s="158"/>
      <c r="O11" s="158"/>
    </row>
    <row r="12" spans="1:15" s="153" customFormat="1" ht="20.149999999999999" customHeight="1">
      <c r="B12" s="824" t="s">
        <v>166</v>
      </c>
      <c r="C12" s="824"/>
      <c r="D12" s="825" t="s">
        <v>167</v>
      </c>
      <c r="E12" s="825"/>
      <c r="F12" s="153" t="s">
        <v>168</v>
      </c>
      <c r="I12" s="161"/>
      <c r="J12" s="158"/>
      <c r="K12" s="158"/>
      <c r="L12" s="158"/>
      <c r="M12" s="158"/>
      <c r="N12" s="158"/>
      <c r="O12" s="158"/>
    </row>
    <row r="13" spans="1:15" s="153" customFormat="1" ht="20.149999999999999" customHeight="1">
      <c r="B13" s="824" t="s">
        <v>169</v>
      </c>
      <c r="C13" s="824"/>
      <c r="D13" s="826">
        <f>'別紙１ '!I32</f>
        <v>1702000</v>
      </c>
      <c r="E13" s="826"/>
      <c r="F13" s="153" t="s">
        <v>168</v>
      </c>
      <c r="I13" s="161"/>
      <c r="J13" s="158"/>
      <c r="K13" s="158"/>
      <c r="L13" s="158"/>
      <c r="M13" s="158"/>
      <c r="N13" s="158"/>
      <c r="O13" s="158"/>
    </row>
    <row r="14" spans="1:15" ht="20.149999999999999" customHeight="1">
      <c r="A14" s="153"/>
      <c r="B14" s="168"/>
      <c r="C14" s="168"/>
      <c r="D14" s="169"/>
      <c r="F14" s="170"/>
      <c r="G14" s="170"/>
    </row>
    <row r="15" spans="1:15" ht="20.149999999999999" customHeight="1">
      <c r="A15" s="819" t="s">
        <v>170</v>
      </c>
      <c r="B15" s="820" t="s">
        <v>171</v>
      </c>
      <c r="C15" s="820"/>
      <c r="D15" s="823" t="str">
        <f>基本情報シート!C19</f>
        <v>高第3096号</v>
      </c>
      <c r="E15" s="823"/>
      <c r="F15" s="205"/>
      <c r="G15" s="205"/>
    </row>
    <row r="16" spans="1:15" ht="20.149999999999999" customHeight="1">
      <c r="A16" s="819"/>
      <c r="B16" s="820"/>
      <c r="C16" s="820"/>
      <c r="D16" s="821" t="s">
        <v>343</v>
      </c>
      <c r="E16" s="821"/>
      <c r="F16" s="205"/>
      <c r="G16" s="205"/>
    </row>
    <row r="17" spans="1:15" ht="20.149999999999999" customHeight="1">
      <c r="A17" s="153"/>
      <c r="B17" s="820" t="s">
        <v>203</v>
      </c>
      <c r="C17" s="820"/>
      <c r="D17" s="823" t="s">
        <v>246</v>
      </c>
      <c r="E17" s="823"/>
      <c r="F17" s="205"/>
      <c r="G17" s="205"/>
    </row>
    <row r="18" spans="1:15" ht="20.149999999999999" customHeight="1">
      <c r="A18" s="153"/>
      <c r="B18" s="820"/>
      <c r="C18" s="820"/>
      <c r="D18" s="821" t="s">
        <v>180</v>
      </c>
      <c r="E18" s="821"/>
      <c r="F18" s="205"/>
      <c r="G18" s="205"/>
    </row>
    <row r="19" spans="1:15" ht="20.149999999999999" customHeight="1">
      <c r="A19" s="153"/>
      <c r="B19" s="820" t="s">
        <v>172</v>
      </c>
      <c r="C19" s="820"/>
      <c r="D19" s="823" t="s">
        <v>247</v>
      </c>
      <c r="E19" s="823"/>
      <c r="F19" s="205"/>
      <c r="G19" s="205"/>
      <c r="L19" s="309" t="s">
        <v>233</v>
      </c>
    </row>
    <row r="20" spans="1:15" ht="20.149999999999999" customHeight="1">
      <c r="A20" s="153"/>
      <c r="B20" s="820"/>
      <c r="C20" s="820"/>
      <c r="D20" s="821" t="s">
        <v>180</v>
      </c>
      <c r="E20" s="821"/>
      <c r="F20" s="205"/>
      <c r="G20" s="205"/>
    </row>
    <row r="21" spans="1:15" ht="20.149999999999999" customHeight="1">
      <c r="A21" s="153"/>
      <c r="B21" s="167"/>
      <c r="C21" s="167"/>
      <c r="D21" s="180"/>
      <c r="E21" s="180"/>
      <c r="F21" s="179"/>
      <c r="G21" s="179"/>
    </row>
    <row r="22" spans="1:15" ht="35.15" customHeight="1">
      <c r="A22" s="827" t="s">
        <v>345</v>
      </c>
      <c r="B22" s="827"/>
      <c r="C22" s="827"/>
      <c r="D22" s="827"/>
      <c r="E22" s="827"/>
      <c r="F22" s="827"/>
      <c r="G22" s="827"/>
      <c r="H22" s="827"/>
    </row>
    <row r="23" spans="1:15">
      <c r="A23" s="153"/>
    </row>
    <row r="24" spans="1:15">
      <c r="A24" s="153"/>
      <c r="F24" s="828" t="s">
        <v>173</v>
      </c>
      <c r="G24" s="828"/>
      <c r="H24" s="828"/>
    </row>
    <row r="25" spans="1:15">
      <c r="A25" s="153"/>
      <c r="F25" s="164"/>
      <c r="G25" s="164"/>
      <c r="H25" s="164"/>
    </row>
    <row r="26" spans="1:15" s="153" customFormat="1">
      <c r="A26" s="829" t="s">
        <v>178</v>
      </c>
      <c r="B26" s="829"/>
      <c r="H26" s="171"/>
      <c r="I26" s="157"/>
      <c r="J26" s="158"/>
      <c r="K26" s="158"/>
      <c r="L26" s="158"/>
      <c r="M26" s="158"/>
      <c r="N26" s="158"/>
      <c r="O26" s="158"/>
    </row>
    <row r="27" spans="1:15" s="153" customFormat="1">
      <c r="A27" s="181"/>
      <c r="B27" s="181"/>
      <c r="H27" s="171"/>
      <c r="I27" s="157"/>
      <c r="J27" s="158"/>
      <c r="K27" s="158"/>
      <c r="L27" s="158"/>
      <c r="M27" s="158"/>
      <c r="N27" s="158"/>
      <c r="O27" s="158"/>
    </row>
    <row r="28" spans="1:15" s="112" customFormat="1" ht="22" customHeight="1">
      <c r="A28" s="172"/>
      <c r="B28" s="172"/>
      <c r="C28" s="173" t="s">
        <v>174</v>
      </c>
      <c r="D28" s="174" t="s">
        <v>109</v>
      </c>
      <c r="E28" s="818" t="str">
        <f>基本情報シート!C8</f>
        <v>兵庫県○市○1-1</v>
      </c>
      <c r="F28" s="818"/>
      <c r="G28" s="818"/>
      <c r="H28" s="818"/>
    </row>
    <row r="29" spans="1:15" s="112" customFormat="1" ht="22" customHeight="1">
      <c r="A29" s="172"/>
      <c r="B29" s="172"/>
      <c r="C29" s="173"/>
      <c r="D29" s="174" t="s">
        <v>110</v>
      </c>
      <c r="E29" s="818" t="str">
        <f>基本情報シート!C6</f>
        <v>社会福祉法人　兵庫会</v>
      </c>
      <c r="F29" s="818"/>
      <c r="G29" s="818"/>
      <c r="H29" s="818"/>
    </row>
    <row r="30" spans="1:15" s="112" customFormat="1" ht="22" customHeight="1">
      <c r="A30" s="172"/>
      <c r="B30" s="172"/>
      <c r="C30" s="175"/>
      <c r="D30" s="174" t="s">
        <v>112</v>
      </c>
      <c r="E30" s="176" t="str">
        <f>基本情報シート!C9</f>
        <v>理事長</v>
      </c>
      <c r="F30" s="818" t="str">
        <f>基本情報シート!C10</f>
        <v>兵庫　太郎</v>
      </c>
      <c r="G30" s="818"/>
      <c r="H30" s="177"/>
    </row>
    <row r="31" spans="1:15" s="112" customFormat="1" ht="14.25" customHeight="1">
      <c r="A31" s="172"/>
      <c r="B31" s="172"/>
      <c r="C31" s="175"/>
      <c r="D31" s="174"/>
      <c r="E31" s="176"/>
      <c r="F31" s="176"/>
      <c r="G31" s="176"/>
      <c r="H31" s="176"/>
    </row>
    <row r="32" spans="1:15" s="112" customFormat="1" ht="22" customHeight="1">
      <c r="A32" s="172"/>
      <c r="B32" s="172"/>
      <c r="C32" s="175" t="s">
        <v>175</v>
      </c>
      <c r="D32" s="174" t="s">
        <v>176</v>
      </c>
      <c r="E32" s="818" t="str">
        <f>基本情報シート!C18</f>
        <v>兵庫　次郎</v>
      </c>
      <c r="F32" s="818"/>
      <c r="G32" s="818"/>
      <c r="H32" s="177"/>
    </row>
    <row r="33" spans="1:15" s="112" customFormat="1" ht="22" customHeight="1">
      <c r="A33" s="172"/>
      <c r="B33" s="172"/>
      <c r="C33" s="175"/>
      <c r="D33" s="174" t="s">
        <v>113</v>
      </c>
      <c r="E33" s="818" t="str">
        <f>基本情報シート!C13</f>
        <v>000-0000-000</v>
      </c>
      <c r="F33" s="818"/>
      <c r="G33" s="818"/>
      <c r="H33" s="818"/>
    </row>
    <row r="34" spans="1:15" s="112" customFormat="1" ht="22" customHeight="1">
      <c r="A34" s="172"/>
      <c r="B34" s="172"/>
      <c r="C34" s="175"/>
      <c r="D34" s="174" t="s">
        <v>114</v>
      </c>
      <c r="E34" s="818" t="str">
        <f>基本情報シート!C14</f>
        <v>○○＠○.jp</v>
      </c>
      <c r="F34" s="818"/>
      <c r="G34" s="818"/>
      <c r="H34" s="818"/>
    </row>
    <row r="35" spans="1:15" s="112" customFormat="1" ht="13.5" customHeight="1">
      <c r="A35" s="172"/>
      <c r="B35" s="172"/>
      <c r="C35" s="175"/>
      <c r="D35" s="174"/>
      <c r="E35" s="822"/>
      <c r="F35" s="822"/>
      <c r="G35" s="822"/>
      <c r="H35" s="822"/>
    </row>
    <row r="36" spans="1:15" s="112" customFormat="1" ht="22" customHeight="1">
      <c r="A36" s="172"/>
      <c r="B36" s="172"/>
      <c r="C36" s="175" t="s">
        <v>177</v>
      </c>
      <c r="D36" s="174" t="s">
        <v>176</v>
      </c>
      <c r="E36" s="818" t="str">
        <f>基本情報シート!C18</f>
        <v>兵庫　次郎</v>
      </c>
      <c r="F36" s="818"/>
      <c r="G36" s="818"/>
      <c r="H36" s="177"/>
    </row>
    <row r="37" spans="1:15" s="112" customFormat="1" ht="22" customHeight="1">
      <c r="A37" s="172"/>
      <c r="B37" s="172"/>
      <c r="C37" s="175"/>
      <c r="D37" s="174" t="s">
        <v>113</v>
      </c>
      <c r="E37" s="818" t="str">
        <f>基本情報シート!C13</f>
        <v>000-0000-000</v>
      </c>
      <c r="F37" s="818"/>
      <c r="G37" s="818"/>
      <c r="H37" s="818"/>
    </row>
    <row r="38" spans="1:15" s="112" customFormat="1" ht="22" customHeight="1">
      <c r="A38" s="172"/>
      <c r="B38" s="172"/>
      <c r="C38" s="175"/>
      <c r="D38" s="174" t="s">
        <v>114</v>
      </c>
      <c r="E38" s="818" t="str">
        <f>基本情報シート!C14</f>
        <v>○○＠○.jp</v>
      </c>
      <c r="F38" s="818"/>
      <c r="G38" s="818"/>
      <c r="H38" s="818"/>
    </row>
    <row r="39" spans="1:15" s="153" customFormat="1">
      <c r="I39" s="157"/>
      <c r="J39" s="158"/>
      <c r="K39" s="158"/>
      <c r="L39" s="158"/>
      <c r="M39" s="158"/>
      <c r="N39" s="158"/>
      <c r="O39" s="158"/>
    </row>
    <row r="40" spans="1:15" s="153" customFormat="1">
      <c r="I40" s="157"/>
      <c r="J40" s="158"/>
      <c r="K40" s="158"/>
      <c r="L40" s="158"/>
      <c r="M40" s="158"/>
      <c r="N40" s="158"/>
      <c r="O40" s="158"/>
    </row>
    <row r="41" spans="1:15" s="153" customFormat="1">
      <c r="I41" s="157"/>
      <c r="J41" s="158"/>
      <c r="K41" s="158"/>
      <c r="L41" s="158"/>
      <c r="M41" s="158"/>
      <c r="N41" s="158"/>
      <c r="O41" s="158"/>
    </row>
    <row r="42" spans="1:15">
      <c r="H42" s="178"/>
    </row>
  </sheetData>
  <mergeCells count="34">
    <mergeCell ref="B11:C11"/>
    <mergeCell ref="D11:E11"/>
    <mergeCell ref="F2:H2"/>
    <mergeCell ref="A4:H4"/>
    <mergeCell ref="A8:H8"/>
    <mergeCell ref="B10:C10"/>
    <mergeCell ref="D10:E10"/>
    <mergeCell ref="A22:H22"/>
    <mergeCell ref="F24:H24"/>
    <mergeCell ref="A26:B26"/>
    <mergeCell ref="E28:H28"/>
    <mergeCell ref="E29:H29"/>
    <mergeCell ref="D19:E19"/>
    <mergeCell ref="B12:C12"/>
    <mergeCell ref="D12:E12"/>
    <mergeCell ref="B13:C13"/>
    <mergeCell ref="D13:E13"/>
    <mergeCell ref="D15:E15"/>
    <mergeCell ref="E38:H38"/>
    <mergeCell ref="A15:A16"/>
    <mergeCell ref="B15:C16"/>
    <mergeCell ref="D16:E16"/>
    <mergeCell ref="D18:E18"/>
    <mergeCell ref="B17:C18"/>
    <mergeCell ref="D20:E20"/>
    <mergeCell ref="B19:C20"/>
    <mergeCell ref="E32:G32"/>
    <mergeCell ref="E33:H33"/>
    <mergeCell ref="E34:H34"/>
    <mergeCell ref="E35:H35"/>
    <mergeCell ref="E36:G36"/>
    <mergeCell ref="E37:H37"/>
    <mergeCell ref="F30:G30"/>
    <mergeCell ref="D17:E17"/>
  </mergeCells>
  <phoneticPr fontId="2"/>
  <pageMargins left="0.70866141732283472" right="0.70866141732283472" top="0.74803149606299213" bottom="0.74803149606299213" header="0.31496062992125984" footer="0.31496062992125984"/>
  <pageSetup paperSize="9" scale="91" orientation="portrait" blackAndWhite="1" r:id="rId1"/>
  <colBreaks count="1" manualBreakCount="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1</v>
      </c>
      <c r="D2" t="s">
        <v>2</v>
      </c>
      <c r="G2" t="s">
        <v>3</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pageSetUpPr fitToPage="1"/>
  </sheetPr>
  <dimension ref="A1:AP43"/>
  <sheetViews>
    <sheetView view="pageBreakPreview" topLeftCell="A5" zoomScale="85" zoomScaleNormal="100" zoomScaleSheetLayoutView="85" workbookViewId="0">
      <selection activeCell="M6" sqref="M6"/>
    </sheetView>
  </sheetViews>
  <sheetFormatPr defaultColWidth="9" defaultRowHeight="13"/>
  <cols>
    <col min="1" max="1" width="6.6328125" style="73" customWidth="1"/>
    <col min="2" max="2" width="24.36328125" style="73" customWidth="1"/>
    <col min="3" max="3" width="29.6328125" style="73" customWidth="1"/>
    <col min="4" max="4" width="27.6328125" style="73" customWidth="1"/>
    <col min="5" max="5" width="10.54296875" style="73" customWidth="1"/>
    <col min="6" max="11" width="9" style="73"/>
    <col min="12" max="12" width="11.81640625" style="73" customWidth="1"/>
    <col min="13" max="16" width="11.08984375" style="73" bestFit="1" customWidth="1"/>
    <col min="17" max="16384" width="9" style="73"/>
  </cols>
  <sheetData>
    <row r="1" spans="1:42" ht="24" customHeight="1">
      <c r="B1" s="337" t="s">
        <v>428</v>
      </c>
    </row>
    <row r="2" spans="1:42" ht="25.5" customHeight="1">
      <c r="B2" s="236" t="s">
        <v>253</v>
      </c>
      <c r="C2" s="71"/>
      <c r="D2" s="71"/>
      <c r="E2" s="71"/>
      <c r="G2" s="73" t="s">
        <v>216</v>
      </c>
    </row>
    <row r="3" spans="1:42" ht="27" customHeight="1">
      <c r="B3" s="74" t="s">
        <v>147</v>
      </c>
      <c r="C3" s="75" t="s">
        <v>66</v>
      </c>
      <c r="D3" s="76"/>
      <c r="E3" s="76"/>
      <c r="H3" s="218" t="str">
        <f>C6</f>
        <v>社会福祉法人　兵庫会</v>
      </c>
      <c r="I3" s="218" t="str">
        <f>C9</f>
        <v>理事長</v>
      </c>
      <c r="J3" s="218" t="str">
        <f>C10</f>
        <v>兵庫　太郎</v>
      </c>
      <c r="K3" s="219" t="str">
        <f>C20</f>
        <v>ヘルパーステーション○○</v>
      </c>
      <c r="L3" s="312">
        <f>'別紙１ '!C32</f>
        <v>2189500</v>
      </c>
      <c r="M3" s="312">
        <f>'別紙１ '!D32</f>
        <v>2373000</v>
      </c>
      <c r="N3" s="312">
        <f>'別紙１ '!E32</f>
        <v>1972500</v>
      </c>
      <c r="O3" s="312">
        <f>'別紙１ '!G32</f>
        <v>1702000</v>
      </c>
      <c r="P3" s="312">
        <f>'別紙１ '!I32</f>
        <v>1702000</v>
      </c>
      <c r="Q3" s="312">
        <f>O3-P3</f>
        <v>0</v>
      </c>
      <c r="R3" s="312">
        <f>'別紙１ '!C14</f>
        <v>244500</v>
      </c>
      <c r="S3" s="312">
        <f>'別紙１ '!D14</f>
        <v>440000</v>
      </c>
      <c r="T3" s="313">
        <f>'別紙１ '!E14</f>
        <v>244500</v>
      </c>
      <c r="U3" s="313">
        <f>'別紙１ '!G14</f>
        <v>122000</v>
      </c>
      <c r="V3" s="310">
        <f>'別紙１ '!I14</f>
        <v>122000</v>
      </c>
      <c r="W3" s="311">
        <f>'別紙１ '!C20</f>
        <v>385000</v>
      </c>
      <c r="X3" s="311">
        <f>'別紙１ '!D20</f>
        <v>400000</v>
      </c>
      <c r="Y3" s="311">
        <f>'別紙１ '!E20</f>
        <v>295000</v>
      </c>
      <c r="Z3" s="311">
        <f>'別紙１ '!G20</f>
        <v>147000</v>
      </c>
      <c r="AA3" s="311">
        <f>'別紙１ '!I20</f>
        <v>147000</v>
      </c>
      <c r="AB3" s="311">
        <f>'別紙１ '!C24</f>
        <v>960000</v>
      </c>
      <c r="AC3" s="311">
        <f>'別紙１ '!D24</f>
        <v>833000</v>
      </c>
      <c r="AD3" s="311">
        <f>'別紙１ '!E24</f>
        <v>833000</v>
      </c>
      <c r="AE3" s="311">
        <f>'別紙１ '!G24</f>
        <v>833000</v>
      </c>
      <c r="AF3" s="311">
        <f>'別紙１ '!I24</f>
        <v>833000</v>
      </c>
      <c r="AG3" s="311">
        <f>'別紙１ '!C27</f>
        <v>400000</v>
      </c>
      <c r="AH3" s="311">
        <f>'別紙１ '!D27</f>
        <v>400000</v>
      </c>
      <c r="AI3" s="311">
        <f>'別紙１ '!E27</f>
        <v>400000</v>
      </c>
      <c r="AJ3" s="311">
        <f>'別紙１ '!G27</f>
        <v>400000</v>
      </c>
      <c r="AK3" s="311">
        <f>'別紙１ '!I27</f>
        <v>400000</v>
      </c>
      <c r="AL3" s="311">
        <f>'別紙１ '!C30</f>
        <v>200000</v>
      </c>
      <c r="AM3" s="311">
        <f>'別紙１ '!D30</f>
        <v>300000</v>
      </c>
      <c r="AN3" s="311">
        <f>'別紙１ '!E30</f>
        <v>200000</v>
      </c>
      <c r="AO3" s="311">
        <f>'別紙１ '!G30</f>
        <v>200000</v>
      </c>
      <c r="AP3" s="311">
        <f>'別紙１ '!I30</f>
        <v>200000</v>
      </c>
    </row>
    <row r="4" spans="1:42" ht="19.5" customHeight="1" thickBot="1">
      <c r="B4" s="76"/>
      <c r="C4" s="78"/>
      <c r="D4" s="265" t="s">
        <v>67</v>
      </c>
      <c r="E4" s="76"/>
      <c r="F4" s="392"/>
      <c r="G4" s="392"/>
      <c r="H4" s="392"/>
      <c r="I4" s="392"/>
      <c r="J4" s="392"/>
      <c r="K4" s="392"/>
      <c r="L4" s="392"/>
      <c r="M4" s="392"/>
      <c r="N4" s="392"/>
      <c r="O4" s="392"/>
      <c r="P4" s="392"/>
      <c r="Q4" s="392"/>
      <c r="R4" s="392"/>
      <c r="S4" s="392"/>
      <c r="T4" s="392"/>
      <c r="U4" s="392"/>
      <c r="V4" s="392"/>
      <c r="W4" s="77"/>
      <c r="X4" s="77"/>
      <c r="Y4" s="77"/>
      <c r="Z4" s="77"/>
      <c r="AA4" s="77"/>
    </row>
    <row r="5" spans="1:42" ht="22.5" customHeight="1" thickBot="1">
      <c r="A5" s="402" t="s">
        <v>68</v>
      </c>
      <c r="B5" s="403"/>
      <c r="C5" s="194" t="s">
        <v>69</v>
      </c>
      <c r="D5" s="193" t="s">
        <v>70</v>
      </c>
      <c r="E5" s="75"/>
      <c r="F5" s="76"/>
      <c r="G5" s="76"/>
      <c r="H5" s="266" t="s">
        <v>267</v>
      </c>
      <c r="I5" s="76"/>
      <c r="J5" s="76"/>
      <c r="K5" s="76"/>
      <c r="L5" s="76"/>
      <c r="M5" s="76"/>
      <c r="N5" s="76"/>
      <c r="O5" s="76"/>
      <c r="P5" s="76"/>
      <c r="Q5" s="76"/>
      <c r="R5" s="76"/>
      <c r="S5" s="76"/>
      <c r="T5" s="76"/>
      <c r="U5" s="76"/>
      <c r="Y5" s="77"/>
      <c r="Z5" s="77"/>
    </row>
    <row r="6" spans="1:42" ht="25" customHeight="1">
      <c r="A6" s="404" t="s">
        <v>192</v>
      </c>
      <c r="B6" s="195" t="s">
        <v>73</v>
      </c>
      <c r="C6" s="314" t="s">
        <v>346</v>
      </c>
      <c r="D6" s="86" t="s">
        <v>74</v>
      </c>
      <c r="E6" s="75"/>
      <c r="F6" s="76"/>
      <c r="G6" s="76"/>
      <c r="H6" s="266" t="s">
        <v>268</v>
      </c>
      <c r="I6" s="76"/>
      <c r="J6" s="76"/>
      <c r="K6" s="76"/>
      <c r="L6" s="76"/>
      <c r="M6" s="76"/>
      <c r="N6" s="76"/>
      <c r="O6" s="76"/>
      <c r="P6" s="76"/>
      <c r="Q6" s="76"/>
      <c r="R6" s="76"/>
      <c r="S6" s="76"/>
      <c r="T6" s="76"/>
      <c r="U6" s="76"/>
      <c r="Y6" s="77"/>
      <c r="Z6" s="77"/>
    </row>
    <row r="7" spans="1:42" ht="25" customHeight="1">
      <c r="A7" s="404"/>
      <c r="B7" s="196" t="s">
        <v>76</v>
      </c>
      <c r="C7" s="314" t="s">
        <v>347</v>
      </c>
      <c r="D7" s="400" t="s">
        <v>77</v>
      </c>
      <c r="E7" s="75"/>
      <c r="F7" s="76"/>
      <c r="G7" s="76"/>
      <c r="H7" s="266" t="s">
        <v>269</v>
      </c>
      <c r="I7" s="76"/>
      <c r="J7" s="76"/>
      <c r="K7" s="76"/>
      <c r="L7" s="76"/>
      <c r="M7" s="76"/>
      <c r="N7" s="76"/>
      <c r="O7" s="76"/>
      <c r="P7" s="76"/>
      <c r="Q7" s="76"/>
      <c r="R7" s="76"/>
      <c r="S7" s="76"/>
      <c r="T7" s="76"/>
      <c r="U7" s="76"/>
      <c r="Y7" s="77"/>
      <c r="Z7" s="77"/>
    </row>
    <row r="8" spans="1:42" ht="25" customHeight="1">
      <c r="A8" s="404"/>
      <c r="B8" s="197" t="s">
        <v>79</v>
      </c>
      <c r="C8" s="315" t="s">
        <v>348</v>
      </c>
      <c r="D8" s="401"/>
      <c r="E8" s="75"/>
      <c r="F8" s="76"/>
      <c r="G8" s="76"/>
      <c r="H8" s="266" t="s">
        <v>270</v>
      </c>
      <c r="I8" s="76"/>
      <c r="J8" s="76"/>
      <c r="K8" s="76"/>
      <c r="L8" s="76"/>
      <c r="M8" s="76"/>
      <c r="N8" s="76"/>
      <c r="O8" s="76"/>
      <c r="P8" s="76"/>
      <c r="Q8" s="76"/>
      <c r="R8" s="76"/>
      <c r="S8" s="76"/>
      <c r="T8" s="76"/>
      <c r="U8" s="76"/>
      <c r="Y8" s="77"/>
      <c r="Z8" s="77"/>
    </row>
    <row r="9" spans="1:42" ht="25" customHeight="1">
      <c r="A9" s="404"/>
      <c r="B9" s="190" t="s">
        <v>81</v>
      </c>
      <c r="C9" s="315" t="s">
        <v>349</v>
      </c>
      <c r="D9" s="86" t="s">
        <v>224</v>
      </c>
      <c r="E9" s="75"/>
      <c r="F9" s="76"/>
      <c r="G9" s="76"/>
      <c r="H9" s="266" t="s">
        <v>271</v>
      </c>
      <c r="I9" s="76"/>
      <c r="J9" s="76"/>
      <c r="K9" s="76"/>
      <c r="L9" s="76"/>
      <c r="M9" s="76"/>
      <c r="N9" s="76"/>
      <c r="O9" s="76"/>
      <c r="P9" s="76"/>
      <c r="Q9" s="76"/>
      <c r="R9" s="76"/>
      <c r="S9" s="76"/>
      <c r="T9" s="76"/>
      <c r="U9" s="76"/>
      <c r="Y9" s="77"/>
      <c r="Z9" s="77"/>
    </row>
    <row r="10" spans="1:42" ht="25" customHeight="1">
      <c r="A10" s="404"/>
      <c r="B10" s="190" t="s">
        <v>83</v>
      </c>
      <c r="C10" s="315" t="s">
        <v>350</v>
      </c>
      <c r="D10" s="87" t="s">
        <v>84</v>
      </c>
      <c r="E10" s="75"/>
      <c r="F10" s="76"/>
      <c r="G10" s="76"/>
      <c r="H10" s="266" t="s">
        <v>272</v>
      </c>
      <c r="I10" s="76"/>
      <c r="J10" s="76"/>
      <c r="K10" s="76"/>
      <c r="L10" s="76"/>
      <c r="M10" s="76"/>
      <c r="N10" s="76"/>
      <c r="O10" s="76"/>
      <c r="P10" s="76"/>
      <c r="Q10" s="76"/>
      <c r="R10" s="76"/>
      <c r="S10" s="76"/>
      <c r="T10" s="76"/>
      <c r="U10" s="76"/>
      <c r="Y10" s="77"/>
      <c r="Z10" s="77"/>
    </row>
    <row r="11" spans="1:42" ht="25" customHeight="1">
      <c r="A11" s="404"/>
      <c r="B11" s="190" t="s">
        <v>85</v>
      </c>
      <c r="C11" s="315" t="s">
        <v>351</v>
      </c>
      <c r="D11" s="264" t="s">
        <v>223</v>
      </c>
      <c r="E11" s="75"/>
      <c r="F11" s="76"/>
      <c r="G11" s="76"/>
      <c r="H11" s="266" t="s">
        <v>273</v>
      </c>
      <c r="I11" s="76"/>
      <c r="J11" s="76"/>
      <c r="K11" s="76"/>
      <c r="L11" s="76"/>
      <c r="M11" s="76"/>
      <c r="N11" s="76"/>
      <c r="O11" s="76"/>
      <c r="P11" s="76"/>
      <c r="Q11" s="76"/>
      <c r="R11" s="76"/>
      <c r="S11" s="76"/>
      <c r="T11" s="76"/>
      <c r="U11" s="76"/>
      <c r="Y11" s="77"/>
      <c r="Z11" s="77"/>
    </row>
    <row r="12" spans="1:42" ht="25" customHeight="1" thickBot="1">
      <c r="A12" s="405"/>
      <c r="B12" s="198" t="s">
        <v>87</v>
      </c>
      <c r="C12" s="316" t="s">
        <v>352</v>
      </c>
      <c r="D12" s="88" t="s">
        <v>222</v>
      </c>
      <c r="E12" s="75"/>
      <c r="F12" s="76"/>
      <c r="G12" s="76"/>
      <c r="H12" s="266" t="s">
        <v>274</v>
      </c>
      <c r="I12" s="76"/>
      <c r="J12" s="76"/>
      <c r="K12" s="76"/>
      <c r="L12" s="76"/>
      <c r="M12" s="76"/>
      <c r="N12" s="76"/>
      <c r="O12" s="76"/>
      <c r="P12" s="76"/>
      <c r="Q12" s="76"/>
      <c r="R12" s="76"/>
      <c r="S12" s="76"/>
      <c r="T12" s="76"/>
      <c r="U12" s="76"/>
      <c r="Y12" s="77"/>
      <c r="Z12" s="77"/>
    </row>
    <row r="13" spans="1:42" ht="25" customHeight="1">
      <c r="A13" s="406" t="s">
        <v>197</v>
      </c>
      <c r="B13" s="189" t="s">
        <v>95</v>
      </c>
      <c r="C13" s="317" t="s">
        <v>353</v>
      </c>
      <c r="D13" s="394" t="s">
        <v>265</v>
      </c>
      <c r="E13" s="75"/>
      <c r="F13" s="76"/>
      <c r="G13" s="76"/>
      <c r="H13" s="266" t="s">
        <v>275</v>
      </c>
      <c r="I13" s="76"/>
      <c r="J13" s="76"/>
      <c r="K13" s="76"/>
      <c r="L13" s="76"/>
      <c r="M13" s="76"/>
      <c r="N13" s="76"/>
      <c r="O13" s="76"/>
      <c r="P13" s="76"/>
      <c r="Q13" s="76"/>
      <c r="R13" s="76"/>
      <c r="S13" s="76"/>
      <c r="T13" s="76"/>
      <c r="U13" s="76"/>
      <c r="Y13" s="77"/>
      <c r="Z13" s="77"/>
    </row>
    <row r="14" spans="1:42" ht="25" customHeight="1">
      <c r="A14" s="404"/>
      <c r="B14" s="190" t="s">
        <v>97</v>
      </c>
      <c r="C14" s="315" t="s">
        <v>354</v>
      </c>
      <c r="D14" s="395"/>
      <c r="E14" s="75"/>
      <c r="F14" s="76"/>
      <c r="G14" s="76"/>
      <c r="H14" s="266" t="s">
        <v>276</v>
      </c>
      <c r="I14" s="76"/>
      <c r="J14" s="76"/>
      <c r="K14" s="76"/>
      <c r="L14" s="76"/>
      <c r="M14" s="76"/>
      <c r="N14" s="76"/>
      <c r="O14" s="76"/>
      <c r="P14" s="76"/>
      <c r="Q14" s="76"/>
      <c r="R14" s="76"/>
      <c r="S14" s="76"/>
      <c r="T14" s="76"/>
      <c r="U14" s="76"/>
      <c r="Y14" s="77"/>
      <c r="Z14" s="77"/>
    </row>
    <row r="15" spans="1:42" ht="25" customHeight="1">
      <c r="A15" s="404"/>
      <c r="B15" s="191" t="s">
        <v>91</v>
      </c>
      <c r="C15" s="315" t="s">
        <v>355</v>
      </c>
      <c r="D15" s="395"/>
      <c r="E15" s="75"/>
      <c r="F15" s="76"/>
      <c r="G15" s="76"/>
      <c r="H15" s="266" t="s">
        <v>277</v>
      </c>
      <c r="I15" s="76"/>
      <c r="J15" s="76"/>
      <c r="K15" s="76"/>
      <c r="L15" s="76"/>
      <c r="M15" s="76"/>
      <c r="N15" s="76"/>
      <c r="O15" s="76"/>
      <c r="P15" s="76"/>
      <c r="Q15" s="76"/>
      <c r="R15" s="76"/>
      <c r="S15" s="76"/>
      <c r="T15" s="76"/>
      <c r="U15" s="76"/>
      <c r="Y15" s="77"/>
      <c r="Z15" s="77"/>
    </row>
    <row r="16" spans="1:42" ht="25" customHeight="1">
      <c r="A16" s="404"/>
      <c r="B16" s="191" t="s">
        <v>92</v>
      </c>
      <c r="C16" s="318" t="s">
        <v>348</v>
      </c>
      <c r="D16" s="395"/>
      <c r="E16" s="75"/>
      <c r="F16" s="76"/>
      <c r="G16" s="76"/>
      <c r="H16" s="266" t="s">
        <v>278</v>
      </c>
      <c r="I16" s="76"/>
      <c r="J16" s="76"/>
      <c r="K16" s="76"/>
      <c r="L16" s="76"/>
      <c r="M16" s="76"/>
      <c r="N16" s="76"/>
      <c r="O16" s="76"/>
      <c r="P16" s="76"/>
      <c r="Q16" s="76"/>
      <c r="R16" s="76"/>
      <c r="S16" s="76"/>
      <c r="T16" s="76"/>
      <c r="U16" s="76"/>
      <c r="Y16" s="77"/>
      <c r="Z16" s="77"/>
    </row>
    <row r="17" spans="1:26" ht="25" customHeight="1">
      <c r="A17" s="404"/>
      <c r="B17" s="191" t="s">
        <v>193</v>
      </c>
      <c r="C17" s="314" t="s">
        <v>356</v>
      </c>
      <c r="D17" s="395"/>
      <c r="E17" s="75"/>
      <c r="F17" s="76"/>
      <c r="G17" s="76"/>
      <c r="H17" s="266" t="s">
        <v>279</v>
      </c>
      <c r="I17" s="76"/>
      <c r="J17" s="76"/>
      <c r="K17" s="76"/>
      <c r="L17" s="76"/>
      <c r="M17" s="76"/>
      <c r="N17" s="76"/>
      <c r="O17" s="76"/>
      <c r="P17" s="76"/>
      <c r="Q17" s="76"/>
      <c r="R17" s="76"/>
      <c r="S17" s="76"/>
      <c r="T17" s="76"/>
      <c r="U17" s="76"/>
      <c r="Y17" s="77"/>
      <c r="Z17" s="77"/>
    </row>
    <row r="18" spans="1:26" ht="25" customHeight="1" thickBot="1">
      <c r="A18" s="405"/>
      <c r="B18" s="192" t="s">
        <v>99</v>
      </c>
      <c r="C18" s="315" t="s">
        <v>357</v>
      </c>
      <c r="D18" s="396"/>
      <c r="E18" s="75"/>
      <c r="F18" s="76"/>
      <c r="G18" s="76"/>
      <c r="H18" s="266" t="s">
        <v>280</v>
      </c>
      <c r="I18" s="76"/>
      <c r="J18" s="76"/>
      <c r="K18" s="76"/>
      <c r="L18" s="76"/>
      <c r="M18" s="76"/>
      <c r="N18" s="76"/>
      <c r="O18" s="76"/>
      <c r="P18" s="76"/>
      <c r="Q18" s="76"/>
      <c r="R18" s="76"/>
      <c r="S18" s="76"/>
      <c r="T18" s="76"/>
      <c r="U18" s="76"/>
      <c r="Y18" s="77"/>
      <c r="Z18" s="77"/>
    </row>
    <row r="19" spans="1:26" ht="60" customHeight="1" thickBot="1">
      <c r="A19" s="241" t="s">
        <v>236</v>
      </c>
      <c r="B19" s="237" t="s">
        <v>235</v>
      </c>
      <c r="C19" s="319" t="s">
        <v>267</v>
      </c>
      <c r="D19" s="238" t="s">
        <v>266</v>
      </c>
      <c r="E19" s="75"/>
      <c r="F19" s="76"/>
      <c r="G19" s="76"/>
      <c r="H19" s="76"/>
      <c r="I19" s="76"/>
      <c r="J19" s="76"/>
      <c r="K19" s="76"/>
      <c r="L19" s="76"/>
      <c r="M19" s="76"/>
      <c r="N19" s="76"/>
      <c r="O19" s="76"/>
      <c r="P19" s="76"/>
      <c r="Q19" s="76"/>
      <c r="R19" s="76"/>
      <c r="S19" s="76"/>
      <c r="T19" s="76"/>
      <c r="U19" s="76"/>
      <c r="Y19" s="77"/>
      <c r="Z19" s="77"/>
    </row>
    <row r="20" spans="1:26" ht="30" customHeight="1">
      <c r="A20" s="407" t="s">
        <v>237</v>
      </c>
      <c r="B20" s="189" t="s">
        <v>119</v>
      </c>
      <c r="C20" s="315" t="s">
        <v>358</v>
      </c>
      <c r="D20" s="397" t="s">
        <v>194</v>
      </c>
      <c r="E20" s="75"/>
      <c r="F20" s="76"/>
      <c r="G20" s="76"/>
      <c r="H20" s="76"/>
      <c r="I20" s="76"/>
      <c r="J20" s="76"/>
      <c r="K20" s="76"/>
      <c r="L20" s="76"/>
      <c r="M20" s="76"/>
      <c r="N20" s="76"/>
      <c r="O20" s="76"/>
      <c r="P20" s="76"/>
      <c r="Q20" s="76"/>
      <c r="R20" s="76"/>
      <c r="S20" s="76"/>
      <c r="T20" s="76"/>
      <c r="U20" s="76"/>
      <c r="Y20" s="77"/>
      <c r="Z20" s="77"/>
    </row>
    <row r="21" spans="1:26" ht="30" customHeight="1">
      <c r="A21" s="408"/>
      <c r="B21" s="190" t="s">
        <v>195</v>
      </c>
      <c r="C21" s="320" t="s">
        <v>359</v>
      </c>
      <c r="D21" s="398"/>
      <c r="E21" s="75"/>
      <c r="F21" s="76"/>
      <c r="G21" s="76"/>
      <c r="H21" s="76"/>
      <c r="I21" s="76"/>
      <c r="K21" s="76"/>
      <c r="L21" s="76"/>
      <c r="M21" s="76"/>
      <c r="N21" s="76"/>
      <c r="O21" s="76"/>
      <c r="P21" s="76"/>
      <c r="Q21" s="76"/>
      <c r="R21" s="76"/>
      <c r="S21" s="76"/>
      <c r="T21" s="76"/>
      <c r="U21" s="76"/>
      <c r="Y21" s="77"/>
      <c r="Z21" s="77"/>
    </row>
    <row r="22" spans="1:26" ht="30" customHeight="1" thickBot="1">
      <c r="A22" s="409"/>
      <c r="B22" s="199" t="s">
        <v>196</v>
      </c>
      <c r="C22" s="321" t="s">
        <v>348</v>
      </c>
      <c r="D22" s="399"/>
      <c r="E22" s="75"/>
      <c r="F22" s="76"/>
      <c r="G22" s="76"/>
      <c r="H22" s="76"/>
      <c r="I22" s="76"/>
      <c r="J22" s="76"/>
      <c r="K22" s="76"/>
      <c r="L22" s="76"/>
      <c r="M22" s="76"/>
      <c r="N22" s="76"/>
      <c r="O22" s="76"/>
      <c r="P22" s="76"/>
      <c r="Q22" s="76"/>
      <c r="R22" s="76"/>
      <c r="S22" s="76"/>
      <c r="T22" s="76"/>
      <c r="U22" s="76"/>
      <c r="Y22" s="77"/>
      <c r="Z22" s="77"/>
    </row>
    <row r="23" spans="1:26" ht="21" customHeight="1">
      <c r="D23" s="100"/>
      <c r="E23" s="76"/>
      <c r="F23" s="75"/>
      <c r="G23" s="75"/>
      <c r="H23" s="75"/>
      <c r="I23" s="76"/>
      <c r="J23" s="76"/>
      <c r="K23" s="76"/>
      <c r="L23" s="76"/>
      <c r="M23" s="76"/>
      <c r="N23" s="76"/>
      <c r="O23" s="76"/>
      <c r="P23" s="76"/>
      <c r="Q23" s="76"/>
      <c r="R23" s="76"/>
      <c r="S23" s="76"/>
      <c r="T23" s="76"/>
      <c r="U23" s="76"/>
      <c r="V23" s="76"/>
    </row>
    <row r="24" spans="1:26" ht="21" customHeight="1">
      <c r="D24" s="100"/>
      <c r="E24" s="76"/>
      <c r="F24" s="75"/>
      <c r="G24" s="75"/>
      <c r="H24" s="75"/>
      <c r="I24" s="76"/>
      <c r="J24" s="76"/>
      <c r="K24" s="76"/>
      <c r="L24" s="76"/>
      <c r="M24" s="76"/>
      <c r="N24" s="76"/>
      <c r="O24" s="76"/>
      <c r="P24" s="76"/>
      <c r="Q24" s="76"/>
      <c r="R24" s="76"/>
      <c r="S24" s="76"/>
      <c r="T24" s="76"/>
      <c r="U24" s="76"/>
      <c r="V24" s="76"/>
    </row>
    <row r="25" spans="1:26" ht="21" customHeight="1">
      <c r="D25" s="100"/>
      <c r="E25" s="97"/>
      <c r="F25" s="75"/>
      <c r="G25" s="75"/>
      <c r="H25" s="75"/>
      <c r="I25" s="76"/>
      <c r="J25" s="76"/>
      <c r="K25" s="76"/>
      <c r="L25" s="76"/>
      <c r="M25" s="76"/>
      <c r="N25" s="76"/>
      <c r="O25" s="76"/>
      <c r="P25" s="76"/>
      <c r="Q25" s="76"/>
      <c r="R25" s="76"/>
      <c r="S25" s="76"/>
      <c r="T25" s="76"/>
      <c r="U25" s="76"/>
      <c r="V25" s="76"/>
    </row>
    <row r="26" spans="1:26" ht="21" customHeight="1">
      <c r="B26" s="77"/>
      <c r="C26" s="101"/>
      <c r="D26" s="102"/>
      <c r="E26" s="97"/>
      <c r="F26" s="75"/>
      <c r="G26" s="75"/>
      <c r="H26" s="75"/>
      <c r="I26" s="76"/>
      <c r="J26" s="76"/>
      <c r="K26" s="76"/>
      <c r="L26" s="76"/>
      <c r="M26" s="76"/>
      <c r="N26" s="76"/>
      <c r="O26" s="76"/>
      <c r="P26" s="76"/>
      <c r="Q26" s="76"/>
      <c r="R26" s="76"/>
      <c r="S26" s="76"/>
      <c r="T26" s="76"/>
      <c r="U26" s="76"/>
      <c r="V26" s="76"/>
    </row>
    <row r="27" spans="1:26" ht="21" customHeight="1">
      <c r="B27" s="77"/>
      <c r="C27" s="103"/>
      <c r="D27" s="101"/>
      <c r="E27" s="76"/>
      <c r="F27" s="75"/>
      <c r="G27" s="75"/>
      <c r="H27" s="75"/>
      <c r="I27" s="76"/>
      <c r="J27" s="76"/>
      <c r="K27" s="76"/>
      <c r="L27" s="76"/>
      <c r="M27" s="76"/>
      <c r="N27" s="76"/>
      <c r="O27" s="76"/>
      <c r="P27" s="76"/>
      <c r="Q27" s="76"/>
      <c r="R27" s="76"/>
      <c r="S27" s="76"/>
      <c r="T27" s="76"/>
      <c r="U27" s="76"/>
      <c r="V27" s="76"/>
    </row>
    <row r="28" spans="1:26" ht="21.75" customHeight="1">
      <c r="B28" s="77"/>
      <c r="C28" s="77"/>
      <c r="E28" s="76"/>
      <c r="F28" s="75"/>
      <c r="G28" s="75"/>
      <c r="H28" s="75"/>
      <c r="I28" s="76"/>
      <c r="J28" s="76"/>
      <c r="K28" s="76"/>
      <c r="L28" s="76"/>
      <c r="M28" s="76"/>
      <c r="N28" s="76"/>
      <c r="O28" s="76"/>
      <c r="P28" s="76"/>
      <c r="Q28" s="76"/>
      <c r="R28" s="76"/>
      <c r="S28" s="76"/>
      <c r="T28" s="76"/>
      <c r="U28" s="76"/>
      <c r="V28" s="76"/>
    </row>
    <row r="29" spans="1:26" ht="27.75" customHeight="1">
      <c r="B29" s="77"/>
      <c r="C29" s="77"/>
      <c r="D29" s="77"/>
      <c r="E29" s="76"/>
      <c r="F29" s="76"/>
      <c r="G29" s="76"/>
      <c r="H29" s="76"/>
      <c r="I29" s="76"/>
      <c r="J29" s="76"/>
      <c r="K29" s="76"/>
      <c r="L29" s="76"/>
      <c r="M29" s="76"/>
      <c r="N29" s="76"/>
      <c r="O29" s="76"/>
      <c r="P29" s="76"/>
      <c r="Q29" s="76"/>
      <c r="R29" s="76"/>
      <c r="S29" s="76"/>
      <c r="T29" s="76"/>
      <c r="U29" s="76"/>
      <c r="V29" s="76"/>
    </row>
    <row r="30" spans="1:26">
      <c r="B30" s="77"/>
      <c r="C30" s="77"/>
      <c r="D30" s="77"/>
      <c r="E30" s="93"/>
      <c r="F30" s="76"/>
      <c r="G30" s="76"/>
      <c r="H30" s="76"/>
      <c r="I30" s="76"/>
      <c r="J30" s="76"/>
      <c r="K30" s="76"/>
      <c r="L30" s="76"/>
      <c r="M30" s="76"/>
      <c r="N30" s="76"/>
      <c r="O30" s="76"/>
      <c r="P30" s="76"/>
      <c r="Q30" s="76"/>
      <c r="R30" s="76"/>
      <c r="S30" s="76"/>
      <c r="T30" s="76"/>
      <c r="U30" s="76"/>
      <c r="V30" s="76"/>
    </row>
    <row r="31" spans="1:26" ht="14">
      <c r="B31" s="77"/>
      <c r="C31" s="77"/>
      <c r="D31" s="77"/>
      <c r="E31" s="100"/>
      <c r="F31" s="76"/>
      <c r="G31" s="76"/>
      <c r="H31" s="76"/>
      <c r="I31" s="76"/>
      <c r="J31" s="76"/>
      <c r="K31" s="76"/>
      <c r="L31" s="76"/>
      <c r="M31" s="76"/>
      <c r="N31" s="76"/>
      <c r="O31" s="76"/>
      <c r="P31" s="76"/>
      <c r="Q31" s="76"/>
      <c r="R31" s="76"/>
      <c r="S31" s="76"/>
      <c r="T31" s="76"/>
      <c r="U31" s="76"/>
      <c r="V31" s="76"/>
    </row>
    <row r="32" spans="1:26" ht="14">
      <c r="B32" s="77"/>
      <c r="C32" s="77"/>
      <c r="D32" s="77"/>
      <c r="E32" s="100"/>
      <c r="F32" s="76"/>
      <c r="G32" s="76"/>
      <c r="H32" s="76"/>
      <c r="I32" s="76"/>
      <c r="J32" s="76"/>
      <c r="K32" s="76"/>
      <c r="L32" s="76"/>
      <c r="M32" s="76"/>
      <c r="N32" s="76"/>
      <c r="O32" s="76"/>
      <c r="P32" s="76"/>
      <c r="Q32" s="76"/>
      <c r="R32" s="76"/>
      <c r="S32" s="76"/>
      <c r="T32" s="76"/>
      <c r="U32" s="76"/>
      <c r="V32" s="76"/>
    </row>
    <row r="33" spans="2:22" ht="14">
      <c r="B33" s="77"/>
      <c r="C33" s="77"/>
      <c r="D33" s="77"/>
      <c r="E33" s="100"/>
      <c r="F33" s="76"/>
      <c r="G33" s="76"/>
      <c r="H33" s="76"/>
      <c r="I33" s="76"/>
      <c r="J33" s="76"/>
      <c r="K33" s="76"/>
      <c r="L33" s="76"/>
      <c r="M33" s="76"/>
      <c r="N33" s="76"/>
      <c r="O33" s="76"/>
      <c r="P33" s="76"/>
      <c r="Q33" s="76"/>
      <c r="R33" s="76"/>
      <c r="S33" s="76"/>
      <c r="T33" s="76"/>
      <c r="U33" s="76"/>
      <c r="V33" s="76"/>
    </row>
    <row r="34" spans="2:22" ht="14">
      <c r="D34" s="77"/>
      <c r="E34" s="100"/>
      <c r="F34" s="76"/>
      <c r="G34" s="76"/>
      <c r="H34" s="76"/>
      <c r="I34" s="76"/>
      <c r="J34" s="76"/>
      <c r="K34" s="76"/>
      <c r="L34" s="76"/>
      <c r="M34" s="76"/>
      <c r="N34" s="76"/>
      <c r="O34" s="76"/>
      <c r="P34" s="76"/>
      <c r="Q34" s="76"/>
      <c r="R34" s="76"/>
      <c r="S34" s="76"/>
      <c r="T34" s="76"/>
      <c r="U34" s="76"/>
      <c r="V34" s="76"/>
    </row>
    <row r="35" spans="2:22">
      <c r="E35" s="106"/>
      <c r="F35" s="76"/>
      <c r="G35" s="76"/>
      <c r="H35" s="76"/>
      <c r="I35" s="76"/>
      <c r="J35" s="76"/>
      <c r="K35" s="76"/>
      <c r="L35" s="76"/>
      <c r="M35" s="76"/>
      <c r="N35" s="76"/>
      <c r="O35" s="76"/>
      <c r="P35" s="76"/>
      <c r="Q35" s="76"/>
      <c r="R35" s="76"/>
      <c r="S35" s="76"/>
      <c r="T35" s="76"/>
      <c r="U35" s="76"/>
      <c r="V35" s="76"/>
    </row>
    <row r="36" spans="2:22">
      <c r="E36" s="101"/>
      <c r="F36" s="76"/>
      <c r="G36" s="76"/>
      <c r="H36" s="76"/>
      <c r="I36" s="76"/>
      <c r="J36" s="76"/>
      <c r="K36" s="76"/>
      <c r="L36" s="76"/>
      <c r="M36" s="76"/>
      <c r="N36" s="76"/>
      <c r="O36" s="76"/>
      <c r="P36" s="76"/>
      <c r="Q36" s="76"/>
      <c r="R36" s="76"/>
      <c r="S36" s="76"/>
      <c r="T36" s="76"/>
      <c r="U36" s="76"/>
      <c r="V36" s="76"/>
    </row>
    <row r="37" spans="2:22">
      <c r="E37" s="77"/>
      <c r="F37" s="76"/>
      <c r="G37" s="76"/>
      <c r="H37" s="76"/>
      <c r="I37" s="76"/>
      <c r="J37" s="76"/>
      <c r="K37" s="76"/>
      <c r="L37" s="76"/>
      <c r="M37" s="76"/>
      <c r="N37" s="76"/>
      <c r="O37" s="76"/>
      <c r="P37" s="76"/>
      <c r="Q37" s="76"/>
      <c r="R37" s="76"/>
      <c r="S37" s="76"/>
      <c r="T37" s="76"/>
      <c r="U37" s="76"/>
      <c r="V37" s="76"/>
    </row>
    <row r="38" spans="2:22">
      <c r="E38" s="77"/>
      <c r="F38" s="76"/>
      <c r="G38" s="76"/>
      <c r="H38" s="76"/>
      <c r="I38" s="76"/>
      <c r="J38" s="76"/>
      <c r="K38" s="76"/>
      <c r="L38" s="76"/>
      <c r="M38" s="76"/>
      <c r="N38" s="76"/>
      <c r="O38" s="76"/>
      <c r="P38" s="76"/>
      <c r="Q38" s="76"/>
      <c r="R38" s="76"/>
      <c r="S38" s="76"/>
      <c r="T38" s="76"/>
      <c r="U38" s="76"/>
      <c r="V38" s="76"/>
    </row>
    <row r="39" spans="2:22">
      <c r="E39" s="77"/>
      <c r="F39" s="76"/>
      <c r="G39" s="76"/>
      <c r="H39" s="76"/>
      <c r="I39" s="76"/>
      <c r="J39" s="76"/>
      <c r="K39" s="76"/>
      <c r="L39" s="76"/>
      <c r="M39" s="76"/>
      <c r="N39" s="76"/>
      <c r="O39" s="76"/>
      <c r="P39" s="76"/>
      <c r="Q39" s="76"/>
      <c r="R39" s="76"/>
      <c r="S39" s="76"/>
      <c r="T39" s="76"/>
      <c r="U39" s="76"/>
      <c r="V39" s="76"/>
    </row>
    <row r="40" spans="2:22">
      <c r="E40" s="77"/>
      <c r="F40" s="76"/>
      <c r="G40" s="76"/>
      <c r="H40" s="76"/>
      <c r="I40" s="76"/>
      <c r="J40" s="76"/>
      <c r="K40" s="76"/>
      <c r="L40" s="76"/>
      <c r="M40" s="76"/>
      <c r="N40" s="76"/>
      <c r="O40" s="76"/>
      <c r="P40" s="76"/>
      <c r="Q40" s="76"/>
      <c r="R40" s="76"/>
      <c r="S40" s="76"/>
      <c r="T40" s="76"/>
      <c r="U40" s="76"/>
      <c r="V40" s="76"/>
    </row>
    <row r="41" spans="2:22">
      <c r="E41" s="77"/>
    </row>
    <row r="42" spans="2:22">
      <c r="E42" s="77"/>
    </row>
    <row r="43" spans="2:22">
      <c r="E43" s="77"/>
    </row>
  </sheetData>
  <protectedRanges>
    <protectedRange sqref="D23:D26" name="範囲2_2"/>
  </protectedRanges>
  <mergeCells count="8">
    <mergeCell ref="D13:D18"/>
    <mergeCell ref="D20:D22"/>
    <mergeCell ref="F4:V4"/>
    <mergeCell ref="D7:D8"/>
    <mergeCell ref="A5:B5"/>
    <mergeCell ref="A6:A12"/>
    <mergeCell ref="A13:A18"/>
    <mergeCell ref="A20:A22"/>
  </mergeCells>
  <phoneticPr fontId="2"/>
  <dataValidations count="1">
    <dataValidation type="list" allowBlank="1" showInputMessage="1" showErrorMessage="1" sqref="C19" xr:uid="{C6C19FDB-D9B2-471B-9383-028076A5BC6E}">
      <formula1>$H$5:$H$18</formula1>
    </dataValidation>
  </dataValidations>
  <pageMargins left="0.7" right="0.7" top="0.75" bottom="0.75" header="0.3" footer="0.3"/>
  <pageSetup paperSize="9" scale="9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31"/>
  <sheetViews>
    <sheetView view="pageBreakPreview" zoomScale="96" zoomScaleNormal="100" zoomScaleSheetLayoutView="96" workbookViewId="0">
      <selection activeCell="E27" sqref="E27:F27"/>
    </sheetView>
  </sheetViews>
  <sheetFormatPr defaultColWidth="9" defaultRowHeight="13"/>
  <cols>
    <col min="1" max="1" width="1.90625" style="112" customWidth="1"/>
    <col min="2" max="2" width="7.6328125" style="112" customWidth="1"/>
    <col min="3" max="3" width="17.08984375" style="112" customWidth="1"/>
    <col min="4" max="4" width="12.453125" style="112" customWidth="1"/>
    <col min="5" max="5" width="9.6328125" style="112" customWidth="1"/>
    <col min="6" max="6" width="10.90625" style="112" customWidth="1"/>
    <col min="7" max="7" width="9" style="112"/>
    <col min="8" max="8" width="15.26953125" style="112" customWidth="1"/>
    <col min="9" max="9" width="8.6328125" style="112" customWidth="1"/>
    <col min="10" max="10" width="5.36328125" style="112" customWidth="1"/>
    <col min="11" max="11" width="3.36328125" style="112" customWidth="1"/>
    <col min="12" max="16384" width="9" style="112"/>
  </cols>
  <sheetData>
    <row r="1" spans="1:11" s="107" customFormat="1" ht="21">
      <c r="A1" s="333" t="s">
        <v>105</v>
      </c>
      <c r="B1" s="334"/>
      <c r="C1" s="334"/>
      <c r="D1" s="334"/>
      <c r="E1" s="334"/>
      <c r="F1" s="334"/>
      <c r="G1" s="334"/>
      <c r="K1" s="108"/>
    </row>
    <row r="2" spans="1:11" s="110" customFormat="1" ht="16.5">
      <c r="A2" s="335" t="s">
        <v>250</v>
      </c>
      <c r="B2" s="336"/>
      <c r="C2" s="336"/>
      <c r="D2" s="336"/>
      <c r="E2" s="336"/>
      <c r="F2" s="336"/>
      <c r="G2" s="336"/>
      <c r="H2" s="109"/>
    </row>
    <row r="4" spans="1:11" ht="21" customHeight="1">
      <c r="A4" s="111" t="s">
        <v>201</v>
      </c>
      <c r="B4" s="111"/>
      <c r="C4" s="111"/>
      <c r="D4" s="111"/>
      <c r="E4" s="111"/>
      <c r="F4" s="111"/>
      <c r="G4" s="111"/>
      <c r="H4" s="111"/>
      <c r="I4" s="111"/>
    </row>
    <row r="5" spans="1:11" ht="19">
      <c r="A5" s="411" t="s">
        <v>153</v>
      </c>
      <c r="B5" s="411"/>
      <c r="C5" s="411"/>
      <c r="D5" s="411"/>
      <c r="E5" s="411"/>
      <c r="F5" s="411"/>
      <c r="G5" s="411"/>
      <c r="H5" s="411"/>
      <c r="I5" s="411"/>
      <c r="J5" s="411"/>
    </row>
    <row r="6" spans="1:11" ht="34.5" customHeight="1">
      <c r="A6" s="111"/>
      <c r="B6" s="111"/>
      <c r="C6" s="111"/>
      <c r="D6" s="111"/>
      <c r="E6" s="111"/>
      <c r="F6" s="111"/>
      <c r="G6" s="111"/>
      <c r="H6" s="412"/>
      <c r="I6" s="412"/>
      <c r="J6" s="113"/>
    </row>
    <row r="7" spans="1:11" ht="19.5" customHeight="1">
      <c r="A7" s="111" t="s">
        <v>106</v>
      </c>
      <c r="B7" s="111"/>
      <c r="C7" s="111"/>
      <c r="D7" s="111"/>
      <c r="E7" s="111"/>
      <c r="F7" s="114" t="s">
        <v>106</v>
      </c>
      <c r="G7" s="115" t="s">
        <v>107</v>
      </c>
      <c r="H7" s="413">
        <v>46122</v>
      </c>
      <c r="I7" s="414"/>
      <c r="J7" s="113"/>
    </row>
    <row r="8" spans="1:11">
      <c r="A8" s="111"/>
      <c r="B8" s="111"/>
      <c r="C8" s="111"/>
      <c r="D8" s="111"/>
      <c r="E8" s="111" t="s">
        <v>106</v>
      </c>
      <c r="F8" s="116" t="s">
        <v>106</v>
      </c>
      <c r="G8" s="117"/>
      <c r="H8" s="117"/>
      <c r="I8" s="118"/>
      <c r="J8" s="113"/>
    </row>
    <row r="9" spans="1:11">
      <c r="A9" s="111"/>
      <c r="B9" s="111" t="s">
        <v>108</v>
      </c>
      <c r="C9" s="111"/>
      <c r="D9" s="111"/>
      <c r="E9" s="111"/>
      <c r="F9" s="111"/>
      <c r="G9" s="111"/>
      <c r="H9" s="111"/>
      <c r="I9" s="111"/>
      <c r="J9" s="113"/>
    </row>
    <row r="10" spans="1:11" ht="64.5" customHeight="1">
      <c r="A10" s="111"/>
      <c r="B10" s="111"/>
      <c r="C10" s="111"/>
      <c r="D10" s="111"/>
      <c r="E10" s="111"/>
      <c r="F10" s="111"/>
      <c r="G10" s="111"/>
      <c r="H10" s="111"/>
      <c r="I10" s="111"/>
      <c r="J10" s="113"/>
    </row>
    <row r="11" spans="1:11" ht="23.25" customHeight="1">
      <c r="A11" s="111"/>
      <c r="B11" s="111"/>
      <c r="C11" s="111"/>
      <c r="D11" s="111"/>
      <c r="E11" s="113"/>
      <c r="F11" s="119" t="s">
        <v>109</v>
      </c>
      <c r="G11" s="410" t="str">
        <f>基本情報シート!C8</f>
        <v>兵庫県○市○1-1</v>
      </c>
      <c r="H11" s="410"/>
      <c r="I11" s="410"/>
      <c r="J11" s="410"/>
    </row>
    <row r="12" spans="1:11" ht="20.25" customHeight="1">
      <c r="A12" s="111"/>
      <c r="B12" s="111"/>
      <c r="C12" s="111"/>
      <c r="D12" s="111"/>
      <c r="E12" s="113"/>
      <c r="F12" s="119" t="s">
        <v>110</v>
      </c>
      <c r="G12" s="410" t="str">
        <f>基本情報シート!C6</f>
        <v>社会福祉法人　兵庫会</v>
      </c>
      <c r="H12" s="410"/>
      <c r="I12" s="410"/>
      <c r="J12" s="410"/>
    </row>
    <row r="13" spans="1:11" ht="21" customHeight="1">
      <c r="A13" s="111"/>
      <c r="B13" s="111"/>
      <c r="C13" s="111" t="s">
        <v>111</v>
      </c>
      <c r="D13" s="111"/>
      <c r="E13" s="113"/>
      <c r="F13" s="119" t="s">
        <v>112</v>
      </c>
      <c r="G13" s="184" t="str">
        <f>基本情報シート!C9</f>
        <v>理事長</v>
      </c>
      <c r="H13" s="410" t="str">
        <f>基本情報シート!C10</f>
        <v>兵庫　太郎</v>
      </c>
      <c r="I13" s="410"/>
      <c r="J13" s="120"/>
    </row>
    <row r="14" spans="1:11" ht="21" customHeight="1">
      <c r="A14" s="111"/>
      <c r="B14" s="111"/>
      <c r="C14" s="111"/>
      <c r="D14" s="111"/>
      <c r="E14" s="113"/>
      <c r="F14" s="119" t="s">
        <v>113</v>
      </c>
      <c r="G14" s="410" t="str">
        <f>基本情報シート!C11</f>
        <v>000-0000-0000</v>
      </c>
      <c r="H14" s="410"/>
      <c r="I14" s="410"/>
      <c r="J14" s="410"/>
    </row>
    <row r="15" spans="1:11" ht="21" customHeight="1">
      <c r="A15" s="111"/>
      <c r="B15" s="111"/>
      <c r="C15" s="111"/>
      <c r="D15" s="111"/>
      <c r="E15" s="113"/>
      <c r="F15" s="126" t="s">
        <v>114</v>
      </c>
      <c r="G15" s="410" t="str">
        <f>基本情報シート!C12</f>
        <v>info@000.ne.jp</v>
      </c>
      <c r="H15" s="410"/>
      <c r="I15" s="410"/>
      <c r="J15" s="410"/>
    </row>
    <row r="16" spans="1:11" ht="77.25" customHeight="1">
      <c r="A16" s="121" t="s">
        <v>106</v>
      </c>
      <c r="B16" s="111"/>
      <c r="C16" s="111"/>
      <c r="D16" s="111"/>
      <c r="E16" s="111"/>
      <c r="F16" s="111"/>
      <c r="G16" s="111"/>
      <c r="H16" s="111"/>
      <c r="I16" s="111"/>
      <c r="J16" s="113"/>
    </row>
    <row r="17" spans="1:10" ht="14">
      <c r="A17" s="113"/>
      <c r="B17" s="122" t="s">
        <v>281</v>
      </c>
      <c r="C17" s="111"/>
      <c r="D17" s="111" t="str">
        <f>基本情報シート!C19</f>
        <v>高第3096号</v>
      </c>
      <c r="E17" s="111" t="s">
        <v>282</v>
      </c>
      <c r="F17" s="111"/>
      <c r="G17" s="111"/>
      <c r="H17" s="111"/>
      <c r="I17" s="111"/>
      <c r="J17" s="111"/>
    </row>
    <row r="18" spans="1:10" ht="14">
      <c r="A18" s="111"/>
      <c r="B18" s="123" t="s">
        <v>248</v>
      </c>
      <c r="C18" s="124"/>
      <c r="D18" s="123"/>
      <c r="F18" s="113"/>
      <c r="G18" s="113"/>
      <c r="H18" s="113"/>
      <c r="I18" s="111"/>
      <c r="J18" s="113"/>
    </row>
    <row r="19" spans="1:10" ht="14">
      <c r="A19" s="111"/>
      <c r="B19" s="125" t="s">
        <v>154</v>
      </c>
      <c r="C19" s="113"/>
      <c r="D19" s="111"/>
      <c r="E19" s="121"/>
      <c r="F19" s="111"/>
      <c r="G19" s="111"/>
      <c r="H19" s="111"/>
      <c r="I19" s="111"/>
      <c r="J19" s="113"/>
    </row>
    <row r="20" spans="1:10" ht="51.75" customHeight="1">
      <c r="A20" s="416" t="s">
        <v>115</v>
      </c>
      <c r="B20" s="416"/>
      <c r="C20" s="416"/>
      <c r="D20" s="416"/>
      <c r="E20" s="416"/>
      <c r="F20" s="416"/>
      <c r="G20" s="416"/>
      <c r="H20" s="416"/>
      <c r="I20" s="416"/>
      <c r="J20" s="113"/>
    </row>
    <row r="21" spans="1:10">
      <c r="A21" s="111"/>
      <c r="B21" s="111"/>
      <c r="C21" s="111"/>
      <c r="D21" s="111"/>
      <c r="E21" s="126"/>
      <c r="F21" s="111"/>
      <c r="G21" s="111"/>
      <c r="H21" s="111"/>
      <c r="I21" s="111"/>
      <c r="J21" s="113"/>
    </row>
    <row r="22" spans="1:10">
      <c r="A22" s="113"/>
      <c r="B22" s="113"/>
      <c r="C22" s="113"/>
      <c r="D22" s="111"/>
      <c r="E22" s="126"/>
      <c r="F22" s="111"/>
      <c r="G22" s="111"/>
      <c r="H22" s="111"/>
      <c r="I22" s="111"/>
      <c r="J22" s="113"/>
    </row>
    <row r="23" spans="1:10" ht="24.75" customHeight="1">
      <c r="A23" s="113"/>
      <c r="B23" s="111" t="s">
        <v>116</v>
      </c>
      <c r="C23" s="113"/>
      <c r="D23" s="111"/>
      <c r="E23" s="111"/>
      <c r="F23" s="111"/>
      <c r="G23" s="111"/>
      <c r="H23" s="111"/>
      <c r="I23" s="111"/>
      <c r="J23" s="113"/>
    </row>
    <row r="24" spans="1:10" ht="24.75" customHeight="1">
      <c r="A24" s="113"/>
      <c r="B24" s="111"/>
      <c r="C24" s="113"/>
      <c r="D24" s="111"/>
      <c r="E24" s="416" t="s">
        <v>283</v>
      </c>
      <c r="F24" s="416"/>
      <c r="G24" s="111"/>
      <c r="H24" s="111"/>
      <c r="I24" s="111"/>
      <c r="J24" s="113"/>
    </row>
    <row r="25" spans="1:10" ht="24.75" customHeight="1">
      <c r="A25" s="113"/>
      <c r="B25" s="111" t="s">
        <v>155</v>
      </c>
      <c r="C25" s="113"/>
      <c r="D25" s="113"/>
      <c r="E25" s="416" t="s">
        <v>284</v>
      </c>
      <c r="F25" s="416"/>
      <c r="G25" s="113"/>
      <c r="H25" s="127"/>
      <c r="I25" s="111"/>
      <c r="J25" s="113"/>
    </row>
    <row r="26" spans="1:10" ht="24.75" customHeight="1">
      <c r="A26" s="113"/>
      <c r="B26" s="111"/>
      <c r="C26" s="113"/>
      <c r="D26" s="113"/>
      <c r="E26" s="416" t="s">
        <v>285</v>
      </c>
      <c r="F26" s="416"/>
      <c r="G26" s="113"/>
      <c r="H26" s="127"/>
      <c r="I26" s="111"/>
      <c r="J26" s="113"/>
    </row>
    <row r="27" spans="1:10" ht="24.75" customHeight="1">
      <c r="A27" s="113"/>
      <c r="B27" s="111" t="s">
        <v>156</v>
      </c>
      <c r="C27" s="113"/>
      <c r="D27" s="113"/>
      <c r="E27" s="416" t="s">
        <v>429</v>
      </c>
      <c r="F27" s="416"/>
      <c r="G27" s="113"/>
      <c r="H27" s="127"/>
      <c r="I27" s="111"/>
      <c r="J27" s="113"/>
    </row>
    <row r="28" spans="1:10" ht="24.75" customHeight="1">
      <c r="A28" s="113"/>
      <c r="B28" s="111" t="s">
        <v>117</v>
      </c>
      <c r="C28" s="113"/>
      <c r="D28" s="111"/>
      <c r="E28" s="111"/>
      <c r="F28" s="111"/>
      <c r="G28" s="111"/>
      <c r="H28" s="111"/>
      <c r="I28" s="111"/>
      <c r="J28" s="113"/>
    </row>
    <row r="29" spans="1:10" ht="10.5" customHeight="1">
      <c r="A29" s="113"/>
      <c r="B29" s="417" t="s">
        <v>118</v>
      </c>
      <c r="C29" s="417"/>
      <c r="D29" s="417"/>
      <c r="E29" s="417"/>
      <c r="F29" s="417"/>
      <c r="G29" s="417"/>
      <c r="H29" s="417"/>
      <c r="I29" s="111"/>
      <c r="J29" s="113"/>
    </row>
    <row r="30" spans="1:10" ht="100" customHeight="1">
      <c r="A30" s="111"/>
      <c r="B30" s="415"/>
      <c r="C30" s="415"/>
      <c r="D30" s="415"/>
      <c r="E30" s="415"/>
      <c r="F30" s="415"/>
      <c r="G30" s="415"/>
      <c r="H30" s="415"/>
      <c r="I30" s="111"/>
      <c r="J30" s="113"/>
    </row>
    <row r="31" spans="1:10">
      <c r="A31" s="111"/>
      <c r="B31" s="111" t="s">
        <v>229</v>
      </c>
      <c r="C31" s="111"/>
      <c r="D31" s="111"/>
      <c r="E31" s="111"/>
      <c r="F31" s="111"/>
      <c r="G31" s="111"/>
      <c r="H31" s="111"/>
      <c r="I31" s="111"/>
      <c r="J31" s="113"/>
    </row>
  </sheetData>
  <mergeCells count="15">
    <mergeCell ref="B30:H30"/>
    <mergeCell ref="G14:J14"/>
    <mergeCell ref="G15:J15"/>
    <mergeCell ref="A20:I20"/>
    <mergeCell ref="E25:F25"/>
    <mergeCell ref="E27:F27"/>
    <mergeCell ref="B29:H29"/>
    <mergeCell ref="E24:F24"/>
    <mergeCell ref="E26:F26"/>
    <mergeCell ref="H13:I13"/>
    <mergeCell ref="A5:J5"/>
    <mergeCell ref="H6:I6"/>
    <mergeCell ref="H7:I7"/>
    <mergeCell ref="G11:J11"/>
    <mergeCell ref="G12:J12"/>
  </mergeCells>
  <phoneticPr fontId="2"/>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sheetPr>
    <tabColor rgb="FFFFFF00"/>
  </sheetPr>
  <dimension ref="A1:O39"/>
  <sheetViews>
    <sheetView view="pageBreakPreview" zoomScale="106" zoomScaleNormal="100" zoomScaleSheetLayoutView="106" workbookViewId="0">
      <selection activeCell="H17" sqref="H17"/>
    </sheetView>
  </sheetViews>
  <sheetFormatPr defaultColWidth="9" defaultRowHeight="13"/>
  <cols>
    <col min="1" max="1" width="4" style="136" customWidth="1"/>
    <col min="2" max="4" width="8.36328125" style="136" customWidth="1"/>
    <col min="5" max="5" width="4.6328125" style="151" customWidth="1"/>
    <col min="6" max="6" width="15.90625" style="151" customWidth="1"/>
    <col min="7" max="7" width="4.6328125" style="151" customWidth="1"/>
    <col min="8" max="10" width="9.7265625" style="136" customWidth="1"/>
    <col min="11" max="11" width="3.26953125" style="136" customWidth="1"/>
    <col min="12" max="13" width="10.36328125" style="136" customWidth="1"/>
    <col min="14" max="15" width="20.6328125" style="136" customWidth="1"/>
    <col min="16" max="16" width="14.08984375" style="136" customWidth="1"/>
    <col min="17" max="16384" width="9" style="136"/>
  </cols>
  <sheetData>
    <row r="1" spans="1:12" s="267" customFormat="1" ht="20.5">
      <c r="A1" s="267" t="s">
        <v>217</v>
      </c>
      <c r="E1" s="268"/>
      <c r="F1" s="268"/>
      <c r="G1" s="268"/>
    </row>
    <row r="2" spans="1:12" ht="14">
      <c r="A2" s="122" t="s">
        <v>82</v>
      </c>
      <c r="B2" s="122"/>
      <c r="C2" s="122"/>
      <c r="D2" s="122"/>
      <c r="E2" s="146"/>
      <c r="F2" s="146"/>
      <c r="G2" s="146"/>
      <c r="H2" s="122"/>
      <c r="I2" s="122"/>
      <c r="J2" s="135"/>
      <c r="K2" s="135"/>
      <c r="L2" s="141"/>
    </row>
    <row r="3" spans="1:12" ht="14">
      <c r="A3" s="135"/>
      <c r="B3" s="135"/>
      <c r="C3" s="135"/>
      <c r="D3" s="135"/>
      <c r="E3" s="147"/>
      <c r="F3" s="147"/>
      <c r="G3" s="147"/>
      <c r="H3" s="135"/>
      <c r="I3" s="135"/>
      <c r="J3" s="135"/>
      <c r="K3" s="135"/>
      <c r="L3" s="141"/>
    </row>
    <row r="4" spans="1:12" ht="14">
      <c r="A4" s="135"/>
      <c r="B4" s="135"/>
      <c r="C4" s="135"/>
      <c r="D4" s="135"/>
      <c r="E4" s="147"/>
      <c r="F4" s="147"/>
      <c r="G4" s="147"/>
      <c r="H4" s="135"/>
      <c r="I4" s="135"/>
      <c r="J4" s="135"/>
      <c r="K4" s="135"/>
    </row>
    <row r="5" spans="1:12" ht="14">
      <c r="A5" s="431" t="s">
        <v>159</v>
      </c>
      <c r="B5" s="431"/>
      <c r="C5" s="431"/>
      <c r="D5" s="431"/>
      <c r="E5" s="431"/>
      <c r="F5" s="431"/>
      <c r="G5" s="431"/>
      <c r="H5" s="431"/>
      <c r="I5" s="431"/>
      <c r="J5" s="431"/>
      <c r="K5" s="431"/>
    </row>
    <row r="6" spans="1:12" ht="14">
      <c r="A6" s="135"/>
      <c r="B6" s="135"/>
      <c r="C6" s="135"/>
      <c r="D6" s="135"/>
      <c r="E6" s="147"/>
      <c r="F6" s="147"/>
      <c r="G6" s="147"/>
      <c r="H6" s="135"/>
      <c r="I6" s="135"/>
      <c r="J6" s="135"/>
      <c r="K6" s="135"/>
    </row>
    <row r="7" spans="1:12" ht="14">
      <c r="A7" s="135"/>
      <c r="B7" s="135"/>
      <c r="C7" s="135"/>
      <c r="D7" s="135"/>
      <c r="E7" s="147"/>
      <c r="F7" s="147"/>
      <c r="G7" s="147"/>
      <c r="H7" s="135"/>
      <c r="I7" s="135"/>
      <c r="J7" s="135"/>
      <c r="K7" s="135"/>
    </row>
    <row r="8" spans="1:12" ht="14">
      <c r="A8" s="135">
        <v>1</v>
      </c>
      <c r="B8" s="135" t="s">
        <v>128</v>
      </c>
      <c r="C8" s="135"/>
      <c r="D8" s="135"/>
      <c r="E8" s="147"/>
      <c r="F8" s="147"/>
      <c r="G8" s="147"/>
      <c r="H8" s="135"/>
      <c r="I8" s="135"/>
      <c r="J8" s="137" t="s">
        <v>129</v>
      </c>
      <c r="K8" s="135"/>
    </row>
    <row r="9" spans="1:12" ht="35.15" customHeight="1">
      <c r="A9" s="135"/>
      <c r="B9" s="432" t="s">
        <v>130</v>
      </c>
      <c r="C9" s="432"/>
      <c r="D9" s="432"/>
      <c r="E9" s="433" t="s">
        <v>131</v>
      </c>
      <c r="F9" s="433"/>
      <c r="G9" s="433"/>
      <c r="H9" s="432" t="s">
        <v>132</v>
      </c>
      <c r="I9" s="432"/>
      <c r="J9" s="432"/>
      <c r="K9" s="135"/>
    </row>
    <row r="10" spans="1:12" ht="17.5" customHeight="1">
      <c r="A10" s="135"/>
      <c r="B10" s="435" t="s">
        <v>133</v>
      </c>
      <c r="C10" s="436"/>
      <c r="D10" s="436"/>
      <c r="E10" s="148" t="s">
        <v>157</v>
      </c>
      <c r="F10" s="322">
        <v>1702000</v>
      </c>
      <c r="G10" s="149" t="s">
        <v>158</v>
      </c>
      <c r="H10" s="439"/>
      <c r="I10" s="424"/>
      <c r="J10" s="425"/>
      <c r="K10" s="135"/>
    </row>
    <row r="11" spans="1:12" ht="17.5" customHeight="1">
      <c r="A11" s="135"/>
      <c r="B11" s="437"/>
      <c r="C11" s="438"/>
      <c r="D11" s="438"/>
      <c r="E11" s="434">
        <f>'別紙１ '!I32</f>
        <v>1702000</v>
      </c>
      <c r="F11" s="434"/>
      <c r="G11" s="434"/>
      <c r="H11" s="440"/>
      <c r="I11" s="426"/>
      <c r="J11" s="427"/>
      <c r="K11" s="135"/>
    </row>
    <row r="12" spans="1:12" ht="17.5" customHeight="1">
      <c r="A12" s="135"/>
      <c r="B12" s="435" t="s">
        <v>134</v>
      </c>
      <c r="C12" s="436"/>
      <c r="D12" s="436"/>
      <c r="E12" s="148" t="s">
        <v>157</v>
      </c>
      <c r="F12" s="322">
        <v>612500</v>
      </c>
      <c r="G12" s="149" t="s">
        <v>158</v>
      </c>
      <c r="H12" s="441"/>
      <c r="I12" s="442"/>
      <c r="J12" s="443"/>
      <c r="K12" s="135"/>
    </row>
    <row r="13" spans="1:12" ht="17.5" customHeight="1">
      <c r="A13" s="135"/>
      <c r="B13" s="437"/>
      <c r="C13" s="438"/>
      <c r="D13" s="438"/>
      <c r="E13" s="434">
        <f>E15-E11</f>
        <v>487500</v>
      </c>
      <c r="F13" s="434"/>
      <c r="G13" s="434"/>
      <c r="H13" s="444"/>
      <c r="I13" s="445"/>
      <c r="J13" s="446"/>
      <c r="K13" s="135"/>
    </row>
    <row r="14" spans="1:12" ht="17.5" customHeight="1">
      <c r="A14" s="135"/>
      <c r="B14" s="439" t="s">
        <v>33</v>
      </c>
      <c r="C14" s="424"/>
      <c r="D14" s="424"/>
      <c r="E14" s="148" t="s">
        <v>157</v>
      </c>
      <c r="F14" s="152">
        <f>F10+F12</f>
        <v>2314500</v>
      </c>
      <c r="G14" s="149" t="s">
        <v>158</v>
      </c>
      <c r="H14" s="424"/>
      <c r="I14" s="424"/>
      <c r="J14" s="425"/>
      <c r="K14" s="135"/>
    </row>
    <row r="15" spans="1:12" ht="17.5" customHeight="1">
      <c r="A15" s="135"/>
      <c r="B15" s="440"/>
      <c r="C15" s="426"/>
      <c r="D15" s="426"/>
      <c r="E15" s="447">
        <f>'別紙１ '!C32</f>
        <v>2189500</v>
      </c>
      <c r="F15" s="447"/>
      <c r="G15" s="447"/>
      <c r="H15" s="426"/>
      <c r="I15" s="426"/>
      <c r="J15" s="427"/>
      <c r="K15" s="135"/>
    </row>
    <row r="16" spans="1:12" ht="14">
      <c r="A16" s="135"/>
      <c r="B16" s="135"/>
      <c r="C16" s="135"/>
      <c r="D16" s="135"/>
      <c r="E16" s="147"/>
      <c r="F16" s="147"/>
      <c r="G16" s="147"/>
      <c r="H16" s="135"/>
      <c r="I16" s="135"/>
      <c r="J16" s="135"/>
      <c r="K16" s="135"/>
    </row>
    <row r="17" spans="1:14" ht="14">
      <c r="A17" s="135"/>
      <c r="B17" s="135"/>
      <c r="C17" s="135"/>
      <c r="D17" s="135"/>
      <c r="E17" s="147"/>
      <c r="F17" s="147"/>
      <c r="G17" s="147"/>
      <c r="H17" s="135"/>
      <c r="I17" s="135"/>
      <c r="J17" s="135"/>
      <c r="K17" s="135"/>
    </row>
    <row r="18" spans="1:14" ht="14">
      <c r="A18" s="135">
        <v>2</v>
      </c>
      <c r="B18" s="135" t="s">
        <v>135</v>
      </c>
      <c r="C18" s="135"/>
      <c r="D18" s="135"/>
      <c r="E18" s="147"/>
      <c r="F18" s="147"/>
      <c r="G18" s="147"/>
      <c r="H18" s="135"/>
      <c r="I18" s="135"/>
      <c r="J18" s="137" t="s">
        <v>129</v>
      </c>
      <c r="K18" s="135"/>
    </row>
    <row r="19" spans="1:14" ht="35.15" customHeight="1">
      <c r="A19" s="135"/>
      <c r="B19" s="432" t="s">
        <v>130</v>
      </c>
      <c r="C19" s="432"/>
      <c r="D19" s="432"/>
      <c r="E19" s="433" t="s">
        <v>131</v>
      </c>
      <c r="F19" s="433"/>
      <c r="G19" s="433"/>
      <c r="H19" s="432" t="s">
        <v>132</v>
      </c>
      <c r="I19" s="432"/>
      <c r="J19" s="432"/>
      <c r="K19" s="135"/>
    </row>
    <row r="20" spans="1:14" ht="20.149999999999999" customHeight="1">
      <c r="A20" s="135"/>
      <c r="B20" s="418" t="s">
        <v>136</v>
      </c>
      <c r="C20" s="419"/>
      <c r="D20" s="419"/>
      <c r="E20" s="148" t="s">
        <v>157</v>
      </c>
      <c r="F20" s="322">
        <v>244500</v>
      </c>
      <c r="G20" s="149" t="s">
        <v>158</v>
      </c>
      <c r="H20" s="424"/>
      <c r="I20" s="424"/>
      <c r="J20" s="425"/>
      <c r="K20" s="135"/>
    </row>
    <row r="21" spans="1:14" ht="20.149999999999999" customHeight="1">
      <c r="A21" s="135"/>
      <c r="B21" s="421"/>
      <c r="C21" s="422"/>
      <c r="D21" s="422"/>
      <c r="E21" s="428">
        <f>'別紙１ '!C14</f>
        <v>244500</v>
      </c>
      <c r="F21" s="429"/>
      <c r="G21" s="430"/>
      <c r="H21" s="426"/>
      <c r="I21" s="426"/>
      <c r="J21" s="427"/>
      <c r="K21" s="135"/>
      <c r="L21" s="269" t="s">
        <v>139</v>
      </c>
      <c r="M21" s="269"/>
      <c r="N21" s="269"/>
    </row>
    <row r="22" spans="1:14" ht="20.149999999999999" customHeight="1">
      <c r="A22" s="135"/>
      <c r="B22" s="418" t="s">
        <v>137</v>
      </c>
      <c r="C22" s="419"/>
      <c r="D22" s="419"/>
      <c r="E22" s="148" t="s">
        <v>157</v>
      </c>
      <c r="F22" s="322">
        <v>405000</v>
      </c>
      <c r="G22" s="149" t="s">
        <v>158</v>
      </c>
      <c r="H22" s="424"/>
      <c r="I22" s="424"/>
      <c r="J22" s="425"/>
      <c r="K22" s="135"/>
      <c r="L22" s="269"/>
      <c r="M22" s="269"/>
      <c r="N22" s="269"/>
    </row>
    <row r="23" spans="1:14" ht="20.149999999999999" customHeight="1">
      <c r="A23" s="135"/>
      <c r="B23" s="421"/>
      <c r="C23" s="422"/>
      <c r="D23" s="422"/>
      <c r="E23" s="428">
        <f>'別紙１ '!C20</f>
        <v>385000</v>
      </c>
      <c r="F23" s="429"/>
      <c r="G23" s="430"/>
      <c r="H23" s="426"/>
      <c r="I23" s="426"/>
      <c r="J23" s="427"/>
      <c r="K23" s="135"/>
      <c r="L23" s="269" t="s">
        <v>145</v>
      </c>
      <c r="M23" s="269"/>
      <c r="N23" s="269"/>
    </row>
    <row r="24" spans="1:14" ht="20.149999999999999" customHeight="1">
      <c r="A24" s="135"/>
      <c r="B24" s="418" t="s">
        <v>138</v>
      </c>
      <c r="C24" s="419"/>
      <c r="D24" s="419"/>
      <c r="E24" s="148" t="s">
        <v>157</v>
      </c>
      <c r="F24" s="322">
        <v>1065000</v>
      </c>
      <c r="G24" s="149" t="s">
        <v>158</v>
      </c>
      <c r="H24" s="424"/>
      <c r="I24" s="424"/>
      <c r="J24" s="425"/>
      <c r="K24" s="135"/>
      <c r="L24" s="269"/>
      <c r="M24" s="269"/>
      <c r="N24" s="269"/>
    </row>
    <row r="25" spans="1:14" ht="20.149999999999999" customHeight="1">
      <c r="A25" s="135"/>
      <c r="B25" s="421"/>
      <c r="C25" s="422"/>
      <c r="D25" s="422"/>
      <c r="E25" s="428">
        <f>'別紙１ '!C24</f>
        <v>960000</v>
      </c>
      <c r="F25" s="429"/>
      <c r="G25" s="430"/>
      <c r="H25" s="426"/>
      <c r="I25" s="426"/>
      <c r="J25" s="427"/>
      <c r="K25" s="135"/>
      <c r="L25" s="269" t="s">
        <v>146</v>
      </c>
      <c r="M25" s="269"/>
      <c r="N25" s="269"/>
    </row>
    <row r="26" spans="1:14" ht="20.149999999999999" customHeight="1">
      <c r="A26" s="135"/>
      <c r="B26" s="418" t="s">
        <v>286</v>
      </c>
      <c r="C26" s="419"/>
      <c r="D26" s="420"/>
      <c r="E26" s="148" t="s">
        <v>157</v>
      </c>
      <c r="F26" s="322">
        <v>400000</v>
      </c>
      <c r="G26" s="149" t="s">
        <v>158</v>
      </c>
      <c r="H26" s="424"/>
      <c r="I26" s="424"/>
      <c r="J26" s="425"/>
      <c r="K26" s="135"/>
      <c r="L26" s="269"/>
      <c r="M26" s="269"/>
      <c r="N26" s="269"/>
    </row>
    <row r="27" spans="1:14" ht="20.149999999999999" customHeight="1">
      <c r="A27" s="135"/>
      <c r="B27" s="421"/>
      <c r="C27" s="422"/>
      <c r="D27" s="423"/>
      <c r="E27" s="428">
        <f>'別紙１ '!C27</f>
        <v>400000</v>
      </c>
      <c r="F27" s="429"/>
      <c r="G27" s="430"/>
      <c r="H27" s="426"/>
      <c r="I27" s="426"/>
      <c r="J27" s="427"/>
      <c r="K27" s="135"/>
      <c r="L27" s="269" t="s">
        <v>288</v>
      </c>
      <c r="M27" s="269"/>
      <c r="N27" s="269"/>
    </row>
    <row r="28" spans="1:14" ht="20.149999999999999" customHeight="1">
      <c r="A28" s="135"/>
      <c r="B28" s="418" t="s">
        <v>287</v>
      </c>
      <c r="C28" s="419"/>
      <c r="D28" s="420"/>
      <c r="E28" s="148" t="s">
        <v>157</v>
      </c>
      <c r="F28" s="322">
        <v>200000</v>
      </c>
      <c r="G28" s="149" t="s">
        <v>158</v>
      </c>
      <c r="H28" s="424"/>
      <c r="I28" s="424"/>
      <c r="J28" s="425"/>
      <c r="K28" s="135"/>
      <c r="L28" s="269"/>
      <c r="M28" s="269"/>
      <c r="N28" s="269"/>
    </row>
    <row r="29" spans="1:14" ht="20.149999999999999" customHeight="1">
      <c r="A29" s="135"/>
      <c r="B29" s="421"/>
      <c r="C29" s="422"/>
      <c r="D29" s="423"/>
      <c r="E29" s="428">
        <f>'別紙１ '!C30</f>
        <v>200000</v>
      </c>
      <c r="F29" s="429"/>
      <c r="G29" s="430"/>
      <c r="H29" s="426"/>
      <c r="I29" s="426"/>
      <c r="J29" s="427"/>
      <c r="K29" s="135"/>
      <c r="L29" s="269" t="s">
        <v>289</v>
      </c>
      <c r="M29" s="269"/>
      <c r="N29" s="269"/>
    </row>
    <row r="30" spans="1:14" ht="20.149999999999999" customHeight="1">
      <c r="A30" s="135"/>
      <c r="B30" s="439" t="s">
        <v>33</v>
      </c>
      <c r="C30" s="424"/>
      <c r="D30" s="424"/>
      <c r="E30" s="148" t="s">
        <v>157</v>
      </c>
      <c r="F30" s="152">
        <f>F20+F22+F28+F24+F26</f>
        <v>2314500</v>
      </c>
      <c r="G30" s="149" t="s">
        <v>158</v>
      </c>
      <c r="H30" s="424"/>
      <c r="I30" s="424"/>
      <c r="J30" s="425"/>
      <c r="K30" s="135"/>
      <c r="L30" s="141"/>
    </row>
    <row r="31" spans="1:14" ht="20.149999999999999" customHeight="1">
      <c r="A31" s="135"/>
      <c r="B31" s="440"/>
      <c r="C31" s="426"/>
      <c r="D31" s="426"/>
      <c r="E31" s="428">
        <f>'別紙１ '!C32</f>
        <v>2189500</v>
      </c>
      <c r="F31" s="429"/>
      <c r="G31" s="430"/>
      <c r="H31" s="426"/>
      <c r="I31" s="426"/>
      <c r="J31" s="427"/>
      <c r="K31" s="135"/>
    </row>
    <row r="32" spans="1:14" ht="14">
      <c r="A32" s="135"/>
      <c r="B32" s="145" t="s">
        <v>160</v>
      </c>
      <c r="C32" s="135"/>
      <c r="D32" s="135"/>
      <c r="E32" s="147"/>
      <c r="F32" s="147"/>
      <c r="G32" s="147"/>
      <c r="H32" s="135"/>
      <c r="I32" s="135"/>
      <c r="J32" s="135"/>
      <c r="K32" s="135"/>
    </row>
    <row r="33" spans="1:15" ht="14">
      <c r="A33" s="135"/>
      <c r="B33" s="145" t="s">
        <v>188</v>
      </c>
      <c r="C33" s="138"/>
      <c r="D33" s="138"/>
      <c r="E33" s="150"/>
      <c r="F33" s="150"/>
      <c r="G33" s="150"/>
      <c r="H33" s="138"/>
      <c r="I33" s="138"/>
      <c r="J33" s="138"/>
      <c r="K33" s="135"/>
    </row>
    <row r="34" spans="1:15" ht="14">
      <c r="A34" s="135"/>
      <c r="K34" s="135"/>
    </row>
    <row r="35" spans="1:15" ht="14">
      <c r="A35" s="135"/>
      <c r="K35" s="135"/>
    </row>
    <row r="36" spans="1:15" ht="14">
      <c r="A36" s="135"/>
      <c r="K36" s="135"/>
    </row>
    <row r="37" spans="1:15" ht="19">
      <c r="A37" s="135"/>
      <c r="K37" s="135"/>
      <c r="L37" s="139"/>
      <c r="M37" s="140"/>
      <c r="N37" s="140"/>
      <c r="O37" s="140"/>
    </row>
    <row r="38" spans="1:15" ht="14">
      <c r="A38" s="135"/>
      <c r="K38" s="135"/>
      <c r="M38" s="140"/>
      <c r="N38" s="140"/>
      <c r="O38" s="140"/>
    </row>
    <row r="39" spans="1:15" ht="14">
      <c r="A39" s="138"/>
      <c r="K39" s="138"/>
    </row>
  </sheetData>
  <mergeCells count="34">
    <mergeCell ref="B22:D23"/>
    <mergeCell ref="B28:D29"/>
    <mergeCell ref="B30:D31"/>
    <mergeCell ref="B12:D13"/>
    <mergeCell ref="H12:J13"/>
    <mergeCell ref="B14:D15"/>
    <mergeCell ref="H14:J15"/>
    <mergeCell ref="E13:G13"/>
    <mergeCell ref="E15:G15"/>
    <mergeCell ref="B19:D19"/>
    <mergeCell ref="E19:G19"/>
    <mergeCell ref="H19:J19"/>
    <mergeCell ref="E21:G21"/>
    <mergeCell ref="B20:D21"/>
    <mergeCell ref="H20:J21"/>
    <mergeCell ref="E31:G31"/>
    <mergeCell ref="A5:K5"/>
    <mergeCell ref="B9:D9"/>
    <mergeCell ref="E9:G9"/>
    <mergeCell ref="H9:J9"/>
    <mergeCell ref="E11:G11"/>
    <mergeCell ref="B10:D11"/>
    <mergeCell ref="H10:J11"/>
    <mergeCell ref="E23:G23"/>
    <mergeCell ref="E29:G29"/>
    <mergeCell ref="H22:J23"/>
    <mergeCell ref="H28:J29"/>
    <mergeCell ref="H30:J31"/>
    <mergeCell ref="B26:D27"/>
    <mergeCell ref="H26:J27"/>
    <mergeCell ref="E27:G27"/>
    <mergeCell ref="B24:D25"/>
    <mergeCell ref="H24:J25"/>
    <mergeCell ref="E25:G25"/>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EE2A-DDD3-48E6-9060-04F2174A52D8}">
  <sheetPr>
    <tabColor indexed="13"/>
    <pageSetUpPr fitToPage="1"/>
  </sheetPr>
  <dimension ref="A1:N56"/>
  <sheetViews>
    <sheetView tabSelected="1" view="pageBreakPreview" topLeftCell="A14" zoomScale="55" zoomScaleNormal="100" zoomScaleSheetLayoutView="55" workbookViewId="0">
      <selection activeCell="E23" sqref="E23"/>
    </sheetView>
  </sheetViews>
  <sheetFormatPr defaultColWidth="16.6328125" defaultRowHeight="13"/>
  <cols>
    <col min="1" max="1" width="20.36328125" style="2" customWidth="1"/>
    <col min="2" max="2" width="20.36328125" style="8" customWidth="1"/>
    <col min="3" max="9" width="24.6328125" style="2" customWidth="1"/>
    <col min="10" max="10" width="16.7265625" style="2" customWidth="1"/>
    <col min="11" max="16384" width="16.6328125" style="2"/>
  </cols>
  <sheetData>
    <row r="1" spans="1:14" ht="29.5" customHeight="1">
      <c r="A1" s="274" t="s">
        <v>326</v>
      </c>
    </row>
    <row r="2" spans="1:14" ht="29.5" customHeight="1">
      <c r="A2" s="274" t="s">
        <v>327</v>
      </c>
    </row>
    <row r="3" spans="1:14" ht="20.25" customHeight="1">
      <c r="A3" s="21" t="s">
        <v>30</v>
      </c>
    </row>
    <row r="4" spans="1:14" ht="19">
      <c r="A4" s="462" t="s">
        <v>328</v>
      </c>
      <c r="B4" s="462"/>
      <c r="C4" s="462"/>
      <c r="D4" s="462"/>
      <c r="E4" s="462"/>
      <c r="F4" s="462"/>
      <c r="G4" s="462"/>
      <c r="H4" s="462"/>
      <c r="I4" s="462"/>
      <c r="J4" s="462"/>
    </row>
    <row r="5" spans="1:14" ht="36" customHeight="1">
      <c r="B5" s="9"/>
      <c r="C5" s="3"/>
    </row>
    <row r="6" spans="1:14" s="26" customFormat="1" ht="21" customHeight="1">
      <c r="B6" s="27"/>
      <c r="C6" s="28"/>
      <c r="F6" s="29" t="s">
        <v>31</v>
      </c>
      <c r="G6" s="463" t="str">
        <f>基本情報シート!C20</f>
        <v>ヘルパーステーション○○</v>
      </c>
      <c r="H6" s="463"/>
      <c r="I6" s="463"/>
      <c r="J6" s="463"/>
    </row>
    <row r="7" spans="1:14" s="26" customFormat="1" ht="9.75" customHeight="1" thickBot="1">
      <c r="B7" s="27"/>
      <c r="C7" s="28"/>
    </row>
    <row r="8" spans="1:14" s="26" customFormat="1" ht="24.75" customHeight="1">
      <c r="A8" s="464" t="s">
        <v>62</v>
      </c>
      <c r="B8" s="467"/>
      <c r="C8" s="470" t="s">
        <v>10</v>
      </c>
      <c r="D8" s="472" t="s">
        <v>11</v>
      </c>
      <c r="E8" s="472" t="s">
        <v>12</v>
      </c>
      <c r="F8" s="455" t="s">
        <v>13</v>
      </c>
      <c r="G8" s="455" t="s">
        <v>227</v>
      </c>
      <c r="H8" s="455" t="s">
        <v>218</v>
      </c>
      <c r="I8" s="455" t="s">
        <v>228</v>
      </c>
      <c r="J8" s="457" t="s">
        <v>7</v>
      </c>
    </row>
    <row r="9" spans="1:14" s="26" customFormat="1" ht="24.75" customHeight="1">
      <c r="A9" s="465"/>
      <c r="B9" s="468"/>
      <c r="C9" s="471"/>
      <c r="D9" s="473"/>
      <c r="E9" s="473"/>
      <c r="F9" s="456"/>
      <c r="G9" s="456"/>
      <c r="H9" s="456"/>
      <c r="I9" s="456"/>
      <c r="J9" s="458"/>
    </row>
    <row r="10" spans="1:14" s="26" customFormat="1" ht="17.25" customHeight="1" thickBot="1">
      <c r="A10" s="466"/>
      <c r="B10" s="469"/>
      <c r="C10" s="30"/>
      <c r="D10" s="31"/>
      <c r="E10" s="32" t="s">
        <v>14</v>
      </c>
      <c r="F10" s="32" t="s">
        <v>15</v>
      </c>
      <c r="G10" s="33"/>
      <c r="H10" s="33"/>
      <c r="I10" s="33"/>
      <c r="J10" s="34"/>
    </row>
    <row r="11" spans="1:14" s="39" customFormat="1" ht="15.75" customHeight="1">
      <c r="A11" s="459" t="s">
        <v>40</v>
      </c>
      <c r="B11" s="35" t="s">
        <v>32</v>
      </c>
      <c r="C11" s="36" t="s">
        <v>0</v>
      </c>
      <c r="D11" s="37" t="s">
        <v>0</v>
      </c>
      <c r="E11" s="37" t="s">
        <v>0</v>
      </c>
      <c r="F11" s="37" t="s">
        <v>0</v>
      </c>
      <c r="G11" s="37" t="s">
        <v>0</v>
      </c>
      <c r="H11" s="37" t="s">
        <v>0</v>
      </c>
      <c r="I11" s="37" t="s">
        <v>0</v>
      </c>
      <c r="J11" s="38"/>
    </row>
    <row r="12" spans="1:14" s="39" customFormat="1" ht="47.25" customHeight="1">
      <c r="A12" s="460"/>
      <c r="B12" s="338" t="s">
        <v>360</v>
      </c>
      <c r="C12" s="339">
        <v>122250</v>
      </c>
      <c r="D12" s="40">
        <f>IF(ISNUMBER(C12),220000,"")</f>
        <v>220000</v>
      </c>
      <c r="E12" s="40">
        <f>MIN(C12:D12)</f>
        <v>122250</v>
      </c>
      <c r="F12" s="40">
        <f>ROUNDDOWN((E12*1/2),-3)</f>
        <v>61000</v>
      </c>
      <c r="G12" s="342">
        <v>61000</v>
      </c>
      <c r="H12" s="40">
        <v>0</v>
      </c>
      <c r="I12" s="40">
        <f>IFERROR(MIN(F12-H12,G12-H12),"")</f>
        <v>61000</v>
      </c>
      <c r="J12" s="41"/>
    </row>
    <row r="13" spans="1:14" s="39" customFormat="1" ht="47.25" customHeight="1">
      <c r="A13" s="460"/>
      <c r="B13" s="340" t="s">
        <v>362</v>
      </c>
      <c r="C13" s="341">
        <v>122250</v>
      </c>
      <c r="D13" s="42">
        <f>IF(ISNUMBER(C13),220000,"")</f>
        <v>220000</v>
      </c>
      <c r="E13" s="42">
        <f>MIN(C13:D13)</f>
        <v>122250</v>
      </c>
      <c r="F13" s="42">
        <f>ROUNDDOWN((E13*1/2),-3)</f>
        <v>61000</v>
      </c>
      <c r="G13" s="343">
        <v>61000</v>
      </c>
      <c r="H13" s="42">
        <v>0</v>
      </c>
      <c r="I13" s="42">
        <f>IFERROR(MIN(F13-H13,G13-H13),"")</f>
        <v>61000</v>
      </c>
      <c r="J13" s="43"/>
      <c r="K13" s="284" t="s">
        <v>329</v>
      </c>
      <c r="L13" s="284"/>
      <c r="M13" s="284"/>
      <c r="N13" s="284"/>
    </row>
    <row r="14" spans="1:14" s="39" customFormat="1" ht="47.25" customHeight="1" thickBot="1">
      <c r="A14" s="460"/>
      <c r="B14" s="44" t="s">
        <v>33</v>
      </c>
      <c r="C14" s="45">
        <f>SUM(C12:C13)</f>
        <v>244500</v>
      </c>
      <c r="D14" s="46">
        <f>SUM(D12:D13)</f>
        <v>440000</v>
      </c>
      <c r="E14" s="47">
        <f>SUM(E12:E13)</f>
        <v>244500</v>
      </c>
      <c r="F14" s="47">
        <f>SUM(F12:F13)</f>
        <v>122000</v>
      </c>
      <c r="G14" s="47">
        <f t="shared" ref="G14:I14" si="0">SUM(G12:G13)</f>
        <v>122000</v>
      </c>
      <c r="H14" s="47">
        <f t="shared" si="0"/>
        <v>0</v>
      </c>
      <c r="I14" s="47">
        <f t="shared" si="0"/>
        <v>122000</v>
      </c>
      <c r="J14" s="48"/>
      <c r="K14" s="284" t="s">
        <v>430</v>
      </c>
      <c r="L14" s="284"/>
      <c r="M14" s="284"/>
      <c r="N14" s="284"/>
    </row>
    <row r="15" spans="1:14" s="39" customFormat="1" ht="15.75" customHeight="1">
      <c r="A15" s="459" t="s">
        <v>5</v>
      </c>
      <c r="B15" s="35" t="s">
        <v>32</v>
      </c>
      <c r="C15" s="49" t="s">
        <v>0</v>
      </c>
      <c r="D15" s="50" t="s">
        <v>0</v>
      </c>
      <c r="E15" s="50" t="s">
        <v>0</v>
      </c>
      <c r="F15" s="50" t="s">
        <v>0</v>
      </c>
      <c r="G15" s="50" t="s">
        <v>0</v>
      </c>
      <c r="H15" s="50" t="s">
        <v>0</v>
      </c>
      <c r="I15" s="50" t="s">
        <v>0</v>
      </c>
      <c r="J15" s="51"/>
      <c r="K15" s="284"/>
      <c r="L15" s="284"/>
      <c r="M15" s="284"/>
      <c r="N15" s="284"/>
    </row>
    <row r="16" spans="1:14" s="39" customFormat="1" ht="47.25" customHeight="1">
      <c r="A16" s="460"/>
      <c r="B16" s="338" t="s">
        <v>360</v>
      </c>
      <c r="C16" s="339">
        <v>100000</v>
      </c>
      <c r="D16" s="52">
        <f>IF(ISNUMBER(C16),100000,"")</f>
        <v>100000</v>
      </c>
      <c r="E16" s="52">
        <f>MIN(C16:D16)</f>
        <v>100000</v>
      </c>
      <c r="F16" s="52">
        <f>ROUNDDOWN((E16*1/2),-3)</f>
        <v>50000</v>
      </c>
      <c r="G16" s="342">
        <v>50000</v>
      </c>
      <c r="H16" s="52">
        <v>0</v>
      </c>
      <c r="I16" s="52">
        <f>IFERROR(MIN(F16-H16,G16-H16),"")</f>
        <v>50000</v>
      </c>
      <c r="J16" s="53"/>
      <c r="K16" s="284"/>
      <c r="L16" s="284"/>
      <c r="M16" s="284"/>
      <c r="N16" s="284"/>
    </row>
    <row r="17" spans="1:14" s="39" customFormat="1" ht="47.25" customHeight="1">
      <c r="A17" s="460"/>
      <c r="B17" s="347" t="s">
        <v>381</v>
      </c>
      <c r="C17" s="348">
        <v>50000</v>
      </c>
      <c r="D17" s="52">
        <f>IF(ISNUMBER(C17),100000,"")</f>
        <v>100000</v>
      </c>
      <c r="E17" s="52">
        <f>MIN(C17:D17)</f>
        <v>50000</v>
      </c>
      <c r="F17" s="52">
        <f>ROUNDDOWN((E17*1/2),-3)</f>
        <v>25000</v>
      </c>
      <c r="G17" s="353">
        <v>25000</v>
      </c>
      <c r="H17" s="52">
        <v>0</v>
      </c>
      <c r="I17" s="52">
        <f>IFERROR(MIN(F17-H17,G17-H17),"")</f>
        <v>25000</v>
      </c>
      <c r="J17" s="62"/>
      <c r="K17" s="284"/>
      <c r="L17" s="284"/>
      <c r="M17" s="284"/>
      <c r="N17" s="284"/>
    </row>
    <row r="18" spans="1:14" s="39" customFormat="1" ht="47.25" customHeight="1">
      <c r="A18" s="460"/>
      <c r="B18" s="349" t="s">
        <v>382</v>
      </c>
      <c r="C18" s="350">
        <v>45000</v>
      </c>
      <c r="D18" s="344">
        <f>IF(ISNUMBER(C18),100000,"")</f>
        <v>100000</v>
      </c>
      <c r="E18" s="344">
        <f>MIN(C18:D18)</f>
        <v>45000</v>
      </c>
      <c r="F18" s="345">
        <f>ROUNDDOWN((E18*1/2),-3)</f>
        <v>22000</v>
      </c>
      <c r="G18" s="354">
        <v>22000</v>
      </c>
      <c r="H18" s="344">
        <v>0</v>
      </c>
      <c r="I18" s="52">
        <f>IFERROR(MIN(F18-H18,G18-H18),"")</f>
        <v>22000</v>
      </c>
      <c r="J18" s="346"/>
      <c r="K18" s="284" t="s">
        <v>329</v>
      </c>
      <c r="L18" s="284"/>
      <c r="M18" s="284"/>
      <c r="N18" s="284"/>
    </row>
    <row r="19" spans="1:14" s="39" customFormat="1" ht="47.25" customHeight="1">
      <c r="A19" s="460"/>
      <c r="B19" s="351" t="s">
        <v>374</v>
      </c>
      <c r="C19" s="352">
        <v>190000</v>
      </c>
      <c r="D19" s="54">
        <f>IF(ISNUMBER(C19),100000,"")</f>
        <v>100000</v>
      </c>
      <c r="E19" s="54">
        <f>MIN(C19:D19)</f>
        <v>100000</v>
      </c>
      <c r="F19" s="65">
        <f>ROUNDDOWN((E19*1/2),-3)</f>
        <v>50000</v>
      </c>
      <c r="G19" s="355">
        <v>50000</v>
      </c>
      <c r="H19" s="54">
        <v>0</v>
      </c>
      <c r="I19" s="52">
        <f>IFERROR(MIN(F19-H19,G19-H19),"")</f>
        <v>50000</v>
      </c>
      <c r="J19" s="55"/>
      <c r="K19" s="284" t="s">
        <v>329</v>
      </c>
      <c r="L19" s="284"/>
      <c r="M19" s="284"/>
      <c r="N19" s="284"/>
    </row>
    <row r="20" spans="1:14" s="39" customFormat="1" ht="47.25" customHeight="1" thickBot="1">
      <c r="A20" s="461"/>
      <c r="B20" s="56" t="s">
        <v>33</v>
      </c>
      <c r="C20" s="57">
        <f>SUM(C16:C19)</f>
        <v>385000</v>
      </c>
      <c r="D20" s="58">
        <f>SUM(D16:D19)</f>
        <v>400000</v>
      </c>
      <c r="E20" s="59">
        <f>SUM(E16:E19)</f>
        <v>295000</v>
      </c>
      <c r="F20" s="59">
        <f>SUM(F16:F19)</f>
        <v>147000</v>
      </c>
      <c r="G20" s="59">
        <f>SUM(G16:G19)</f>
        <v>147000</v>
      </c>
      <c r="H20" s="59">
        <f t="shared" ref="H20:I20" si="1">SUM(H16:H19)</f>
        <v>0</v>
      </c>
      <c r="I20" s="59">
        <f t="shared" si="1"/>
        <v>147000</v>
      </c>
      <c r="J20" s="60"/>
      <c r="K20" s="284" t="s">
        <v>431</v>
      </c>
      <c r="L20" s="284"/>
      <c r="M20" s="284"/>
      <c r="N20" s="284"/>
    </row>
    <row r="21" spans="1:14" s="39" customFormat="1" ht="15.75" customHeight="1">
      <c r="A21" s="185"/>
      <c r="B21" s="35" t="s">
        <v>34</v>
      </c>
      <c r="C21" s="61" t="s">
        <v>0</v>
      </c>
      <c r="D21" s="46" t="s">
        <v>0</v>
      </c>
      <c r="E21" s="46" t="s">
        <v>0</v>
      </c>
      <c r="F21" s="46" t="s">
        <v>0</v>
      </c>
      <c r="G21" s="46" t="s">
        <v>0</v>
      </c>
      <c r="H21" s="46" t="s">
        <v>0</v>
      </c>
      <c r="I21" s="46" t="s">
        <v>0</v>
      </c>
      <c r="J21" s="62"/>
      <c r="K21" s="284"/>
      <c r="L21" s="284"/>
      <c r="M21" s="284"/>
      <c r="N21" s="284"/>
    </row>
    <row r="22" spans="1:14" s="39" customFormat="1" ht="48.75" customHeight="1">
      <c r="A22" s="460" t="s">
        <v>6</v>
      </c>
      <c r="B22" s="356" t="s">
        <v>367</v>
      </c>
      <c r="C22" s="339">
        <v>960000</v>
      </c>
      <c r="D22" s="342">
        <v>833000</v>
      </c>
      <c r="E22" s="52">
        <f>MIN(C22:D22)</f>
        <v>833000</v>
      </c>
      <c r="F22" s="52">
        <f>ROUNDDOWN((E22),-3)</f>
        <v>833000</v>
      </c>
      <c r="G22" s="342">
        <v>833000</v>
      </c>
      <c r="H22" s="52">
        <v>0</v>
      </c>
      <c r="I22" s="52">
        <f>IFERROR(MIN(F22-H22,G22-H22),"")</f>
        <v>833000</v>
      </c>
      <c r="J22" s="53"/>
      <c r="K22" s="284"/>
      <c r="L22" s="284"/>
      <c r="M22" s="284"/>
      <c r="N22" s="284"/>
    </row>
    <row r="23" spans="1:14" s="39" customFormat="1" ht="48.75" customHeight="1">
      <c r="A23" s="460"/>
      <c r="B23" s="357"/>
      <c r="C23" s="131"/>
      <c r="D23" s="133"/>
      <c r="E23" s="52">
        <f>MIN(C23:D23)</f>
        <v>0</v>
      </c>
      <c r="F23" s="54">
        <f>ROUNDDOWN((E23),-3)</f>
        <v>0</v>
      </c>
      <c r="G23" s="133"/>
      <c r="H23" s="54">
        <v>0</v>
      </c>
      <c r="I23" s="52">
        <f>IFERROR(MIN(F23-H23,G23-H23),"")</f>
        <v>0</v>
      </c>
      <c r="J23" s="55"/>
      <c r="K23" s="284" t="s">
        <v>329</v>
      </c>
      <c r="L23" s="284"/>
      <c r="M23" s="284"/>
      <c r="N23" s="284"/>
    </row>
    <row r="24" spans="1:14" s="39" customFormat="1" ht="48.75" customHeight="1" thickBot="1">
      <c r="A24" s="461"/>
      <c r="B24" s="63" t="s">
        <v>33</v>
      </c>
      <c r="C24" s="275">
        <f>SUM(C22:C23)</f>
        <v>960000</v>
      </c>
      <c r="D24" s="276">
        <f>SUM(D22:D23)</f>
        <v>833000</v>
      </c>
      <c r="E24" s="222">
        <f>SUM(E22:E23)</f>
        <v>833000</v>
      </c>
      <c r="F24" s="222">
        <f>SUM(F22:F23)</f>
        <v>833000</v>
      </c>
      <c r="G24" s="222">
        <f t="shared" ref="G24" si="2">SUM(G22:G23)</f>
        <v>833000</v>
      </c>
      <c r="H24" s="222">
        <f>SUM(H22:H23)</f>
        <v>0</v>
      </c>
      <c r="I24" s="222">
        <f>SUM(I22:I23)</f>
        <v>833000</v>
      </c>
      <c r="J24" s="48"/>
      <c r="K24" s="284" t="s">
        <v>432</v>
      </c>
      <c r="L24" s="284"/>
      <c r="M24" s="284"/>
      <c r="N24" s="284"/>
    </row>
    <row r="25" spans="1:14" s="39" customFormat="1" ht="15.75" customHeight="1">
      <c r="A25" s="448" t="s">
        <v>330</v>
      </c>
      <c r="B25" s="277"/>
      <c r="C25" s="61" t="s">
        <v>0</v>
      </c>
      <c r="D25" s="46" t="s">
        <v>0</v>
      </c>
      <c r="E25" s="46" t="s">
        <v>0</v>
      </c>
      <c r="F25" s="46" t="s">
        <v>0</v>
      </c>
      <c r="G25" s="50" t="s">
        <v>0</v>
      </c>
      <c r="H25" s="50" t="s">
        <v>0</v>
      </c>
      <c r="I25" s="50" t="s">
        <v>0</v>
      </c>
      <c r="J25" s="51"/>
      <c r="K25" s="284"/>
      <c r="L25" s="284"/>
      <c r="M25" s="284"/>
      <c r="N25" s="284"/>
    </row>
    <row r="26" spans="1:14" s="39" customFormat="1" ht="48.75" customHeight="1">
      <c r="A26" s="449"/>
      <c r="B26" s="278"/>
      <c r="C26" s="279">
        <f t="array" ref="C26">'別紙３-２ (経費)'!G16:M16</f>
        <v>400000</v>
      </c>
      <c r="D26" s="52">
        <f>IF(C26=0,0,400000)</f>
        <v>400000</v>
      </c>
      <c r="E26" s="52">
        <f>MIN(C26:D26)</f>
        <v>400000</v>
      </c>
      <c r="F26" s="52">
        <f>ROUNDDOWN((E26),-3)</f>
        <v>400000</v>
      </c>
      <c r="G26" s="342">
        <v>400000</v>
      </c>
      <c r="H26" s="52">
        <v>0</v>
      </c>
      <c r="I26" s="52">
        <f>IFERROR(MIN(F26-H26,G26-H26),"")</f>
        <v>400000</v>
      </c>
      <c r="J26" s="53"/>
      <c r="K26" s="284"/>
      <c r="L26" s="284"/>
      <c r="M26" s="284"/>
      <c r="N26" s="284"/>
    </row>
    <row r="27" spans="1:14" s="39" customFormat="1" ht="48.75" customHeight="1" thickBot="1">
      <c r="A27" s="450"/>
      <c r="B27" s="63" t="s">
        <v>33</v>
      </c>
      <c r="C27" s="61">
        <f>SUM(C26:C26)</f>
        <v>400000</v>
      </c>
      <c r="D27" s="46">
        <f>SUM(D26:D26)</f>
        <v>400000</v>
      </c>
      <c r="E27" s="280">
        <f>SUM(E26:E26)</f>
        <v>400000</v>
      </c>
      <c r="F27" s="280">
        <f>SUM(F26:F26)</f>
        <v>400000</v>
      </c>
      <c r="G27" s="280">
        <f t="shared" ref="G27:I27" si="3">SUM(G26:G26)</f>
        <v>400000</v>
      </c>
      <c r="H27" s="280">
        <f t="shared" si="3"/>
        <v>0</v>
      </c>
      <c r="I27" s="280">
        <f t="shared" si="3"/>
        <v>400000</v>
      </c>
      <c r="J27" s="48"/>
      <c r="K27" s="284" t="s">
        <v>433</v>
      </c>
      <c r="L27" s="284"/>
      <c r="M27" s="284"/>
      <c r="N27" s="284"/>
    </row>
    <row r="28" spans="1:14" s="39" customFormat="1" ht="15.75" customHeight="1">
      <c r="A28" s="448" t="s">
        <v>331</v>
      </c>
      <c r="B28" s="35"/>
      <c r="C28" s="281" t="s">
        <v>0</v>
      </c>
      <c r="D28" s="50" t="s">
        <v>0</v>
      </c>
      <c r="E28" s="46" t="s">
        <v>0</v>
      </c>
      <c r="F28" s="46" t="s">
        <v>0</v>
      </c>
      <c r="G28" s="46" t="s">
        <v>0</v>
      </c>
      <c r="H28" s="46" t="s">
        <v>0</v>
      </c>
      <c r="I28" s="50" t="s">
        <v>0</v>
      </c>
      <c r="J28" s="51"/>
      <c r="K28" s="284"/>
      <c r="L28" s="284"/>
      <c r="M28" s="284"/>
      <c r="N28" s="284"/>
    </row>
    <row r="29" spans="1:14" s="39" customFormat="1" ht="48.75" customHeight="1">
      <c r="A29" s="449"/>
      <c r="B29" s="282"/>
      <c r="C29" s="279">
        <f t="array" ref="C29">'別紙３-２ (経費)'!G29:M29</f>
        <v>200000</v>
      </c>
      <c r="D29" s="52">
        <f>IF(C29=0,0,300000)</f>
        <v>300000</v>
      </c>
      <c r="E29" s="52">
        <f>MIN(C29:D29)</f>
        <v>200000</v>
      </c>
      <c r="F29" s="52">
        <f>ROUNDDOWN((E29),-3)</f>
        <v>200000</v>
      </c>
      <c r="G29" s="342">
        <v>200000</v>
      </c>
      <c r="H29" s="52">
        <v>0</v>
      </c>
      <c r="I29" s="52">
        <f>IFERROR(MIN(F29-H29,G29-H29),"")</f>
        <v>200000</v>
      </c>
      <c r="J29" s="53"/>
      <c r="K29" s="284"/>
      <c r="L29" s="284"/>
      <c r="M29" s="284"/>
      <c r="N29" s="284"/>
    </row>
    <row r="30" spans="1:14" s="39" customFormat="1" ht="48.75" customHeight="1" thickBot="1">
      <c r="A30" s="450"/>
      <c r="B30" s="63" t="s">
        <v>33</v>
      </c>
      <c r="C30" s="64">
        <f>SUM(C29:C29)</f>
        <v>200000</v>
      </c>
      <c r="D30" s="65">
        <f>SUM(D29:D29)</f>
        <v>300000</v>
      </c>
      <c r="E30" s="66">
        <f>SUM(E29:E29)</f>
        <v>200000</v>
      </c>
      <c r="F30" s="66">
        <f>SUM(F29:F29)</f>
        <v>200000</v>
      </c>
      <c r="G30" s="66">
        <f t="shared" ref="G30:I30" si="4">SUM(G29:G29)</f>
        <v>200000</v>
      </c>
      <c r="H30" s="66">
        <f t="shared" si="4"/>
        <v>0</v>
      </c>
      <c r="I30" s="66">
        <f t="shared" si="4"/>
        <v>200000</v>
      </c>
      <c r="J30" s="67"/>
      <c r="K30" s="284" t="s">
        <v>434</v>
      </c>
      <c r="L30" s="284"/>
      <c r="M30" s="284"/>
      <c r="N30" s="284"/>
    </row>
    <row r="31" spans="1:14" s="39" customFormat="1" ht="16.5" customHeight="1">
      <c r="A31" s="451" t="s">
        <v>60</v>
      </c>
      <c r="B31" s="452"/>
      <c r="C31" s="36" t="s">
        <v>0</v>
      </c>
      <c r="D31" s="37" t="s">
        <v>0</v>
      </c>
      <c r="E31" s="37" t="s">
        <v>0</v>
      </c>
      <c r="F31" s="37" t="s">
        <v>0</v>
      </c>
      <c r="G31" s="37" t="s">
        <v>0</v>
      </c>
      <c r="H31" s="37" t="s">
        <v>0</v>
      </c>
      <c r="I31" s="37" t="s">
        <v>0</v>
      </c>
      <c r="J31" s="38"/>
      <c r="K31" s="284"/>
      <c r="L31" s="284"/>
      <c r="M31" s="284"/>
      <c r="N31" s="284"/>
    </row>
    <row r="32" spans="1:14" s="39" customFormat="1" ht="80.25" customHeight="1" thickBot="1">
      <c r="A32" s="453"/>
      <c r="B32" s="454"/>
      <c r="C32" s="68">
        <f t="shared" ref="C32:I32" si="5">C14+C20+C24+C27+C30</f>
        <v>2189500</v>
      </c>
      <c r="D32" s="68">
        <f t="shared" si="5"/>
        <v>2373000</v>
      </c>
      <c r="E32" s="68">
        <f t="shared" si="5"/>
        <v>1972500</v>
      </c>
      <c r="F32" s="68">
        <f t="shared" si="5"/>
        <v>1702000</v>
      </c>
      <c r="G32" s="68">
        <f>G14+G20+G24+G27+G30</f>
        <v>1702000</v>
      </c>
      <c r="H32" s="68">
        <f t="shared" si="5"/>
        <v>0</v>
      </c>
      <c r="I32" s="68">
        <f t="shared" si="5"/>
        <v>1702000</v>
      </c>
      <c r="J32" s="69"/>
    </row>
    <row r="33" spans="1:9" s="39" customFormat="1" ht="16.5">
      <c r="B33" s="70"/>
    </row>
    <row r="34" spans="1:9" s="39" customFormat="1" ht="16.5">
      <c r="A34" s="39" t="s">
        <v>8</v>
      </c>
      <c r="B34" s="70"/>
    </row>
    <row r="35" spans="1:9" s="39" customFormat="1" ht="16.5">
      <c r="A35" s="39" t="s">
        <v>9</v>
      </c>
      <c r="B35" s="70"/>
    </row>
    <row r="36" spans="1:9" s="39" customFormat="1" ht="16.5">
      <c r="A36" s="39" t="s">
        <v>219</v>
      </c>
      <c r="B36" s="70"/>
    </row>
    <row r="37" spans="1:9" s="39" customFormat="1" ht="16.5">
      <c r="A37" s="39" t="s">
        <v>220</v>
      </c>
      <c r="B37" s="70"/>
    </row>
    <row r="38" spans="1:9" s="39" customFormat="1" ht="16.5">
      <c r="A38" s="39" t="s">
        <v>221</v>
      </c>
      <c r="B38" s="70"/>
    </row>
    <row r="39" spans="1:9" s="39" customFormat="1" ht="16.5">
      <c r="B39" s="70"/>
    </row>
    <row r="40" spans="1:9" ht="20.5">
      <c r="A40" s="833"/>
      <c r="B40" s="834"/>
      <c r="C40" s="835"/>
      <c r="H40" s="216"/>
      <c r="I40" s="216"/>
    </row>
    <row r="41" spans="1:9" ht="20.5">
      <c r="A41" s="836"/>
      <c r="B41" s="833"/>
      <c r="C41" s="835"/>
      <c r="D41" s="832" t="s">
        <v>437</v>
      </c>
      <c r="H41" s="216"/>
      <c r="I41" s="216"/>
    </row>
    <row r="42" spans="1:9" ht="20.5">
      <c r="A42" s="836"/>
      <c r="B42" s="837"/>
      <c r="C42" s="835"/>
      <c r="D42" s="832" t="s">
        <v>438</v>
      </c>
      <c r="H42" s="216"/>
      <c r="I42" s="216"/>
    </row>
    <row r="43" spans="1:9" ht="20.5">
      <c r="A43" s="836"/>
      <c r="B43" s="837"/>
      <c r="C43" s="838"/>
      <c r="D43" s="832" t="s">
        <v>439</v>
      </c>
      <c r="H43" s="216"/>
      <c r="I43" s="216"/>
    </row>
    <row r="44" spans="1:9" ht="20.5">
      <c r="A44" s="836"/>
      <c r="B44" s="837"/>
      <c r="C44" s="835"/>
      <c r="D44" s="840">
        <v>1250000</v>
      </c>
      <c r="H44" s="216"/>
      <c r="I44" s="216"/>
    </row>
    <row r="45" spans="1:9" ht="20.5">
      <c r="A45" s="836"/>
      <c r="B45" s="837"/>
      <c r="C45" s="835"/>
      <c r="D45" s="832" t="s">
        <v>440</v>
      </c>
      <c r="H45" s="216"/>
      <c r="I45" s="216"/>
    </row>
    <row r="46" spans="1:9" ht="20.5">
      <c r="A46" s="836"/>
      <c r="B46" s="837"/>
      <c r="C46" s="835"/>
      <c r="D46" s="840">
        <v>1041000</v>
      </c>
      <c r="H46" s="216"/>
      <c r="I46" s="216"/>
    </row>
    <row r="47" spans="1:9" ht="20.5">
      <c r="A47" s="836"/>
      <c r="B47" s="837"/>
      <c r="C47" s="835"/>
      <c r="D47" s="832" t="s">
        <v>441</v>
      </c>
      <c r="H47" s="216"/>
      <c r="I47" s="216"/>
    </row>
    <row r="48" spans="1:9" ht="20.5">
      <c r="A48" s="836"/>
      <c r="B48" s="837"/>
      <c r="C48" s="835"/>
      <c r="D48" s="840">
        <v>833000</v>
      </c>
      <c r="H48" s="216"/>
      <c r="I48" s="216"/>
    </row>
    <row r="49" spans="1:9">
      <c r="A49" s="835"/>
      <c r="B49" s="839"/>
      <c r="C49" s="835"/>
      <c r="D49" s="832" t="s">
        <v>442</v>
      </c>
      <c r="H49" s="216"/>
      <c r="I49" s="216"/>
    </row>
    <row r="50" spans="1:9">
      <c r="A50" s="835"/>
      <c r="B50" s="839"/>
      <c r="C50" s="838"/>
      <c r="D50" s="840">
        <v>625000</v>
      </c>
    </row>
    <row r="51" spans="1:9">
      <c r="D51" s="832" t="s">
        <v>443</v>
      </c>
    </row>
    <row r="52" spans="1:9">
      <c r="D52" s="840">
        <v>416000</v>
      </c>
    </row>
    <row r="53" spans="1:9">
      <c r="D53" s="832" t="s">
        <v>444</v>
      </c>
    </row>
    <row r="54" spans="1:9">
      <c r="D54" s="840">
        <v>208000</v>
      </c>
    </row>
    <row r="55" spans="1:9">
      <c r="B55" s="283"/>
      <c r="D55" s="832" t="s">
        <v>445</v>
      </c>
    </row>
    <row r="56" spans="1:9">
      <c r="D56" s="840" cm="1">
        <f t="array" ref="D56:E56">10000*'別紙3-1'!O32:P32</f>
        <v>600000</v>
      </c>
      <c r="E56" s="2">
        <v>0</v>
      </c>
    </row>
  </sheetData>
  <sheetProtection selectLockedCells="1" selectUnlockedCells="1"/>
  <mergeCells count="18">
    <mergeCell ref="A4:J4"/>
    <mergeCell ref="G6:J6"/>
    <mergeCell ref="A8:A10"/>
    <mergeCell ref="B8:B10"/>
    <mergeCell ref="C8:C9"/>
    <mergeCell ref="D8:D9"/>
    <mergeCell ref="E8:E9"/>
    <mergeCell ref="F8:F9"/>
    <mergeCell ref="G8:G9"/>
    <mergeCell ref="H8:H9"/>
    <mergeCell ref="A28:A30"/>
    <mergeCell ref="A31:B32"/>
    <mergeCell ref="I8:I9"/>
    <mergeCell ref="J8:J9"/>
    <mergeCell ref="A11:A14"/>
    <mergeCell ref="A15:A20"/>
    <mergeCell ref="A22:A24"/>
    <mergeCell ref="A25:A27"/>
  </mergeCells>
  <phoneticPr fontId="2"/>
  <dataValidations count="1">
    <dataValidation type="list" allowBlank="1" showInputMessage="1" showErrorMessage="1" sqref="D22:D23" xr:uid="{8FEBEBA8-2E9C-4CC6-8BA2-70079AD8A8BC}">
      <formula1>$D$42:$D$56</formula1>
    </dataValidation>
  </dataValidations>
  <printOptions horizontalCentered="1"/>
  <pageMargins left="0.27559055118110237" right="0.15748031496062992" top="0.86614173228346458" bottom="0.59055118110236227" header="0.51181102362204722" footer="0.51181102362204722"/>
  <pageSetup paperSize="9" scale="4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pageSetUpPr fitToPage="1"/>
  </sheetPr>
  <dimension ref="A1:W61"/>
  <sheetViews>
    <sheetView showGridLines="0" view="pageBreakPreview" topLeftCell="A28" zoomScale="85" zoomScaleNormal="100" zoomScaleSheetLayoutView="85" workbookViewId="0">
      <selection activeCell="AA25" sqref="AA25"/>
    </sheetView>
  </sheetViews>
  <sheetFormatPr defaultRowHeight="13"/>
  <cols>
    <col min="1" max="1" width="22.6328125" customWidth="1"/>
    <col min="2" max="4" width="3.453125" customWidth="1"/>
    <col min="5" max="10" width="4.6328125" customWidth="1"/>
    <col min="11" max="14" width="4.08984375" customWidth="1"/>
    <col min="15" max="15" width="3.453125" customWidth="1"/>
    <col min="16" max="16" width="2.6328125" customWidth="1"/>
    <col min="17" max="17" width="3.453125" customWidth="1"/>
    <col min="18" max="18" width="7.90625" customWidth="1"/>
    <col min="19" max="19" width="8.36328125" customWidth="1"/>
    <col min="20" max="20" width="3.90625" bestFit="1" customWidth="1"/>
    <col min="21" max="21" width="9" style="18"/>
  </cols>
  <sheetData>
    <row r="1" spans="1:21" ht="39.75" customHeight="1">
      <c r="A1" s="270" t="s">
        <v>418</v>
      </c>
    </row>
    <row r="2" spans="1:21" ht="18" customHeight="1">
      <c r="A2" s="11" t="s">
        <v>16</v>
      </c>
      <c r="U2" s="182"/>
    </row>
    <row r="3" spans="1:21" ht="18" customHeight="1">
      <c r="A3" s="521" t="s">
        <v>150</v>
      </c>
      <c r="B3" s="521"/>
      <c r="C3" s="521"/>
      <c r="D3" s="521"/>
      <c r="E3" s="521"/>
      <c r="F3" s="521"/>
      <c r="G3" s="521"/>
      <c r="H3" s="521"/>
      <c r="I3" s="521"/>
      <c r="J3" s="521"/>
      <c r="K3" s="521"/>
      <c r="L3" s="521"/>
      <c r="M3" s="521"/>
      <c r="N3" s="521"/>
      <c r="O3" s="521"/>
      <c r="P3" s="521"/>
      <c r="Q3" s="521"/>
      <c r="R3" s="521"/>
      <c r="S3" s="521"/>
      <c r="T3" s="521"/>
      <c r="U3" s="206"/>
    </row>
    <row r="4" spans="1:21" ht="18" customHeight="1">
      <c r="A4" s="20"/>
      <c r="B4" s="20"/>
      <c r="C4" s="20"/>
      <c r="D4" s="20"/>
      <c r="E4" s="20"/>
      <c r="F4" s="20"/>
      <c r="G4" s="20"/>
      <c r="I4" s="20"/>
      <c r="J4" s="20"/>
      <c r="K4" s="20"/>
      <c r="L4" s="20"/>
      <c r="M4" s="20"/>
      <c r="N4" s="20"/>
      <c r="O4" s="20"/>
      <c r="P4" s="20"/>
      <c r="Q4" s="20"/>
      <c r="R4" s="20"/>
      <c r="S4" s="20"/>
      <c r="T4" s="20"/>
    </row>
    <row r="5" spans="1:21" ht="18" customHeight="1">
      <c r="A5" s="13"/>
      <c r="B5" s="13"/>
      <c r="C5" s="13"/>
      <c r="D5" s="13"/>
      <c r="E5" s="13"/>
      <c r="F5" s="13"/>
      <c r="G5" s="13"/>
      <c r="I5" s="13"/>
      <c r="J5" s="13"/>
      <c r="K5" s="13"/>
      <c r="L5" s="13"/>
      <c r="M5" s="13"/>
      <c r="N5" s="13"/>
      <c r="O5" s="13"/>
      <c r="P5" s="13"/>
      <c r="Q5" s="13"/>
      <c r="R5" s="13"/>
      <c r="S5" s="13"/>
      <c r="T5" s="13"/>
    </row>
    <row r="6" spans="1:21" ht="18" customHeight="1">
      <c r="A6" s="5"/>
      <c r="B6" s="5"/>
      <c r="C6" s="5"/>
      <c r="D6" s="5"/>
      <c r="E6" s="5" t="s">
        <v>31</v>
      </c>
      <c r="F6" s="5"/>
      <c r="G6" s="5"/>
      <c r="I6" s="5"/>
      <c r="J6" s="497" t="str">
        <f>基本情報シート!C20</f>
        <v>ヘルパーステーション○○</v>
      </c>
      <c r="K6" s="497"/>
      <c r="L6" s="497"/>
      <c r="M6" s="497"/>
      <c r="N6" s="497"/>
      <c r="O6" s="497"/>
      <c r="P6" s="497"/>
      <c r="Q6" s="497"/>
      <c r="R6" s="497"/>
      <c r="S6" s="497"/>
      <c r="T6" s="5"/>
    </row>
    <row r="7" spans="1:21" ht="18" customHeight="1">
      <c r="A7" s="5"/>
      <c r="B7" s="5"/>
      <c r="C7" s="5"/>
      <c r="D7" s="5"/>
      <c r="E7" s="5"/>
      <c r="F7" s="5"/>
      <c r="G7" s="5"/>
      <c r="I7" s="5"/>
      <c r="J7" s="5"/>
      <c r="K7" s="5"/>
      <c r="L7" s="5"/>
      <c r="M7" s="5"/>
      <c r="N7" s="5"/>
      <c r="O7" s="5"/>
      <c r="P7" s="5"/>
      <c r="Q7" s="5"/>
      <c r="R7" s="5"/>
      <c r="S7" s="5"/>
      <c r="T7" s="5"/>
    </row>
    <row r="8" spans="1:21" ht="18" customHeight="1">
      <c r="A8" s="23" t="s">
        <v>65</v>
      </c>
      <c r="B8" s="23"/>
      <c r="C8" s="23"/>
      <c r="D8" s="23"/>
      <c r="E8" s="23"/>
      <c r="F8" s="23"/>
      <c r="G8" s="4"/>
      <c r="I8" s="4"/>
      <c r="J8" s="4"/>
      <c r="K8" s="4"/>
      <c r="L8" s="4"/>
      <c r="M8" s="4"/>
      <c r="N8" s="4"/>
      <c r="O8" s="4"/>
      <c r="P8" s="4"/>
      <c r="Q8" s="4"/>
      <c r="R8" s="4"/>
      <c r="S8" s="4"/>
      <c r="T8" s="4"/>
    </row>
    <row r="9" spans="1:21" ht="18" customHeight="1">
      <c r="A9" s="4"/>
      <c r="B9" s="4"/>
      <c r="C9" s="4"/>
      <c r="D9" s="4"/>
      <c r="E9" s="4"/>
      <c r="F9" s="4"/>
      <c r="G9" s="4"/>
      <c r="I9" s="4"/>
      <c r="J9" s="4"/>
      <c r="K9" s="4"/>
      <c r="L9" s="4"/>
      <c r="M9" s="4"/>
      <c r="N9" s="4"/>
      <c r="O9" s="4"/>
      <c r="P9" s="4"/>
      <c r="Q9" s="4"/>
      <c r="R9" s="4"/>
      <c r="S9" s="4"/>
      <c r="T9" s="4"/>
    </row>
    <row r="10" spans="1:21" ht="30" customHeight="1">
      <c r="A10" s="4" t="s">
        <v>59</v>
      </c>
      <c r="D10" s="7"/>
    </row>
    <row r="11" spans="1:21" ht="18" customHeight="1">
      <c r="A11" s="221" t="s">
        <v>204</v>
      </c>
      <c r="B11" s="506" t="s">
        <v>209</v>
      </c>
      <c r="C11" s="507"/>
      <c r="D11" s="507"/>
      <c r="E11" s="508"/>
      <c r="F11" s="507" t="s">
        <v>35</v>
      </c>
      <c r="G11" s="507"/>
      <c r="H11" s="507"/>
      <c r="I11" s="507"/>
      <c r="J11" s="507"/>
      <c r="K11" s="507"/>
      <c r="L11" s="507"/>
      <c r="M11" s="509" t="s">
        <v>232</v>
      </c>
      <c r="N11" s="510"/>
      <c r="O11" s="510"/>
      <c r="P11" s="510"/>
      <c r="Q11" s="510"/>
      <c r="R11" s="510"/>
      <c r="S11" s="511"/>
      <c r="T11" s="5"/>
      <c r="U11" s="26"/>
    </row>
    <row r="12" spans="1:21" ht="30" customHeight="1">
      <c r="A12" s="323" t="s">
        <v>361</v>
      </c>
      <c r="B12" s="512">
        <v>45748</v>
      </c>
      <c r="C12" s="502"/>
      <c r="D12" s="502"/>
      <c r="E12" s="503"/>
      <c r="F12" s="498">
        <v>45748</v>
      </c>
      <c r="G12" s="498"/>
      <c r="H12" s="499"/>
      <c r="I12" s="200" t="s">
        <v>25</v>
      </c>
      <c r="J12" s="500">
        <v>45868</v>
      </c>
      <c r="K12" s="498"/>
      <c r="L12" s="498"/>
      <c r="M12" s="501" t="s">
        <v>364</v>
      </c>
      <c r="N12" s="502"/>
      <c r="O12" s="502"/>
      <c r="P12" s="502"/>
      <c r="Q12" s="502"/>
      <c r="R12" s="502"/>
      <c r="S12" s="503"/>
      <c r="T12" s="5"/>
      <c r="U12" s="26"/>
    </row>
    <row r="13" spans="1:21" ht="30" customHeight="1">
      <c r="A13" s="323" t="s">
        <v>363</v>
      </c>
      <c r="B13" s="504">
        <v>45689</v>
      </c>
      <c r="C13" s="498"/>
      <c r="D13" s="498"/>
      <c r="E13" s="505"/>
      <c r="F13" s="498">
        <v>45748</v>
      </c>
      <c r="G13" s="498"/>
      <c r="H13" s="499"/>
      <c r="I13" s="200" t="s">
        <v>25</v>
      </c>
      <c r="J13" s="500">
        <v>45869</v>
      </c>
      <c r="K13" s="498"/>
      <c r="L13" s="498"/>
      <c r="M13" s="501" t="s">
        <v>364</v>
      </c>
      <c r="N13" s="502"/>
      <c r="O13" s="502"/>
      <c r="P13" s="502"/>
      <c r="Q13" s="502"/>
      <c r="R13" s="502"/>
      <c r="S13" s="503"/>
      <c r="T13" s="5"/>
      <c r="U13" s="26"/>
    </row>
    <row r="14" spans="1:21" ht="30" customHeight="1">
      <c r="A14" s="271"/>
      <c r="B14" s="513"/>
      <c r="C14" s="514"/>
      <c r="D14" s="514"/>
      <c r="E14" s="515"/>
      <c r="F14" s="475"/>
      <c r="G14" s="475"/>
      <c r="H14" s="518"/>
      <c r="I14" s="200" t="s">
        <v>25</v>
      </c>
      <c r="J14" s="517"/>
      <c r="K14" s="475"/>
      <c r="L14" s="475"/>
      <c r="M14" s="513"/>
      <c r="N14" s="514"/>
      <c r="O14" s="514"/>
      <c r="P14" s="514"/>
      <c r="Q14" s="514"/>
      <c r="R14" s="514"/>
      <c r="S14" s="515"/>
      <c r="T14" s="5"/>
    </row>
    <row r="15" spans="1:21" ht="30" customHeight="1">
      <c r="A15" s="271"/>
      <c r="B15" s="513"/>
      <c r="C15" s="514"/>
      <c r="D15" s="514"/>
      <c r="E15" s="515"/>
      <c r="F15" s="475"/>
      <c r="G15" s="475"/>
      <c r="H15" s="518"/>
      <c r="I15" s="200" t="s">
        <v>25</v>
      </c>
      <c r="J15" s="517"/>
      <c r="K15" s="475"/>
      <c r="L15" s="475"/>
      <c r="M15" s="513"/>
      <c r="N15" s="514"/>
      <c r="O15" s="514"/>
      <c r="P15" s="514"/>
      <c r="Q15" s="514"/>
      <c r="R15" s="514"/>
      <c r="S15" s="515"/>
      <c r="T15" s="5"/>
    </row>
    <row r="16" spans="1:21" ht="18" customHeight="1">
      <c r="A16" s="519"/>
      <c r="B16" s="519"/>
      <c r="C16" s="519"/>
      <c r="D16" s="519"/>
      <c r="E16" s="519"/>
      <c r="F16" s="519"/>
      <c r="G16" s="519"/>
      <c r="H16" s="519"/>
      <c r="I16" s="519"/>
      <c r="J16" s="519"/>
      <c r="K16" s="519"/>
      <c r="L16" s="519"/>
      <c r="M16" s="519"/>
      <c r="N16" s="519"/>
      <c r="O16" s="519"/>
      <c r="P16" s="519"/>
      <c r="Q16" s="519"/>
      <c r="R16" s="5"/>
      <c r="S16" s="18"/>
      <c r="T16" s="5"/>
    </row>
    <row r="17" spans="1:21" ht="18" customHeight="1">
      <c r="A17" s="5"/>
      <c r="B17" s="5"/>
      <c r="C17" s="5"/>
      <c r="D17" s="5"/>
      <c r="E17" s="5"/>
      <c r="F17" s="5"/>
      <c r="G17" s="5"/>
      <c r="I17" s="5"/>
      <c r="J17" s="5"/>
      <c r="K17" s="5"/>
      <c r="L17" s="5"/>
      <c r="M17" s="5"/>
      <c r="N17" s="5"/>
      <c r="O17" s="5"/>
      <c r="P17" s="5"/>
      <c r="Q17" s="5"/>
      <c r="R17" s="5"/>
      <c r="S17" s="5"/>
      <c r="T17" s="5"/>
    </row>
    <row r="18" spans="1:21" ht="30" customHeight="1">
      <c r="A18" s="4" t="s">
        <v>36</v>
      </c>
    </row>
    <row r="19" spans="1:21" ht="18" customHeight="1">
      <c r="A19" s="489" t="s">
        <v>38</v>
      </c>
      <c r="B19" s="489"/>
      <c r="C19" s="489"/>
      <c r="D19" s="489"/>
      <c r="E19" s="489" t="s">
        <v>35</v>
      </c>
      <c r="F19" s="489"/>
      <c r="G19" s="489"/>
      <c r="H19" s="489"/>
      <c r="I19" s="489"/>
      <c r="J19" s="489"/>
      <c r="K19" s="489"/>
      <c r="L19" s="524" t="s">
        <v>208</v>
      </c>
      <c r="M19" s="524"/>
      <c r="N19" s="524"/>
      <c r="O19" s="524"/>
      <c r="P19" s="524"/>
      <c r="Q19" s="525"/>
      <c r="R19" s="24" t="s">
        <v>27</v>
      </c>
      <c r="S19" s="24" t="s">
        <v>27</v>
      </c>
    </row>
    <row r="20" spans="1:21" ht="18" customHeight="1">
      <c r="A20" s="489"/>
      <c r="B20" s="489"/>
      <c r="C20" s="489"/>
      <c r="D20" s="489"/>
      <c r="E20" s="489"/>
      <c r="F20" s="489"/>
      <c r="G20" s="489"/>
      <c r="H20" s="489"/>
      <c r="I20" s="489"/>
      <c r="J20" s="489"/>
      <c r="K20" s="489"/>
      <c r="L20" s="526"/>
      <c r="M20" s="526"/>
      <c r="N20" s="526"/>
      <c r="O20" s="526"/>
      <c r="P20" s="526"/>
      <c r="Q20" s="527"/>
      <c r="R20" s="25" t="s">
        <v>29</v>
      </c>
      <c r="S20" s="25" t="s">
        <v>28</v>
      </c>
    </row>
    <row r="21" spans="1:21" ht="30" customHeight="1">
      <c r="A21" s="516" t="s">
        <v>21</v>
      </c>
      <c r="B21" s="516"/>
      <c r="C21" s="516"/>
      <c r="D21" s="516"/>
      <c r="E21" s="504">
        <v>45748</v>
      </c>
      <c r="F21" s="498"/>
      <c r="G21" s="498"/>
      <c r="H21" s="200" t="s">
        <v>25</v>
      </c>
      <c r="I21" s="498">
        <v>45930</v>
      </c>
      <c r="J21" s="498"/>
      <c r="K21" s="505"/>
      <c r="L21" s="480" t="s">
        <v>365</v>
      </c>
      <c r="M21" s="481"/>
      <c r="N21" s="481"/>
      <c r="O21" s="481"/>
      <c r="P21" s="481"/>
      <c r="Q21" s="482"/>
      <c r="R21" s="324">
        <v>1</v>
      </c>
      <c r="S21" s="324">
        <v>14</v>
      </c>
      <c r="U21" s="26"/>
    </row>
    <row r="22" spans="1:21" ht="30" customHeight="1">
      <c r="A22" s="516" t="s">
        <v>22</v>
      </c>
      <c r="B22" s="516"/>
      <c r="C22" s="516"/>
      <c r="D22" s="516"/>
      <c r="E22" s="504">
        <v>45717</v>
      </c>
      <c r="F22" s="498"/>
      <c r="G22" s="498"/>
      <c r="H22" s="200" t="s">
        <v>25</v>
      </c>
      <c r="I22" s="498">
        <v>45900</v>
      </c>
      <c r="J22" s="498"/>
      <c r="K22" s="505"/>
      <c r="L22" s="480" t="s">
        <v>366</v>
      </c>
      <c r="M22" s="481"/>
      <c r="N22" s="481"/>
      <c r="O22" s="481"/>
      <c r="P22" s="481"/>
      <c r="Q22" s="482"/>
      <c r="R22" s="324">
        <v>2</v>
      </c>
      <c r="S22" s="324">
        <v>24</v>
      </c>
      <c r="U22" s="26"/>
    </row>
    <row r="23" spans="1:21" ht="30" customHeight="1">
      <c r="A23" s="516" t="s">
        <v>23</v>
      </c>
      <c r="B23" s="516"/>
      <c r="C23" s="516"/>
      <c r="D23" s="516"/>
      <c r="E23" s="223"/>
      <c r="F23" s="224"/>
      <c r="G23" s="224"/>
      <c r="H23" s="200"/>
      <c r="I23" s="224"/>
      <c r="J23" s="224"/>
      <c r="K23" s="225"/>
      <c r="L23" s="226"/>
      <c r="M23" s="227"/>
      <c r="N23" s="227"/>
      <c r="O23" s="227"/>
      <c r="P23" s="227"/>
      <c r="Q23" s="228"/>
      <c r="R23" s="130"/>
      <c r="S23" s="130"/>
      <c r="U23" s="26"/>
    </row>
    <row r="24" spans="1:21" ht="30" customHeight="1">
      <c r="A24" s="528" t="s">
        <v>238</v>
      </c>
      <c r="B24" s="528"/>
      <c r="C24" s="528"/>
      <c r="D24" s="528"/>
      <c r="E24" s="474"/>
      <c r="F24" s="475"/>
      <c r="G24" s="475"/>
      <c r="H24" s="200" t="s">
        <v>25</v>
      </c>
      <c r="I24" s="475"/>
      <c r="J24" s="475"/>
      <c r="K24" s="476"/>
      <c r="L24" s="477"/>
      <c r="M24" s="478"/>
      <c r="N24" s="478"/>
      <c r="O24" s="478"/>
      <c r="P24" s="478"/>
      <c r="Q24" s="479"/>
      <c r="R24" s="130"/>
      <c r="S24" s="130"/>
    </row>
    <row r="25" spans="1:21" ht="30" customHeight="1">
      <c r="A25" s="528" t="s">
        <v>239</v>
      </c>
      <c r="B25" s="528"/>
      <c r="C25" s="528"/>
      <c r="D25" s="528"/>
      <c r="E25" s="474"/>
      <c r="F25" s="475"/>
      <c r="G25" s="475"/>
      <c r="H25" s="200" t="s">
        <v>25</v>
      </c>
      <c r="I25" s="475"/>
      <c r="J25" s="475"/>
      <c r="K25" s="476"/>
      <c r="L25" s="477"/>
      <c r="M25" s="478"/>
      <c r="N25" s="478"/>
      <c r="O25" s="478"/>
      <c r="P25" s="478"/>
      <c r="Q25" s="479"/>
      <c r="R25" s="130"/>
      <c r="S25" s="130"/>
    </row>
    <row r="26" spans="1:21" ht="31" customHeight="1">
      <c r="A26" s="522" t="s">
        <v>207</v>
      </c>
      <c r="B26" s="523"/>
      <c r="C26" s="523"/>
      <c r="D26" s="523"/>
      <c r="E26" s="523"/>
      <c r="F26" s="523"/>
      <c r="G26" s="523"/>
      <c r="H26" s="523"/>
      <c r="I26" s="523"/>
      <c r="J26" s="523"/>
      <c r="K26" s="489" t="s">
        <v>24</v>
      </c>
      <c r="L26" s="489"/>
      <c r="M26" s="489"/>
      <c r="N26" s="489"/>
      <c r="O26" s="489"/>
      <c r="P26" s="489"/>
      <c r="Q26" s="489"/>
      <c r="R26" s="6">
        <f>SUM(R21:R25)</f>
        <v>3</v>
      </c>
      <c r="S26" s="6">
        <f>SUM(S21:S25)</f>
        <v>38</v>
      </c>
      <c r="T26" s="10" t="s">
        <v>39</v>
      </c>
      <c r="U26" s="285" t="s">
        <v>120</v>
      </c>
    </row>
    <row r="27" spans="1:21" ht="30" customHeight="1">
      <c r="A27" s="4"/>
      <c r="D27" s="7"/>
    </row>
    <row r="28" spans="1:21" ht="30" customHeight="1">
      <c r="A28" s="4" t="s">
        <v>37</v>
      </c>
      <c r="B28" s="12" t="s">
        <v>206</v>
      </c>
      <c r="C28" s="12"/>
      <c r="D28" s="7"/>
    </row>
    <row r="29" spans="1:21" ht="30" customHeight="1">
      <c r="A29" s="207" t="s">
        <v>17</v>
      </c>
      <c r="B29" s="486" t="s">
        <v>211</v>
      </c>
      <c r="C29" s="488"/>
      <c r="D29" s="486" t="s">
        <v>18</v>
      </c>
      <c r="E29" s="487"/>
      <c r="F29" s="487"/>
      <c r="G29" s="487"/>
      <c r="H29" s="487"/>
      <c r="I29" s="487"/>
      <c r="J29" s="487"/>
      <c r="K29" s="487"/>
      <c r="L29" s="487"/>
      <c r="M29" s="487"/>
      <c r="N29" s="488"/>
      <c r="O29" s="489" t="s">
        <v>19</v>
      </c>
      <c r="P29" s="489"/>
      <c r="Q29" s="486"/>
      <c r="R29" s="213" t="s">
        <v>212</v>
      </c>
      <c r="S29" s="213" t="s">
        <v>213</v>
      </c>
    </row>
    <row r="30" spans="1:21" ht="30" customHeight="1">
      <c r="A30" s="326" t="s">
        <v>367</v>
      </c>
      <c r="B30" s="529">
        <v>30</v>
      </c>
      <c r="C30" s="530"/>
      <c r="D30" s="547">
        <v>45748</v>
      </c>
      <c r="E30" s="484"/>
      <c r="F30" s="484"/>
      <c r="G30" s="484"/>
      <c r="H30" s="548"/>
      <c r="I30" s="201" t="s">
        <v>25</v>
      </c>
      <c r="J30" s="483">
        <v>45838</v>
      </c>
      <c r="K30" s="484"/>
      <c r="L30" s="484"/>
      <c r="M30" s="484"/>
      <c r="N30" s="485"/>
      <c r="O30" s="490">
        <v>60</v>
      </c>
      <c r="P30" s="491"/>
      <c r="Q30" s="208" t="s">
        <v>26</v>
      </c>
      <c r="R30" s="327">
        <v>400</v>
      </c>
      <c r="S30" s="210">
        <f>ROUNDDOWN(R30/O30,2)</f>
        <v>6.66</v>
      </c>
      <c r="U30" s="26"/>
    </row>
    <row r="31" spans="1:21" ht="30" customHeight="1">
      <c r="A31" s="202"/>
      <c r="B31" s="533"/>
      <c r="C31" s="534"/>
      <c r="D31" s="535"/>
      <c r="E31" s="495"/>
      <c r="F31" s="495"/>
      <c r="G31" s="495"/>
      <c r="H31" s="536"/>
      <c r="I31" s="201" t="s">
        <v>25</v>
      </c>
      <c r="J31" s="494"/>
      <c r="K31" s="495"/>
      <c r="L31" s="495"/>
      <c r="M31" s="495"/>
      <c r="N31" s="496"/>
      <c r="O31" s="537"/>
      <c r="P31" s="538"/>
      <c r="Q31" s="208" t="s">
        <v>26</v>
      </c>
      <c r="R31" s="209"/>
      <c r="S31" s="210" t="e">
        <f>ROUNDDOWN(R31/O31,2)</f>
        <v>#DIV/0!</v>
      </c>
    </row>
    <row r="32" spans="1:21" ht="30" customHeight="1">
      <c r="A32" s="211"/>
      <c r="B32" s="211"/>
      <c r="C32" s="211"/>
      <c r="D32" s="486" t="s">
        <v>20</v>
      </c>
      <c r="E32" s="487"/>
      <c r="F32" s="487"/>
      <c r="G32" s="487"/>
      <c r="H32" s="487"/>
      <c r="I32" s="487"/>
      <c r="J32" s="487"/>
      <c r="K32" s="487"/>
      <c r="L32" s="487"/>
      <c r="M32" s="487"/>
      <c r="N32" s="488"/>
      <c r="O32" s="492">
        <f>SUM(O30:P31)</f>
        <v>60</v>
      </c>
      <c r="P32" s="493"/>
      <c r="Q32" s="212" t="s">
        <v>214</v>
      </c>
      <c r="R32" s="26" t="s">
        <v>215</v>
      </c>
      <c r="S32" s="26"/>
      <c r="U32" s="285" t="s">
        <v>120</v>
      </c>
    </row>
    <row r="33" spans="1:23" ht="30" customHeight="1">
      <c r="A33" s="211"/>
      <c r="B33" s="211"/>
      <c r="C33" s="211"/>
      <c r="D33" s="539" t="s">
        <v>231</v>
      </c>
      <c r="E33" s="540"/>
      <c r="F33" s="540"/>
      <c r="G33" s="540"/>
      <c r="H33" s="540"/>
      <c r="I33" s="540"/>
      <c r="J33" s="540"/>
      <c r="K33" s="540"/>
      <c r="L33" s="540"/>
      <c r="M33" s="540"/>
      <c r="N33" s="541"/>
      <c r="O33" s="542">
        <f>ROUNDDOWN(S26/O32,3)</f>
        <v>0.63300000000000001</v>
      </c>
      <c r="P33" s="543"/>
      <c r="Q33" s="544"/>
      <c r="R33" s="545"/>
      <c r="S33" s="546"/>
      <c r="T33" s="546"/>
      <c r="U33"/>
    </row>
    <row r="34" spans="1:23" ht="18" customHeight="1">
      <c r="A34" s="239"/>
      <c r="B34" s="239"/>
      <c r="C34" s="239"/>
      <c r="D34" s="239"/>
      <c r="E34" s="239"/>
      <c r="F34" s="239"/>
      <c r="G34" s="239"/>
      <c r="H34" s="239"/>
      <c r="I34" s="239"/>
      <c r="J34" s="239"/>
      <c r="K34" s="239"/>
      <c r="L34" s="239"/>
      <c r="M34" s="531" t="s">
        <v>240</v>
      </c>
      <c r="N34" s="532"/>
      <c r="O34" s="532"/>
      <c r="P34" s="532"/>
      <c r="Q34" s="532"/>
      <c r="R34" s="532"/>
      <c r="S34" s="239"/>
      <c r="T34" s="239"/>
    </row>
    <row r="35" spans="1:23" ht="30" customHeight="1">
      <c r="M35" s="532"/>
      <c r="N35" s="532"/>
      <c r="O35" s="532"/>
      <c r="P35" s="532"/>
      <c r="Q35" s="532"/>
      <c r="R35" s="532"/>
      <c r="U35"/>
    </row>
    <row r="36" spans="1:23" s="14" customFormat="1" ht="18.75" customHeight="1">
      <c r="A36"/>
      <c r="B36"/>
      <c r="C36"/>
      <c r="D36"/>
      <c r="E36"/>
      <c r="F36"/>
      <c r="G36"/>
      <c r="H36"/>
      <c r="I36"/>
      <c r="J36"/>
      <c r="K36"/>
      <c r="L36"/>
      <c r="M36"/>
      <c r="N36"/>
      <c r="O36"/>
      <c r="P36"/>
      <c r="Q36"/>
      <c r="R36"/>
      <c r="S36"/>
      <c r="T36"/>
      <c r="U36"/>
      <c r="V36"/>
      <c r="W36"/>
    </row>
    <row r="37" spans="1:23" s="14" customFormat="1" ht="13.5" customHeight="1"/>
    <row r="38" spans="1:23" s="14" customFormat="1" ht="27" customHeight="1">
      <c r="O38" s="520" t="s">
        <v>241</v>
      </c>
      <c r="P38" s="520"/>
      <c r="Q38" s="520"/>
      <c r="R38" s="520" t="str">
        <f>IF(O33&gt;=0.25,"○","×（補助要件を満たしません。確認してください）")</f>
        <v>○</v>
      </c>
      <c r="S38" s="520"/>
    </row>
    <row r="39" spans="1:23" s="14" customFormat="1" ht="27" customHeight="1">
      <c r="O39" s="520" t="s">
        <v>242</v>
      </c>
      <c r="P39" s="520"/>
      <c r="Q39" s="520"/>
      <c r="R39" s="520" t="str">
        <f>IF(O33&gt;=0.5,"○","×（補助要件を満たしません。確認してください）")</f>
        <v>○</v>
      </c>
      <c r="S39" s="520"/>
    </row>
    <row r="40" spans="1:23" s="14" customFormat="1" ht="27" customHeight="1"/>
    <row r="41" spans="1:23" s="14" customFormat="1" ht="27" customHeight="1"/>
    <row r="42" spans="1:23" s="14" customFormat="1" ht="27" customHeight="1"/>
    <row r="43" spans="1:23" s="14" customFormat="1" ht="27" customHeight="1"/>
    <row r="44" spans="1:23" s="14" customFormat="1" ht="27" customHeight="1"/>
    <row r="45" spans="1:23" s="14" customFormat="1" ht="27" customHeight="1"/>
    <row r="46" spans="1:23" s="14" customFormat="1" ht="27" customHeight="1"/>
    <row r="47" spans="1:23" s="14" customFormat="1" ht="27" customHeight="1"/>
    <row r="48" spans="1:23" s="14" customFormat="1" ht="27" customHeight="1"/>
    <row r="49" spans="1:23" s="14" customFormat="1" ht="27" customHeight="1"/>
    <row r="50" spans="1:23" s="14" customFormat="1" ht="27" customHeight="1"/>
    <row r="51" spans="1:23" s="14" customFormat="1" ht="27" customHeight="1"/>
    <row r="52" spans="1:23" s="14" customFormat="1" ht="27" customHeight="1"/>
    <row r="53" spans="1:23" s="14" customFormat="1" ht="27" customHeight="1"/>
    <row r="54" spans="1:23" s="14" customFormat="1" ht="27" customHeight="1"/>
    <row r="55" spans="1:23" s="14" customFormat="1" ht="27" customHeight="1"/>
    <row r="56" spans="1:23" s="14" customFormat="1" ht="27" customHeight="1"/>
    <row r="57" spans="1:23" s="14" customFormat="1" ht="27" customHeight="1"/>
    <row r="58" spans="1:23" s="14" customFormat="1" ht="30" customHeight="1"/>
    <row r="59" spans="1:23" s="14" customFormat="1" ht="12.5"/>
    <row r="60" spans="1:23">
      <c r="A60" s="14"/>
      <c r="B60" s="14"/>
      <c r="C60" s="14"/>
      <c r="D60" s="14"/>
      <c r="E60" s="14"/>
      <c r="F60" s="14"/>
      <c r="G60" s="14"/>
      <c r="H60" s="14"/>
      <c r="I60" s="14"/>
      <c r="J60" s="14"/>
      <c r="K60" s="14"/>
      <c r="L60" s="14"/>
      <c r="M60" s="14"/>
      <c r="N60" s="14"/>
      <c r="O60" s="14"/>
      <c r="P60" s="14"/>
      <c r="Q60" s="14"/>
      <c r="R60" s="14"/>
      <c r="S60" s="14"/>
      <c r="T60" s="14"/>
      <c r="U60" s="19"/>
      <c r="V60" s="14"/>
      <c r="W60" s="14"/>
    </row>
    <row r="61" spans="1:23">
      <c r="A61" s="14"/>
    </row>
  </sheetData>
  <mergeCells count="65">
    <mergeCell ref="R33:T33"/>
    <mergeCell ref="D30:H30"/>
    <mergeCell ref="A3:T3"/>
    <mergeCell ref="A26:J26"/>
    <mergeCell ref="K26:Q26"/>
    <mergeCell ref="A19:D20"/>
    <mergeCell ref="E25:G25"/>
    <mergeCell ref="I25:K25"/>
    <mergeCell ref="L25:Q25"/>
    <mergeCell ref="A22:D22"/>
    <mergeCell ref="E19:K20"/>
    <mergeCell ref="L19:Q20"/>
    <mergeCell ref="E21:G21"/>
    <mergeCell ref="I21:K21"/>
    <mergeCell ref="A24:D24"/>
    <mergeCell ref="A21:D21"/>
    <mergeCell ref="E22:G22"/>
    <mergeCell ref="I22:K22"/>
    <mergeCell ref="A16:Q16"/>
    <mergeCell ref="B15:E15"/>
    <mergeCell ref="O38:Q38"/>
    <mergeCell ref="O39:Q39"/>
    <mergeCell ref="R38:S38"/>
    <mergeCell ref="R39:S39"/>
    <mergeCell ref="B30:C30"/>
    <mergeCell ref="B29:C29"/>
    <mergeCell ref="M34:R35"/>
    <mergeCell ref="L22:Q22"/>
    <mergeCell ref="B31:C31"/>
    <mergeCell ref="D31:H31"/>
    <mergeCell ref="O31:P31"/>
    <mergeCell ref="D33:N33"/>
    <mergeCell ref="A25:D25"/>
    <mergeCell ref="O33:Q33"/>
    <mergeCell ref="J15:L15"/>
    <mergeCell ref="M15:S15"/>
    <mergeCell ref="F14:H14"/>
    <mergeCell ref="J14:L14"/>
    <mergeCell ref="M14:S14"/>
    <mergeCell ref="F15:H15"/>
    <mergeCell ref="D32:N32"/>
    <mergeCell ref="O32:P32"/>
    <mergeCell ref="J31:N31"/>
    <mergeCell ref="J6:S6"/>
    <mergeCell ref="F12:H12"/>
    <mergeCell ref="J12:L12"/>
    <mergeCell ref="M12:S12"/>
    <mergeCell ref="B13:E13"/>
    <mergeCell ref="F13:H13"/>
    <mergeCell ref="J13:L13"/>
    <mergeCell ref="M13:S13"/>
    <mergeCell ref="B11:E11"/>
    <mergeCell ref="F11:L11"/>
    <mergeCell ref="M11:S11"/>
    <mergeCell ref="B12:E12"/>
    <mergeCell ref="B14:E14"/>
    <mergeCell ref="E24:G24"/>
    <mergeCell ref="I24:K24"/>
    <mergeCell ref="L24:Q24"/>
    <mergeCell ref="L21:Q21"/>
    <mergeCell ref="J30:N30"/>
    <mergeCell ref="D29:N29"/>
    <mergeCell ref="O29:Q29"/>
    <mergeCell ref="O30:P30"/>
    <mergeCell ref="A23:D23"/>
  </mergeCells>
  <phoneticPr fontId="2"/>
  <printOptions horizontalCentered="1"/>
  <pageMargins left="0.70866141732283472" right="0.51181102362204722" top="0.74803149606299213" bottom="0.74803149606299213" header="0.31496062992125984" footer="0.31496062992125984"/>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S29"/>
  <sheetViews>
    <sheetView showGridLines="0" view="pageBreakPreview" zoomScale="90" zoomScaleNormal="100" zoomScaleSheetLayoutView="90" workbookViewId="0">
      <selection activeCell="T1" sqref="T1"/>
    </sheetView>
  </sheetViews>
  <sheetFormatPr defaultRowHeight="13"/>
  <cols>
    <col min="1" max="1" width="22.6328125" customWidth="1"/>
    <col min="2" max="6" width="4.1796875" customWidth="1"/>
    <col min="7" max="13" width="3.6328125" customWidth="1"/>
    <col min="14" max="18" width="10.6328125" customWidth="1"/>
  </cols>
  <sheetData>
    <row r="1" spans="1:19" s="203" customFormat="1" ht="36.75" customHeight="1">
      <c r="A1" s="301" t="s">
        <v>332</v>
      </c>
    </row>
    <row r="2" spans="1:19" ht="18" customHeight="1">
      <c r="A2" s="4"/>
      <c r="D2" s="7"/>
    </row>
    <row r="3" spans="1:19" ht="30" customHeight="1" thickBot="1">
      <c r="A3" s="4" t="s">
        <v>41</v>
      </c>
    </row>
    <row r="4" spans="1:19" s="14" customFormat="1" ht="18.75" customHeight="1">
      <c r="A4" s="15"/>
      <c r="B4" s="630" t="s">
        <v>4</v>
      </c>
      <c r="C4" s="631"/>
      <c r="D4" s="631"/>
      <c r="E4" s="631"/>
      <c r="F4" s="632"/>
      <c r="G4" s="630" t="s">
        <v>144</v>
      </c>
      <c r="H4" s="631"/>
      <c r="I4" s="631"/>
      <c r="J4" s="631"/>
      <c r="K4" s="631"/>
      <c r="L4" s="631"/>
      <c r="M4" s="632"/>
      <c r="N4" s="631" t="s">
        <v>50</v>
      </c>
      <c r="O4" s="631"/>
      <c r="P4" s="631"/>
      <c r="Q4" s="631"/>
      <c r="R4" s="645"/>
    </row>
    <row r="5" spans="1:19" s="14" customFormat="1" ht="13.5" customHeight="1">
      <c r="A5" s="629" t="s">
        <v>63</v>
      </c>
      <c r="B5" s="646"/>
      <c r="C5" s="647"/>
      <c r="D5" s="647"/>
      <c r="E5" s="647"/>
      <c r="F5" s="648"/>
      <c r="G5" s="649" t="s">
        <v>0</v>
      </c>
      <c r="H5" s="650"/>
      <c r="I5" s="650"/>
      <c r="J5" s="650"/>
      <c r="K5" s="650"/>
      <c r="L5" s="650"/>
      <c r="M5" s="651"/>
      <c r="N5" s="646"/>
      <c r="O5" s="647"/>
      <c r="P5" s="647"/>
      <c r="Q5" s="647"/>
      <c r="R5" s="652"/>
    </row>
    <row r="6" spans="1:19" s="14" customFormat="1" ht="27" customHeight="1">
      <c r="A6" s="624"/>
      <c r="B6" s="653" t="s">
        <v>42</v>
      </c>
      <c r="C6" s="654"/>
      <c r="D6" s="654"/>
      <c r="E6" s="654"/>
      <c r="F6" s="655"/>
      <c r="G6" s="638">
        <v>240000</v>
      </c>
      <c r="H6" s="639"/>
      <c r="I6" s="639"/>
      <c r="J6" s="639"/>
      <c r="K6" s="639"/>
      <c r="L6" s="639"/>
      <c r="M6" s="640"/>
      <c r="N6" s="656" t="s">
        <v>369</v>
      </c>
      <c r="O6" s="657"/>
      <c r="P6" s="657"/>
      <c r="Q6" s="657"/>
      <c r="R6" s="658"/>
    </row>
    <row r="7" spans="1:19" s="14" customFormat="1" ht="27" customHeight="1">
      <c r="A7" s="624"/>
      <c r="B7" s="609" t="s">
        <v>43</v>
      </c>
      <c r="C7" s="593"/>
      <c r="D7" s="593"/>
      <c r="E7" s="593"/>
      <c r="F7" s="610"/>
      <c r="G7" s="600"/>
      <c r="H7" s="601"/>
      <c r="I7" s="601"/>
      <c r="J7" s="601"/>
      <c r="K7" s="601"/>
      <c r="L7" s="601"/>
      <c r="M7" s="602"/>
      <c r="N7" s="603"/>
      <c r="O7" s="604"/>
      <c r="P7" s="604"/>
      <c r="Q7" s="604"/>
      <c r="R7" s="605"/>
    </row>
    <row r="8" spans="1:19" s="14" customFormat="1" ht="27" customHeight="1">
      <c r="A8" s="624"/>
      <c r="B8" s="609" t="s">
        <v>44</v>
      </c>
      <c r="C8" s="593"/>
      <c r="D8" s="593"/>
      <c r="E8" s="593"/>
      <c r="F8" s="610"/>
      <c r="G8" s="600"/>
      <c r="H8" s="601"/>
      <c r="I8" s="601"/>
      <c r="J8" s="601"/>
      <c r="K8" s="601"/>
      <c r="L8" s="601"/>
      <c r="M8" s="602"/>
      <c r="N8" s="603"/>
      <c r="O8" s="604"/>
      <c r="P8" s="604"/>
      <c r="Q8" s="604"/>
      <c r="R8" s="605"/>
    </row>
    <row r="9" spans="1:19" s="14" customFormat="1" ht="27" customHeight="1">
      <c r="A9" s="624"/>
      <c r="B9" s="609" t="s">
        <v>45</v>
      </c>
      <c r="C9" s="593"/>
      <c r="D9" s="593"/>
      <c r="E9" s="593"/>
      <c r="F9" s="610"/>
      <c r="G9" s="600"/>
      <c r="H9" s="601"/>
      <c r="I9" s="601"/>
      <c r="J9" s="601"/>
      <c r="K9" s="601"/>
      <c r="L9" s="601"/>
      <c r="M9" s="602"/>
      <c r="N9" s="603"/>
      <c r="O9" s="604"/>
      <c r="P9" s="604"/>
      <c r="Q9" s="604"/>
      <c r="R9" s="605"/>
    </row>
    <row r="10" spans="1:19" s="14" customFormat="1" ht="27" customHeight="1">
      <c r="A10" s="624"/>
      <c r="B10" s="609" t="s">
        <v>230</v>
      </c>
      <c r="C10" s="593"/>
      <c r="D10" s="593"/>
      <c r="E10" s="593"/>
      <c r="F10" s="610"/>
      <c r="G10" s="617"/>
      <c r="H10" s="618"/>
      <c r="I10" s="618"/>
      <c r="J10" s="618"/>
      <c r="K10" s="618"/>
      <c r="L10" s="618"/>
      <c r="M10" s="619"/>
      <c r="N10" s="620"/>
      <c r="O10" s="621"/>
      <c r="P10" s="621"/>
      <c r="Q10" s="621"/>
      <c r="R10" s="622"/>
    </row>
    <row r="11" spans="1:19" s="14" customFormat="1" ht="27" customHeight="1">
      <c r="A11" s="624"/>
      <c r="B11" s="609" t="s">
        <v>46</v>
      </c>
      <c r="C11" s="593"/>
      <c r="D11" s="593"/>
      <c r="E11" s="593"/>
      <c r="F11" s="610"/>
      <c r="G11" s="611">
        <f>SUM(G12:M14)</f>
        <v>4500</v>
      </c>
      <c r="H11" s="612"/>
      <c r="I11" s="612"/>
      <c r="J11" s="612"/>
      <c r="K11" s="612"/>
      <c r="L11" s="612"/>
      <c r="M11" s="613"/>
      <c r="N11" s="614"/>
      <c r="O11" s="615"/>
      <c r="P11" s="615"/>
      <c r="Q11" s="615"/>
      <c r="R11" s="616"/>
      <c r="S11" s="286" t="s">
        <v>127</v>
      </c>
    </row>
    <row r="12" spans="1:19" s="14" customFormat="1" ht="27" customHeight="1">
      <c r="A12" s="624"/>
      <c r="B12" s="16"/>
      <c r="C12" s="593" t="s">
        <v>47</v>
      </c>
      <c r="D12" s="593"/>
      <c r="E12" s="593"/>
      <c r="F12" s="610"/>
      <c r="G12" s="594">
        <v>1500</v>
      </c>
      <c r="H12" s="595"/>
      <c r="I12" s="595"/>
      <c r="J12" s="595"/>
      <c r="K12" s="595"/>
      <c r="L12" s="595"/>
      <c r="M12" s="596"/>
      <c r="N12" s="563" t="s">
        <v>370</v>
      </c>
      <c r="O12" s="564"/>
      <c r="P12" s="564"/>
      <c r="Q12" s="564"/>
      <c r="R12" s="565"/>
    </row>
    <row r="13" spans="1:19" s="14" customFormat="1" ht="27" customHeight="1">
      <c r="A13" s="624"/>
      <c r="B13" s="16"/>
      <c r="C13" s="593" t="s">
        <v>48</v>
      </c>
      <c r="D13" s="593"/>
      <c r="E13" s="593"/>
      <c r="F13" s="610"/>
      <c r="G13" s="600"/>
      <c r="H13" s="601"/>
      <c r="I13" s="601"/>
      <c r="J13" s="601"/>
      <c r="K13" s="601"/>
      <c r="L13" s="601"/>
      <c r="M13" s="602"/>
      <c r="N13" s="603"/>
      <c r="O13" s="604"/>
      <c r="P13" s="604"/>
      <c r="Q13" s="604"/>
      <c r="R13" s="605"/>
    </row>
    <row r="14" spans="1:19" s="14" customFormat="1" ht="27" customHeight="1">
      <c r="A14" s="624"/>
      <c r="B14" s="17"/>
      <c r="C14" s="569" t="s">
        <v>49</v>
      </c>
      <c r="D14" s="569"/>
      <c r="E14" s="569"/>
      <c r="F14" s="642"/>
      <c r="G14" s="570">
        <v>3000</v>
      </c>
      <c r="H14" s="643"/>
      <c r="I14" s="643"/>
      <c r="J14" s="643"/>
      <c r="K14" s="643"/>
      <c r="L14" s="643"/>
      <c r="M14" s="644"/>
      <c r="N14" s="573" t="s">
        <v>371</v>
      </c>
      <c r="O14" s="574"/>
      <c r="P14" s="574"/>
      <c r="Q14" s="574"/>
      <c r="R14" s="575"/>
    </row>
    <row r="15" spans="1:19" s="14" customFormat="1" ht="27" customHeight="1" thickBot="1">
      <c r="A15" s="625"/>
      <c r="B15" s="557" t="s">
        <v>56</v>
      </c>
      <c r="C15" s="558"/>
      <c r="D15" s="558"/>
      <c r="E15" s="558"/>
      <c r="F15" s="559"/>
      <c r="G15" s="560">
        <f>SUM(G6:M11)</f>
        <v>244500</v>
      </c>
      <c r="H15" s="561"/>
      <c r="I15" s="561"/>
      <c r="J15" s="561"/>
      <c r="K15" s="561"/>
      <c r="L15" s="561"/>
      <c r="M15" s="562"/>
      <c r="N15" s="606"/>
      <c r="O15" s="607"/>
      <c r="P15" s="607"/>
      <c r="Q15" s="607"/>
      <c r="R15" s="608"/>
      <c r="S15" s="286" t="s">
        <v>127</v>
      </c>
    </row>
    <row r="16" spans="1:19" s="14" customFormat="1" ht="27" customHeight="1">
      <c r="A16" s="623" t="s">
        <v>64</v>
      </c>
      <c r="B16" s="636" t="s">
        <v>54</v>
      </c>
      <c r="C16" s="637"/>
      <c r="D16" s="637"/>
      <c r="E16" s="637"/>
      <c r="F16" s="637"/>
      <c r="G16" s="638">
        <v>100000</v>
      </c>
      <c r="H16" s="639"/>
      <c r="I16" s="639"/>
      <c r="J16" s="639"/>
      <c r="K16" s="639"/>
      <c r="L16" s="639"/>
      <c r="M16" s="640"/>
      <c r="N16" s="662" t="s">
        <v>372</v>
      </c>
      <c r="O16" s="663"/>
      <c r="P16" s="663"/>
      <c r="Q16" s="663"/>
      <c r="R16" s="664"/>
      <c r="S16" s="286" t="s">
        <v>368</v>
      </c>
    </row>
    <row r="17" spans="1:19" s="14" customFormat="1" ht="27" customHeight="1">
      <c r="A17" s="624"/>
      <c r="B17" s="627" t="s">
        <v>243</v>
      </c>
      <c r="C17" s="641"/>
      <c r="D17" s="641"/>
      <c r="E17" s="641"/>
      <c r="F17" s="641"/>
      <c r="G17" s="594">
        <v>95000</v>
      </c>
      <c r="H17" s="595"/>
      <c r="I17" s="595"/>
      <c r="J17" s="595"/>
      <c r="K17" s="595"/>
      <c r="L17" s="595"/>
      <c r="M17" s="596"/>
      <c r="N17" s="563" t="s">
        <v>373</v>
      </c>
      <c r="O17" s="564"/>
      <c r="P17" s="564"/>
      <c r="Q17" s="564"/>
      <c r="R17" s="565"/>
    </row>
    <row r="18" spans="1:19" s="14" customFormat="1" ht="27" customHeight="1">
      <c r="A18" s="624"/>
      <c r="B18" s="626" t="s">
        <v>55</v>
      </c>
      <c r="C18" s="627"/>
      <c r="D18" s="627"/>
      <c r="E18" s="627"/>
      <c r="F18" s="628"/>
      <c r="G18" s="229"/>
      <c r="H18" s="230"/>
      <c r="I18" s="230"/>
      <c r="J18" s="230"/>
      <c r="K18" s="230"/>
      <c r="L18" s="230"/>
      <c r="M18" s="231"/>
      <c r="N18" s="232"/>
      <c r="O18" s="233"/>
      <c r="P18" s="233"/>
      <c r="Q18" s="233"/>
      <c r="R18" s="234"/>
    </row>
    <row r="19" spans="1:19" s="14" customFormat="1" ht="27" customHeight="1">
      <c r="A19" s="624"/>
      <c r="B19" s="634" t="s">
        <v>238</v>
      </c>
      <c r="C19" s="635"/>
      <c r="D19" s="635"/>
      <c r="E19" s="635"/>
      <c r="F19" s="635"/>
      <c r="G19" s="594">
        <v>190000</v>
      </c>
      <c r="H19" s="595"/>
      <c r="I19" s="595"/>
      <c r="J19" s="595"/>
      <c r="K19" s="595"/>
      <c r="L19" s="595"/>
      <c r="M19" s="596"/>
      <c r="N19" s="659" t="s">
        <v>374</v>
      </c>
      <c r="O19" s="660"/>
      <c r="P19" s="660"/>
      <c r="Q19" s="660"/>
      <c r="R19" s="661"/>
    </row>
    <row r="20" spans="1:19" s="14" customFormat="1" ht="27" customHeight="1">
      <c r="A20" s="624"/>
      <c r="B20" s="549" t="s">
        <v>244</v>
      </c>
      <c r="C20" s="550"/>
      <c r="D20" s="550"/>
      <c r="E20" s="550"/>
      <c r="F20" s="550"/>
      <c r="G20" s="551"/>
      <c r="H20" s="552"/>
      <c r="I20" s="552"/>
      <c r="J20" s="552"/>
      <c r="K20" s="552"/>
      <c r="L20" s="552"/>
      <c r="M20" s="553"/>
      <c r="N20" s="554"/>
      <c r="O20" s="555"/>
      <c r="P20" s="555"/>
      <c r="Q20" s="555"/>
      <c r="R20" s="556"/>
    </row>
    <row r="21" spans="1:19" s="14" customFormat="1" ht="27" customHeight="1" thickBot="1">
      <c r="A21" s="625"/>
      <c r="B21" s="558" t="s">
        <v>57</v>
      </c>
      <c r="C21" s="633"/>
      <c r="D21" s="633"/>
      <c r="E21" s="633"/>
      <c r="F21" s="633"/>
      <c r="G21" s="560">
        <f>SUM(G16:M20)</f>
        <v>385000</v>
      </c>
      <c r="H21" s="561"/>
      <c r="I21" s="561"/>
      <c r="J21" s="561"/>
      <c r="K21" s="561"/>
      <c r="L21" s="561"/>
      <c r="M21" s="562"/>
      <c r="N21" s="606"/>
      <c r="O21" s="607"/>
      <c r="P21" s="607"/>
      <c r="Q21" s="607"/>
      <c r="R21" s="608"/>
      <c r="S21" s="286" t="s">
        <v>127</v>
      </c>
    </row>
    <row r="22" spans="1:19" s="14" customFormat="1" ht="27" customHeight="1">
      <c r="A22" s="583" t="s">
        <v>6</v>
      </c>
      <c r="B22" s="586" t="s">
        <v>51</v>
      </c>
      <c r="C22" s="586"/>
      <c r="D22" s="586"/>
      <c r="E22" s="586"/>
      <c r="F22" s="586"/>
      <c r="G22" s="587">
        <v>800000</v>
      </c>
      <c r="H22" s="588"/>
      <c r="I22" s="588"/>
      <c r="J22" s="588"/>
      <c r="K22" s="588"/>
      <c r="L22" s="588"/>
      <c r="M22" s="589"/>
      <c r="N22" s="590" t="s">
        <v>375</v>
      </c>
      <c r="O22" s="591"/>
      <c r="P22" s="591"/>
      <c r="Q22" s="591"/>
      <c r="R22" s="592"/>
      <c r="S22" s="286" t="s">
        <v>378</v>
      </c>
    </row>
    <row r="23" spans="1:19" s="14" customFormat="1" ht="27" customHeight="1">
      <c r="A23" s="584"/>
      <c r="B23" s="593" t="s">
        <v>52</v>
      </c>
      <c r="C23" s="593"/>
      <c r="D23" s="593"/>
      <c r="E23" s="593"/>
      <c r="F23" s="593"/>
      <c r="G23" s="594">
        <v>160000</v>
      </c>
      <c r="H23" s="595"/>
      <c r="I23" s="595"/>
      <c r="J23" s="595"/>
      <c r="K23" s="595"/>
      <c r="L23" s="595"/>
      <c r="M23" s="596"/>
      <c r="N23" s="597" t="s">
        <v>377</v>
      </c>
      <c r="O23" s="598"/>
      <c r="P23" s="598"/>
      <c r="Q23" s="598"/>
      <c r="R23" s="599"/>
      <c r="S23" s="286" t="s">
        <v>380</v>
      </c>
    </row>
    <row r="24" spans="1:19" s="14" customFormat="1" ht="27" customHeight="1">
      <c r="A24" s="584"/>
      <c r="B24" s="593" t="s">
        <v>53</v>
      </c>
      <c r="C24" s="593"/>
      <c r="D24" s="593"/>
      <c r="E24" s="593"/>
      <c r="F24" s="593"/>
      <c r="G24" s="600"/>
      <c r="H24" s="601"/>
      <c r="I24" s="601"/>
      <c r="J24" s="601"/>
      <c r="K24" s="601"/>
      <c r="L24" s="601"/>
      <c r="M24" s="602"/>
      <c r="N24" s="603"/>
      <c r="O24" s="604"/>
      <c r="P24" s="604"/>
      <c r="Q24" s="604"/>
      <c r="R24" s="605"/>
    </row>
    <row r="25" spans="1:19" s="14" customFormat="1" ht="27" customHeight="1">
      <c r="A25" s="584"/>
      <c r="B25" s="569" t="s">
        <v>245</v>
      </c>
      <c r="C25" s="569"/>
      <c r="D25" s="569"/>
      <c r="E25" s="569"/>
      <c r="F25" s="569"/>
      <c r="G25" s="570"/>
      <c r="H25" s="571"/>
      <c r="I25" s="571"/>
      <c r="J25" s="571"/>
      <c r="K25" s="571"/>
      <c r="L25" s="571"/>
      <c r="M25" s="572"/>
      <c r="N25" s="573"/>
      <c r="O25" s="574"/>
      <c r="P25" s="574"/>
      <c r="Q25" s="574"/>
      <c r="R25" s="575"/>
      <c r="S25" s="286" t="s">
        <v>379</v>
      </c>
    </row>
    <row r="26" spans="1:19" s="14" customFormat="1" ht="27" customHeight="1" thickBot="1">
      <c r="A26" s="585"/>
      <c r="B26" s="576" t="s">
        <v>58</v>
      </c>
      <c r="C26" s="576"/>
      <c r="D26" s="576"/>
      <c r="E26" s="576"/>
      <c r="F26" s="576"/>
      <c r="G26" s="577">
        <f>SUM(G22:M25)</f>
        <v>960000</v>
      </c>
      <c r="H26" s="578"/>
      <c r="I26" s="578"/>
      <c r="J26" s="578"/>
      <c r="K26" s="578"/>
      <c r="L26" s="578"/>
      <c r="M26" s="579"/>
      <c r="N26" s="580"/>
      <c r="O26" s="581"/>
      <c r="P26" s="581"/>
      <c r="Q26" s="581"/>
      <c r="R26" s="582"/>
      <c r="S26" s="286" t="s">
        <v>127</v>
      </c>
    </row>
    <row r="27" spans="1:19" s="14" customFormat="1" ht="30" customHeight="1" thickTop="1" thickBot="1">
      <c r="A27" s="22"/>
      <c r="B27" s="558" t="s">
        <v>61</v>
      </c>
      <c r="C27" s="558"/>
      <c r="D27" s="558"/>
      <c r="E27" s="558"/>
      <c r="F27" s="558"/>
      <c r="G27" s="560">
        <f>SUM(G15,G21,G26)</f>
        <v>1589500</v>
      </c>
      <c r="H27" s="561"/>
      <c r="I27" s="561"/>
      <c r="J27" s="561"/>
      <c r="K27" s="561"/>
      <c r="L27" s="561"/>
      <c r="M27" s="562"/>
      <c r="N27" s="566"/>
      <c r="O27" s="567"/>
      <c r="P27" s="567"/>
      <c r="Q27" s="567"/>
      <c r="R27" s="568"/>
      <c r="S27" s="286" t="s">
        <v>127</v>
      </c>
    </row>
    <row r="28" spans="1:19" s="14" customFormat="1" ht="12.5"/>
    <row r="29" spans="1:19">
      <c r="A29" s="14"/>
    </row>
  </sheetData>
  <mergeCells count="73">
    <mergeCell ref="N21:R21"/>
    <mergeCell ref="C14:F14"/>
    <mergeCell ref="G14:M14"/>
    <mergeCell ref="N14:R14"/>
    <mergeCell ref="N4:R4"/>
    <mergeCell ref="B5:F5"/>
    <mergeCell ref="G5:M5"/>
    <mergeCell ref="N5:R5"/>
    <mergeCell ref="B6:F6"/>
    <mergeCell ref="G6:M6"/>
    <mergeCell ref="N6:R6"/>
    <mergeCell ref="N19:R19"/>
    <mergeCell ref="N12:R12"/>
    <mergeCell ref="N13:R13"/>
    <mergeCell ref="N16:R16"/>
    <mergeCell ref="G17:M17"/>
    <mergeCell ref="A16:A21"/>
    <mergeCell ref="B18:F18"/>
    <mergeCell ref="A5:A15"/>
    <mergeCell ref="B4:F4"/>
    <mergeCell ref="G4:M4"/>
    <mergeCell ref="B21:F21"/>
    <mergeCell ref="G21:M21"/>
    <mergeCell ref="B19:F19"/>
    <mergeCell ref="G19:M19"/>
    <mergeCell ref="C12:F12"/>
    <mergeCell ref="G12:M12"/>
    <mergeCell ref="C13:F13"/>
    <mergeCell ref="G13:M13"/>
    <mergeCell ref="B16:F16"/>
    <mergeCell ref="G16:M16"/>
    <mergeCell ref="B17:F17"/>
    <mergeCell ref="B11:F11"/>
    <mergeCell ref="G11:M11"/>
    <mergeCell ref="N11:R11"/>
    <mergeCell ref="G10:M10"/>
    <mergeCell ref="N10:R10"/>
    <mergeCell ref="N7:R7"/>
    <mergeCell ref="B8:F8"/>
    <mergeCell ref="G8:M8"/>
    <mergeCell ref="N8:R8"/>
    <mergeCell ref="B10:F10"/>
    <mergeCell ref="B7:F7"/>
    <mergeCell ref="G7:M7"/>
    <mergeCell ref="B9:F9"/>
    <mergeCell ref="G9:M9"/>
    <mergeCell ref="N9:R9"/>
    <mergeCell ref="A22:A26"/>
    <mergeCell ref="B22:F22"/>
    <mergeCell ref="G22:M22"/>
    <mergeCell ref="N22:R22"/>
    <mergeCell ref="B23:F23"/>
    <mergeCell ref="G23:M23"/>
    <mergeCell ref="N23:R23"/>
    <mergeCell ref="B24:F24"/>
    <mergeCell ref="G24:M24"/>
    <mergeCell ref="N24:R24"/>
    <mergeCell ref="B27:F27"/>
    <mergeCell ref="G27:M27"/>
    <mergeCell ref="N27:R27"/>
    <mergeCell ref="B25:F25"/>
    <mergeCell ref="G25:M25"/>
    <mergeCell ref="N25:R25"/>
    <mergeCell ref="B26:F26"/>
    <mergeCell ref="G26:M26"/>
    <mergeCell ref="N26:R26"/>
    <mergeCell ref="B20:F20"/>
    <mergeCell ref="G20:M20"/>
    <mergeCell ref="N20:R20"/>
    <mergeCell ref="B15:F15"/>
    <mergeCell ref="G15:M15"/>
    <mergeCell ref="N17:R17"/>
    <mergeCell ref="N15:R15"/>
  </mergeCells>
  <phoneticPr fontId="2"/>
  <printOptions horizontalCentered="1"/>
  <pageMargins left="0.70866141732283472" right="0.51181102362204722" top="0.74803149606299213" bottom="0.74803149606299213" header="0.31496062992125984" footer="0.31496062992125984"/>
  <pageSetup paperSize="9" scale="75"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pageSetUpPr fitToPage="1"/>
  </sheetPr>
  <dimension ref="A1:S21"/>
  <sheetViews>
    <sheetView view="pageBreakPreview" topLeftCell="A12" zoomScale="90" zoomScaleNormal="100" zoomScaleSheetLayoutView="90" workbookViewId="0">
      <selection activeCell="T18" sqref="T18"/>
    </sheetView>
  </sheetViews>
  <sheetFormatPr defaultRowHeight="13"/>
  <cols>
    <col min="1" max="1" width="5.36328125" customWidth="1"/>
    <col min="2" max="2" width="18.54296875" customWidth="1"/>
    <col min="3" max="3" width="20.36328125" customWidth="1"/>
    <col min="4" max="4" width="17.26953125" customWidth="1"/>
    <col min="5" max="5" width="21.36328125" style="128" customWidth="1"/>
    <col min="6" max="6" width="3.26953125" style="129" customWidth="1"/>
    <col min="7" max="7" width="3.26953125" style="128" customWidth="1"/>
    <col min="8" max="8" width="3.26953125" style="129" customWidth="1"/>
    <col min="9" max="9" width="3.26953125" style="128" customWidth="1"/>
    <col min="10" max="10" width="3.26953125" customWidth="1"/>
    <col min="11" max="11" width="4.453125" style="129" customWidth="1"/>
    <col min="12" max="12" width="3.26953125" style="129" customWidth="1"/>
    <col min="13" max="14" width="3.26953125" style="128" customWidth="1"/>
    <col min="15" max="15" width="3.26953125" style="129" customWidth="1"/>
    <col min="16" max="16" width="3.26953125" style="128" customWidth="1"/>
    <col min="17" max="17" width="16.08984375" customWidth="1"/>
    <col min="18" max="18" width="8.6328125" customWidth="1"/>
  </cols>
  <sheetData>
    <row r="1" spans="1:19" s="216" customFormat="1" ht="39.75" customHeight="1">
      <c r="A1" s="287" t="s">
        <v>332</v>
      </c>
      <c r="B1" s="215"/>
      <c r="J1" s="217"/>
    </row>
    <row r="2" spans="1:19" s="216" customFormat="1" ht="39.75" customHeight="1">
      <c r="A2" s="287" t="s">
        <v>435</v>
      </c>
      <c r="B2" s="215"/>
      <c r="J2" s="217"/>
    </row>
    <row r="3" spans="1:19">
      <c r="B3" s="11" t="s">
        <v>126</v>
      </c>
      <c r="S3" s="288" t="s">
        <v>141</v>
      </c>
    </row>
    <row r="4" spans="1:19">
      <c r="B4" s="4"/>
      <c r="S4" s="289" t="s">
        <v>151</v>
      </c>
    </row>
    <row r="5" spans="1:19" ht="14">
      <c r="B5" s="672" t="s">
        <v>121</v>
      </c>
      <c r="C5" s="672"/>
      <c r="D5" s="672"/>
      <c r="E5" s="672"/>
      <c r="F5" s="672"/>
      <c r="G5" s="672"/>
      <c r="H5" s="672"/>
      <c r="I5" s="672"/>
      <c r="J5" s="672"/>
      <c r="K5" s="672"/>
      <c r="L5" s="672"/>
      <c r="M5" s="672"/>
      <c r="N5" s="672"/>
      <c r="O5" s="672"/>
      <c r="P5" s="672"/>
      <c r="Q5" s="672"/>
      <c r="S5" s="289"/>
    </row>
    <row r="6" spans="1:19" ht="14">
      <c r="B6" s="132"/>
      <c r="C6" s="132"/>
      <c r="D6" s="132"/>
      <c r="E6" s="132"/>
      <c r="F6" s="132"/>
      <c r="G6" s="132"/>
      <c r="H6" s="132"/>
      <c r="I6" s="132"/>
      <c r="J6" s="132"/>
      <c r="K6" s="132"/>
      <c r="L6" s="132"/>
      <c r="M6" s="132"/>
      <c r="N6" s="132"/>
      <c r="O6" s="132"/>
      <c r="P6" s="132"/>
      <c r="Q6" s="132"/>
      <c r="S6" s="289" t="s">
        <v>333</v>
      </c>
    </row>
    <row r="7" spans="1:19" s="142" customFormat="1" ht="14">
      <c r="B7" s="132"/>
      <c r="C7" s="132"/>
      <c r="D7" s="132"/>
      <c r="E7" s="132"/>
      <c r="F7" s="132"/>
      <c r="G7" s="132"/>
      <c r="H7" s="132"/>
      <c r="I7" s="132"/>
      <c r="J7" s="143" t="s">
        <v>210</v>
      </c>
      <c r="K7" s="143"/>
      <c r="L7" s="674" t="str">
        <f>基本情報シート!C20</f>
        <v>ヘルパーステーション○○</v>
      </c>
      <c r="M7" s="674"/>
      <c r="N7" s="674"/>
      <c r="O7" s="674"/>
      <c r="P7" s="674"/>
      <c r="Q7" s="674"/>
      <c r="S7" s="289" t="s">
        <v>152</v>
      </c>
    </row>
    <row r="8" spans="1:19" ht="14">
      <c r="B8" s="132"/>
      <c r="C8" s="132"/>
      <c r="D8" s="132"/>
      <c r="E8" s="132"/>
      <c r="F8" s="132"/>
      <c r="G8" s="132"/>
      <c r="H8" s="132"/>
      <c r="I8" s="132"/>
      <c r="J8" s="132"/>
      <c r="K8" s="132"/>
      <c r="L8" s="132"/>
      <c r="M8" s="132"/>
      <c r="N8" s="132"/>
      <c r="O8" s="132"/>
      <c r="P8" s="132"/>
      <c r="Q8" s="132"/>
    </row>
    <row r="9" spans="1:19" ht="20.149999999999999" customHeight="1">
      <c r="A9" s="673"/>
      <c r="B9" s="214" t="s">
        <v>122</v>
      </c>
      <c r="C9" s="669" t="s">
        <v>198</v>
      </c>
      <c r="D9" s="675" t="s">
        <v>123</v>
      </c>
      <c r="E9" s="676"/>
      <c r="F9" s="676"/>
      <c r="G9" s="676"/>
      <c r="H9" s="676"/>
      <c r="I9" s="676"/>
      <c r="J9" s="676"/>
      <c r="K9" s="676"/>
      <c r="L9" s="676"/>
      <c r="M9" s="676"/>
      <c r="N9" s="676"/>
      <c r="O9" s="676"/>
      <c r="P9" s="676"/>
      <c r="Q9" s="677"/>
      <c r="R9" s="669" t="s">
        <v>142</v>
      </c>
    </row>
    <row r="10" spans="1:19" ht="20.149999999999999" customHeight="1">
      <c r="A10" s="673"/>
      <c r="B10" s="214" t="s">
        <v>124</v>
      </c>
      <c r="C10" s="670"/>
      <c r="D10" s="214" t="s">
        <v>199</v>
      </c>
      <c r="E10" s="214" t="s">
        <v>200</v>
      </c>
      <c r="F10" s="671" t="s">
        <v>125</v>
      </c>
      <c r="G10" s="671"/>
      <c r="H10" s="671"/>
      <c r="I10" s="671"/>
      <c r="J10" s="671"/>
      <c r="K10" s="671"/>
      <c r="L10" s="671"/>
      <c r="M10" s="671"/>
      <c r="N10" s="671"/>
      <c r="O10" s="671"/>
      <c r="P10" s="671"/>
      <c r="Q10" s="214" t="s">
        <v>393</v>
      </c>
      <c r="R10" s="670"/>
    </row>
    <row r="11" spans="1:19" ht="20.149999999999999" customHeight="1">
      <c r="A11" s="6">
        <v>1</v>
      </c>
      <c r="B11" s="328" t="s">
        <v>372</v>
      </c>
      <c r="C11" s="328" t="s">
        <v>21</v>
      </c>
      <c r="D11" s="328" t="s">
        <v>385</v>
      </c>
      <c r="E11" s="328" t="s">
        <v>389</v>
      </c>
      <c r="F11" s="667">
        <v>45748</v>
      </c>
      <c r="G11" s="668"/>
      <c r="H11" s="668"/>
      <c r="I11" s="668"/>
      <c r="J11" s="668"/>
      <c r="K11" s="204" t="s">
        <v>25</v>
      </c>
      <c r="L11" s="668">
        <v>45930</v>
      </c>
      <c r="M11" s="668"/>
      <c r="N11" s="668"/>
      <c r="O11" s="668"/>
      <c r="P11" s="668"/>
      <c r="Q11" s="329">
        <v>100000</v>
      </c>
      <c r="R11" s="329">
        <v>14</v>
      </c>
    </row>
    <row r="12" spans="1:19" ht="20.149999999999999" customHeight="1">
      <c r="A12" s="6">
        <v>2</v>
      </c>
      <c r="B12" s="328" t="s">
        <v>381</v>
      </c>
      <c r="C12" s="328" t="s">
        <v>383</v>
      </c>
      <c r="D12" s="328" t="s">
        <v>386</v>
      </c>
      <c r="E12" s="328" t="s">
        <v>390</v>
      </c>
      <c r="F12" s="667">
        <v>45809</v>
      </c>
      <c r="G12" s="668"/>
      <c r="H12" s="668"/>
      <c r="I12" s="668"/>
      <c r="J12" s="668"/>
      <c r="K12" s="204" t="s">
        <v>25</v>
      </c>
      <c r="L12" s="668">
        <v>45868</v>
      </c>
      <c r="M12" s="668"/>
      <c r="N12" s="668"/>
      <c r="O12" s="668"/>
      <c r="P12" s="668"/>
      <c r="Q12" s="329">
        <v>50000</v>
      </c>
      <c r="R12" s="329">
        <v>10</v>
      </c>
    </row>
    <row r="13" spans="1:19" ht="20.149999999999999" customHeight="1">
      <c r="A13" s="6">
        <v>3</v>
      </c>
      <c r="B13" s="328" t="s">
        <v>382</v>
      </c>
      <c r="C13" s="328" t="s">
        <v>383</v>
      </c>
      <c r="D13" s="328" t="s">
        <v>387</v>
      </c>
      <c r="E13" s="328" t="s">
        <v>391</v>
      </c>
      <c r="F13" s="667">
        <v>45778</v>
      </c>
      <c r="G13" s="668"/>
      <c r="H13" s="668"/>
      <c r="I13" s="668"/>
      <c r="J13" s="668"/>
      <c r="K13" s="204" t="s">
        <v>25</v>
      </c>
      <c r="L13" s="668">
        <v>45900</v>
      </c>
      <c r="M13" s="668"/>
      <c r="N13" s="668"/>
      <c r="O13" s="668"/>
      <c r="P13" s="668"/>
      <c r="Q13" s="329">
        <v>45000</v>
      </c>
      <c r="R13" s="329">
        <v>14</v>
      </c>
    </row>
    <row r="14" spans="1:19" ht="20.149999999999999" customHeight="1">
      <c r="A14" s="6">
        <v>4</v>
      </c>
      <c r="B14" s="328" t="s">
        <v>374</v>
      </c>
      <c r="C14" s="328" t="s">
        <v>384</v>
      </c>
      <c r="D14" s="328" t="s">
        <v>388</v>
      </c>
      <c r="E14" s="328" t="s">
        <v>392</v>
      </c>
      <c r="F14" s="667">
        <v>45870</v>
      </c>
      <c r="G14" s="668"/>
      <c r="H14" s="668"/>
      <c r="I14" s="668"/>
      <c r="J14" s="668"/>
      <c r="K14" s="204" t="s">
        <v>25</v>
      </c>
      <c r="L14" s="668">
        <v>45900</v>
      </c>
      <c r="M14" s="668"/>
      <c r="N14" s="668"/>
      <c r="O14" s="668"/>
      <c r="P14" s="668"/>
      <c r="Q14" s="329">
        <v>190000</v>
      </c>
      <c r="R14" s="329">
        <v>5</v>
      </c>
    </row>
    <row r="15" spans="1:19" ht="20.149999999999999" customHeight="1">
      <c r="A15" s="6">
        <v>5</v>
      </c>
      <c r="B15" s="144"/>
      <c r="C15" s="144"/>
      <c r="D15" s="144"/>
      <c r="E15" s="144"/>
      <c r="F15" s="665"/>
      <c r="G15" s="666"/>
      <c r="H15" s="666"/>
      <c r="I15" s="666"/>
      <c r="J15" s="666"/>
      <c r="K15" s="204" t="s">
        <v>25</v>
      </c>
      <c r="L15" s="666"/>
      <c r="M15" s="666"/>
      <c r="N15" s="666"/>
      <c r="O15" s="666"/>
      <c r="P15" s="666"/>
      <c r="Q15" s="134"/>
      <c r="R15" s="134"/>
    </row>
    <row r="16" spans="1:19" ht="20.149999999999999" customHeight="1">
      <c r="A16" s="6">
        <v>6</v>
      </c>
      <c r="B16" s="144"/>
      <c r="C16" s="144"/>
      <c r="D16" s="144"/>
      <c r="E16" s="144"/>
      <c r="F16" s="665"/>
      <c r="G16" s="666"/>
      <c r="H16" s="666"/>
      <c r="I16" s="666"/>
      <c r="J16" s="666"/>
      <c r="K16" s="204" t="s">
        <v>25</v>
      </c>
      <c r="L16" s="666"/>
      <c r="M16" s="666"/>
      <c r="N16" s="666"/>
      <c r="O16" s="666"/>
      <c r="P16" s="666"/>
      <c r="Q16" s="134"/>
      <c r="R16" s="134"/>
    </row>
    <row r="17" spans="1:18" ht="20.149999999999999" customHeight="1">
      <c r="A17" s="6">
        <v>7</v>
      </c>
      <c r="B17" s="144"/>
      <c r="C17" s="144"/>
      <c r="D17" s="144"/>
      <c r="E17" s="144"/>
      <c r="F17" s="665"/>
      <c r="G17" s="666"/>
      <c r="H17" s="666"/>
      <c r="I17" s="666"/>
      <c r="J17" s="666"/>
      <c r="K17" s="204" t="s">
        <v>25</v>
      </c>
      <c r="L17" s="666"/>
      <c r="M17" s="666"/>
      <c r="N17" s="666"/>
      <c r="O17" s="666"/>
      <c r="P17" s="666"/>
      <c r="Q17" s="134"/>
      <c r="R17" s="134"/>
    </row>
    <row r="18" spans="1:18" ht="20.149999999999999" customHeight="1">
      <c r="A18" s="6">
        <v>8</v>
      </c>
      <c r="B18" s="144"/>
      <c r="C18" s="144"/>
      <c r="D18" s="144"/>
      <c r="E18" s="144"/>
      <c r="F18" s="665"/>
      <c r="G18" s="666"/>
      <c r="H18" s="666"/>
      <c r="I18" s="666"/>
      <c r="J18" s="666"/>
      <c r="K18" s="204" t="s">
        <v>25</v>
      </c>
      <c r="L18" s="666"/>
      <c r="M18" s="666"/>
      <c r="N18" s="666"/>
      <c r="O18" s="666"/>
      <c r="P18" s="666"/>
      <c r="Q18" s="134"/>
      <c r="R18" s="134"/>
    </row>
    <row r="19" spans="1:18" ht="20.149999999999999" customHeight="1">
      <c r="A19" s="6">
        <v>9</v>
      </c>
      <c r="B19" s="144"/>
      <c r="C19" s="144"/>
      <c r="D19" s="144"/>
      <c r="E19" s="144"/>
      <c r="F19" s="665"/>
      <c r="G19" s="666"/>
      <c r="H19" s="666"/>
      <c r="I19" s="666"/>
      <c r="J19" s="666"/>
      <c r="K19" s="204" t="s">
        <v>25</v>
      </c>
      <c r="L19" s="666"/>
      <c r="M19" s="666"/>
      <c r="N19" s="666"/>
      <c r="O19" s="666"/>
      <c r="P19" s="666"/>
      <c r="Q19" s="134"/>
      <c r="R19" s="134"/>
    </row>
    <row r="20" spans="1:18" ht="20.149999999999999" customHeight="1">
      <c r="A20" s="6">
        <v>10</v>
      </c>
      <c r="B20" s="144"/>
      <c r="C20" s="144"/>
      <c r="D20" s="144"/>
      <c r="E20" s="144"/>
      <c r="F20" s="665"/>
      <c r="G20" s="666"/>
      <c r="H20" s="666"/>
      <c r="I20" s="666"/>
      <c r="J20" s="666"/>
      <c r="K20" s="204" t="s">
        <v>25</v>
      </c>
      <c r="L20" s="666"/>
      <c r="M20" s="666"/>
      <c r="N20" s="666"/>
      <c r="O20" s="666"/>
      <c r="P20" s="666"/>
      <c r="Q20" s="134"/>
      <c r="R20" s="134"/>
    </row>
    <row r="21" spans="1:18">
      <c r="G21" s="128" t="s">
        <v>205</v>
      </c>
    </row>
  </sheetData>
  <mergeCells count="27">
    <mergeCell ref="B5:Q5"/>
    <mergeCell ref="A9:A10"/>
    <mergeCell ref="L7:Q7"/>
    <mergeCell ref="C9:C10"/>
    <mergeCell ref="D9:Q9"/>
    <mergeCell ref="R9:R10"/>
    <mergeCell ref="F10:P10"/>
    <mergeCell ref="F11:J11"/>
    <mergeCell ref="L11:P11"/>
    <mergeCell ref="F12:J12"/>
    <mergeCell ref="L12:P12"/>
    <mergeCell ref="F13:J13"/>
    <mergeCell ref="L13:P13"/>
    <mergeCell ref="F14:J14"/>
    <mergeCell ref="L14:P14"/>
    <mergeCell ref="F15:J15"/>
    <mergeCell ref="L15:P15"/>
    <mergeCell ref="F19:J19"/>
    <mergeCell ref="L19:P19"/>
    <mergeCell ref="F20:J20"/>
    <mergeCell ref="L20:P20"/>
    <mergeCell ref="F16:J16"/>
    <mergeCell ref="L16:P16"/>
    <mergeCell ref="F17:J17"/>
    <mergeCell ref="L17:P17"/>
    <mergeCell ref="F18:J18"/>
    <mergeCell ref="L18:P18"/>
  </mergeCells>
  <phoneticPr fontId="2"/>
  <dataValidations count="1">
    <dataValidation type="list" allowBlank="1" showInputMessage="1" showErrorMessage="1" sqref="C11:C20" xr:uid="{86571824-EA05-46F6-93ED-6EF5A92EB6E7}">
      <formula1>"実務者研修,介護職員初任者研修,喀痰吸引等研修,認知症介護指導者フォローアップ研修,認知症介護基礎研修"</formula1>
    </dataValidation>
  </dataValidations>
  <pageMargins left="0.7" right="0.7" top="0.75" bottom="0.75" header="0.3" footer="0.3"/>
  <pageSetup paperSize="9" scale="9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91A51-6E00-4DC1-AF17-98EB354A7A21}">
  <sheetPr>
    <tabColor rgb="FFFFFF00"/>
  </sheetPr>
  <dimension ref="A1:U41"/>
  <sheetViews>
    <sheetView view="pageBreakPreview" zoomScale="85" zoomScaleNormal="100" zoomScaleSheetLayoutView="85" workbookViewId="0">
      <selection activeCell="X25" sqref="X25"/>
    </sheetView>
  </sheetViews>
  <sheetFormatPr defaultColWidth="9" defaultRowHeight="12.5"/>
  <cols>
    <col min="1" max="1" width="26.1796875" style="272" customWidth="1"/>
    <col min="2" max="17" width="3.90625" style="272" customWidth="1"/>
    <col min="18" max="19" width="7.453125" style="272" customWidth="1"/>
    <col min="20" max="20" width="4.26953125" style="272" customWidth="1"/>
    <col min="21" max="16384" width="9" style="272"/>
  </cols>
  <sheetData>
    <row r="1" spans="1:21" ht="39" customHeight="1">
      <c r="A1" s="301" t="s">
        <v>397</v>
      </c>
    </row>
    <row r="2" spans="1:21" ht="18" customHeight="1">
      <c r="A2" s="14" t="s">
        <v>290</v>
      </c>
      <c r="B2" s="14"/>
      <c r="C2" s="14"/>
      <c r="D2" s="14"/>
      <c r="E2" s="14"/>
      <c r="F2" s="14"/>
      <c r="G2" s="14"/>
      <c r="H2" s="14"/>
      <c r="I2" s="14"/>
      <c r="J2" s="14"/>
      <c r="K2" s="14"/>
      <c r="L2" s="14"/>
      <c r="M2" s="14"/>
      <c r="N2" s="14"/>
      <c r="O2" s="14"/>
      <c r="P2" s="14"/>
      <c r="Q2" s="14"/>
      <c r="R2" s="14"/>
      <c r="S2" s="14"/>
      <c r="T2" s="14"/>
    </row>
    <row r="3" spans="1:21" ht="18" customHeight="1">
      <c r="A3" s="703" t="s">
        <v>291</v>
      </c>
      <c r="B3" s="703"/>
      <c r="C3" s="703"/>
      <c r="D3" s="703"/>
      <c r="E3" s="703"/>
      <c r="F3" s="703"/>
      <c r="G3" s="703"/>
      <c r="H3" s="703"/>
      <c r="I3" s="703"/>
      <c r="J3" s="703"/>
      <c r="K3" s="703"/>
      <c r="L3" s="703"/>
      <c r="M3" s="703"/>
      <c r="N3" s="703"/>
      <c r="O3" s="703"/>
      <c r="P3" s="703"/>
      <c r="Q3" s="703"/>
      <c r="R3" s="703"/>
      <c r="S3" s="703"/>
      <c r="T3" s="703"/>
    </row>
    <row r="4" spans="1:21" ht="18" customHeight="1">
      <c r="A4" s="290"/>
      <c r="B4" s="290"/>
      <c r="C4" s="290"/>
      <c r="D4" s="290"/>
      <c r="E4" s="290"/>
      <c r="F4" s="290"/>
      <c r="G4" s="290"/>
      <c r="H4" s="290"/>
      <c r="I4" s="290"/>
      <c r="J4" s="290"/>
      <c r="K4" s="290"/>
      <c r="L4" s="290"/>
      <c r="M4" s="290"/>
      <c r="N4" s="290"/>
      <c r="O4" s="290"/>
      <c r="P4" s="290"/>
      <c r="Q4" s="290"/>
      <c r="R4" s="290"/>
      <c r="S4" s="14"/>
      <c r="T4" s="14"/>
    </row>
    <row r="5" spans="1:21" ht="18" customHeight="1">
      <c r="A5" s="240"/>
      <c r="B5" s="240"/>
      <c r="C5" s="240"/>
      <c r="D5" s="240"/>
      <c r="E5" s="240"/>
      <c r="F5" s="240" t="s">
        <v>292</v>
      </c>
      <c r="G5" s="240"/>
      <c r="H5" s="704" t="str">
        <f>基本情報シート!C20</f>
        <v>ヘルパーステーション○○</v>
      </c>
      <c r="I5" s="704"/>
      <c r="J5" s="704"/>
      <c r="K5" s="704"/>
      <c r="L5" s="704"/>
      <c r="M5" s="704"/>
      <c r="N5" s="704"/>
      <c r="O5" s="704"/>
      <c r="P5" s="704"/>
      <c r="Q5" s="704"/>
      <c r="R5" s="704"/>
      <c r="S5" s="704"/>
      <c r="T5" s="14"/>
    </row>
    <row r="6" spans="1:21" ht="18" customHeight="1">
      <c r="A6" s="240"/>
      <c r="B6" s="240"/>
      <c r="C6" s="240"/>
      <c r="D6" s="240"/>
      <c r="E6" s="240"/>
      <c r="F6" s="240"/>
      <c r="G6" s="240"/>
      <c r="H6" s="240"/>
      <c r="I6" s="240"/>
      <c r="J6" s="240"/>
      <c r="K6" s="240"/>
      <c r="L6" s="240"/>
      <c r="M6" s="240"/>
      <c r="N6" s="240"/>
      <c r="O6" s="240"/>
      <c r="P6" s="240"/>
      <c r="Q6" s="240"/>
      <c r="R6" s="240"/>
      <c r="S6" s="14"/>
      <c r="T6" s="14"/>
    </row>
    <row r="7" spans="1:21" ht="18" customHeight="1">
      <c r="A7" s="14" t="s">
        <v>293</v>
      </c>
      <c r="B7" s="240"/>
      <c r="C7" s="240"/>
      <c r="D7" s="240"/>
      <c r="E7" s="240"/>
      <c r="F7" s="240"/>
      <c r="G7" s="240"/>
      <c r="H7" s="240"/>
      <c r="I7" s="240"/>
      <c r="J7" s="240"/>
      <c r="K7" s="240"/>
      <c r="L7" s="240"/>
      <c r="M7" s="240"/>
      <c r="N7" s="240"/>
      <c r="O7" s="240"/>
      <c r="P7" s="240"/>
      <c r="Q7" s="240"/>
      <c r="R7" s="240"/>
      <c r="S7" s="14"/>
      <c r="T7" s="14"/>
    </row>
    <row r="8" spans="1:21">
      <c r="A8" s="14"/>
      <c r="B8" s="14"/>
      <c r="C8" s="14"/>
      <c r="D8" s="14"/>
      <c r="E8" s="14"/>
      <c r="F8" s="14"/>
      <c r="G8" s="14"/>
      <c r="H8" s="14"/>
      <c r="I8" s="14"/>
      <c r="J8" s="14"/>
      <c r="K8" s="14"/>
      <c r="L8" s="14"/>
      <c r="M8" s="14"/>
      <c r="N8" s="14"/>
      <c r="O8" s="14"/>
      <c r="P8" s="14"/>
      <c r="Q8" s="14"/>
      <c r="R8" s="14"/>
      <c r="S8" s="14"/>
      <c r="T8" s="14"/>
    </row>
    <row r="9" spans="1:21" ht="30" customHeight="1">
      <c r="A9" s="14" t="s">
        <v>294</v>
      </c>
      <c r="B9" s="14"/>
      <c r="C9" s="330" t="s">
        <v>394</v>
      </c>
      <c r="D9" s="292"/>
      <c r="E9" s="14"/>
      <c r="F9" s="14"/>
      <c r="G9" s="14"/>
      <c r="H9" s="14"/>
      <c r="I9" s="14"/>
      <c r="J9" s="14"/>
      <c r="K9" s="14"/>
      <c r="L9" s="14"/>
      <c r="M9" s="14"/>
      <c r="N9" s="14"/>
      <c r="O9" s="14"/>
      <c r="P9" s="14"/>
      <c r="Q9" s="14"/>
      <c r="R9" s="14"/>
      <c r="S9" s="14"/>
      <c r="T9" s="14"/>
    </row>
    <row r="10" spans="1:21" ht="30" customHeight="1">
      <c r="A10" s="14" t="s">
        <v>295</v>
      </c>
      <c r="B10" s="14"/>
      <c r="C10" s="14"/>
      <c r="D10" s="14"/>
      <c r="E10" s="14"/>
      <c r="F10" s="14"/>
      <c r="G10" s="14"/>
      <c r="H10" s="14"/>
      <c r="I10" s="14"/>
      <c r="J10" s="14"/>
      <c r="K10" s="14"/>
      <c r="L10" s="14"/>
      <c r="M10" s="14"/>
      <c r="N10" s="14"/>
      <c r="O10" s="14"/>
      <c r="P10" s="14"/>
      <c r="Q10" s="14"/>
      <c r="R10" s="14"/>
      <c r="S10" s="14"/>
      <c r="T10" s="14"/>
    </row>
    <row r="11" spans="1:21" ht="30" customHeight="1">
      <c r="A11" s="705" t="s">
        <v>296</v>
      </c>
      <c r="B11" s="706"/>
      <c r="C11" s="325" t="s">
        <v>394</v>
      </c>
      <c r="D11" s="694" t="s">
        <v>336</v>
      </c>
      <c r="E11" s="695"/>
      <c r="F11" s="695"/>
      <c r="G11" s="695"/>
      <c r="H11" s="695"/>
      <c r="I11" s="695"/>
      <c r="J11" s="695"/>
      <c r="K11" s="695"/>
      <c r="L11" s="695"/>
      <c r="M11" s="695"/>
      <c r="N11" s="695"/>
      <c r="O11" s="695"/>
      <c r="P11" s="695"/>
      <c r="Q11" s="696"/>
      <c r="R11" s="14"/>
      <c r="S11" s="14"/>
      <c r="T11" s="14"/>
    </row>
    <row r="12" spans="1:21" ht="30" customHeight="1">
      <c r="A12" s="707"/>
      <c r="B12" s="708"/>
      <c r="C12" s="302"/>
      <c r="D12" s="694" t="s">
        <v>337</v>
      </c>
      <c r="E12" s="695"/>
      <c r="F12" s="695"/>
      <c r="G12" s="695"/>
      <c r="H12" s="695"/>
      <c r="I12" s="695"/>
      <c r="J12" s="695"/>
      <c r="K12" s="695"/>
      <c r="L12" s="695"/>
      <c r="M12" s="695"/>
      <c r="N12" s="695"/>
      <c r="O12" s="695"/>
      <c r="P12" s="695"/>
      <c r="Q12" s="696"/>
      <c r="R12" s="293"/>
      <c r="S12" s="14"/>
      <c r="T12" s="14"/>
    </row>
    <row r="13" spans="1:21" ht="30" customHeight="1">
      <c r="A13" s="709"/>
      <c r="B13" s="710"/>
      <c r="C13" s="302"/>
      <c r="D13" s="694" t="s">
        <v>297</v>
      </c>
      <c r="E13" s="695"/>
      <c r="F13" s="695"/>
      <c r="G13" s="695"/>
      <c r="H13" s="695"/>
      <c r="I13" s="695"/>
      <c r="J13" s="695"/>
      <c r="K13" s="695"/>
      <c r="L13" s="695"/>
      <c r="M13" s="695"/>
      <c r="N13" s="695"/>
      <c r="O13" s="695"/>
      <c r="P13" s="695"/>
      <c r="Q13" s="696"/>
      <c r="R13" s="294"/>
      <c r="S13" s="295"/>
      <c r="T13" s="295"/>
    </row>
    <row r="14" spans="1:21" ht="30" customHeight="1">
      <c r="A14" s="685" t="s">
        <v>334</v>
      </c>
      <c r="B14" s="686"/>
      <c r="C14" s="678" t="s">
        <v>298</v>
      </c>
      <c r="D14" s="678"/>
      <c r="E14" s="678"/>
      <c r="F14" s="678"/>
      <c r="G14" s="691" t="s">
        <v>395</v>
      </c>
      <c r="H14" s="691"/>
      <c r="I14" s="691"/>
      <c r="J14" s="691"/>
      <c r="K14" s="691"/>
      <c r="L14" s="691"/>
      <c r="M14" s="691"/>
      <c r="N14" s="678" t="s">
        <v>299</v>
      </c>
      <c r="O14" s="678"/>
      <c r="P14" s="678"/>
      <c r="Q14" s="678"/>
      <c r="R14" s="691" t="s">
        <v>376</v>
      </c>
      <c r="S14" s="691"/>
      <c r="T14" s="691"/>
    </row>
    <row r="15" spans="1:21" ht="30" customHeight="1">
      <c r="A15" s="687"/>
      <c r="B15" s="688"/>
      <c r="C15" s="678" t="s">
        <v>300</v>
      </c>
      <c r="D15" s="678"/>
      <c r="E15" s="678"/>
      <c r="F15" s="678"/>
      <c r="G15" s="691" t="s">
        <v>396</v>
      </c>
      <c r="H15" s="691"/>
      <c r="I15" s="691"/>
      <c r="J15" s="691"/>
      <c r="K15" s="691"/>
      <c r="L15" s="691"/>
      <c r="M15" s="691"/>
      <c r="N15" s="691"/>
      <c r="O15" s="691"/>
      <c r="P15" s="691"/>
      <c r="Q15" s="691"/>
      <c r="R15" s="691"/>
      <c r="S15" s="691"/>
      <c r="T15" s="691"/>
    </row>
    <row r="16" spans="1:21" ht="30" customHeight="1">
      <c r="A16" s="680" t="s">
        <v>335</v>
      </c>
      <c r="B16" s="681"/>
      <c r="C16" s="691" t="s">
        <v>436</v>
      </c>
      <c r="D16" s="691"/>
      <c r="E16" s="691"/>
      <c r="F16" s="691"/>
      <c r="G16" s="691"/>
      <c r="H16" s="691"/>
      <c r="I16" s="691"/>
      <c r="J16" s="691"/>
      <c r="K16" s="691"/>
      <c r="L16" s="691"/>
      <c r="M16" s="691"/>
      <c r="N16" s="691"/>
      <c r="O16" s="691"/>
      <c r="P16" s="691"/>
      <c r="Q16" s="691"/>
      <c r="R16" s="691"/>
      <c r="S16" s="691"/>
      <c r="T16" s="691"/>
      <c r="U16" s="286" t="s">
        <v>399</v>
      </c>
    </row>
    <row r="17" spans="1:21" ht="30" customHeight="1">
      <c r="A17" s="14"/>
      <c r="B17" s="14"/>
      <c r="C17" s="14"/>
      <c r="D17" s="14"/>
      <c r="E17" s="14"/>
      <c r="F17" s="14"/>
      <c r="G17" s="14"/>
      <c r="H17" s="14"/>
      <c r="I17" s="14"/>
      <c r="J17" s="14"/>
      <c r="K17" s="14"/>
      <c r="L17" s="14"/>
      <c r="M17" s="14"/>
      <c r="N17" s="14"/>
      <c r="O17" s="14"/>
      <c r="P17" s="14"/>
      <c r="Q17" s="14"/>
      <c r="R17" s="14"/>
      <c r="S17" s="14"/>
      <c r="T17" s="14"/>
    </row>
    <row r="18" spans="1:21" ht="30" customHeight="1">
      <c r="A18" s="14" t="s">
        <v>302</v>
      </c>
      <c r="B18" s="14"/>
      <c r="C18" s="14"/>
      <c r="D18" s="292"/>
      <c r="E18" s="14"/>
      <c r="F18" s="14"/>
      <c r="G18" s="14"/>
      <c r="H18" s="14"/>
      <c r="I18" s="14"/>
      <c r="J18" s="14"/>
      <c r="K18" s="14"/>
      <c r="L18" s="14"/>
      <c r="M18" s="14"/>
      <c r="N18" s="14"/>
      <c r="O18" s="14"/>
      <c r="P18" s="14"/>
      <c r="Q18" s="14"/>
      <c r="R18" s="14"/>
      <c r="S18" s="14"/>
      <c r="T18" s="14"/>
    </row>
    <row r="19" spans="1:21" ht="53" customHeight="1">
      <c r="A19" s="682" t="s">
        <v>398</v>
      </c>
      <c r="B19" s="683"/>
      <c r="C19" s="683"/>
      <c r="D19" s="683"/>
      <c r="E19" s="683"/>
      <c r="F19" s="683"/>
      <c r="G19" s="683"/>
      <c r="H19" s="683"/>
      <c r="I19" s="683"/>
      <c r="J19" s="683"/>
      <c r="K19" s="683"/>
      <c r="L19" s="683"/>
      <c r="M19" s="683"/>
      <c r="N19" s="683"/>
      <c r="O19" s="683"/>
      <c r="P19" s="683"/>
      <c r="Q19" s="683"/>
      <c r="R19" s="683"/>
      <c r="S19" s="683"/>
      <c r="T19" s="684"/>
    </row>
    <row r="20" spans="1:21" ht="30" customHeight="1">
      <c r="A20" s="14" t="s">
        <v>303</v>
      </c>
      <c r="B20" s="14"/>
      <c r="C20" s="14"/>
      <c r="D20" s="14"/>
      <c r="E20" s="14"/>
      <c r="F20" s="14"/>
      <c r="G20" s="14"/>
      <c r="H20" s="14"/>
      <c r="I20" s="14"/>
      <c r="J20" s="14"/>
      <c r="K20" s="14"/>
      <c r="L20" s="14"/>
      <c r="M20" s="14"/>
      <c r="N20" s="14"/>
      <c r="O20" s="14"/>
      <c r="P20" s="14"/>
      <c r="Q20" s="14"/>
      <c r="R20" s="14"/>
      <c r="S20" s="14"/>
      <c r="T20" s="14"/>
    </row>
    <row r="21" spans="1:21" ht="30" customHeight="1">
      <c r="A21" s="14" t="s">
        <v>304</v>
      </c>
      <c r="B21" s="330" t="s">
        <v>394</v>
      </c>
      <c r="C21" s="14"/>
      <c r="D21" s="14"/>
      <c r="E21" s="14"/>
      <c r="F21" s="14"/>
      <c r="G21" s="14"/>
      <c r="H21" s="14"/>
      <c r="I21" s="14"/>
      <c r="J21" s="14"/>
      <c r="K21" s="14"/>
      <c r="L21" s="14"/>
      <c r="M21" s="14"/>
      <c r="N21" s="14"/>
      <c r="O21" s="14"/>
      <c r="P21" s="14"/>
      <c r="Q21" s="14"/>
      <c r="R21" s="14"/>
      <c r="S21" s="14"/>
      <c r="T21" s="14"/>
    </row>
    <row r="22" spans="1:21" ht="30" customHeight="1">
      <c r="A22" s="685" t="s">
        <v>296</v>
      </c>
      <c r="B22" s="686"/>
      <c r="C22" s="325" t="s">
        <v>394</v>
      </c>
      <c r="D22" s="694" t="s">
        <v>338</v>
      </c>
      <c r="E22" s="695"/>
      <c r="F22" s="695"/>
      <c r="G22" s="695"/>
      <c r="H22" s="695"/>
      <c r="I22" s="695"/>
      <c r="J22" s="695"/>
      <c r="K22" s="695"/>
      <c r="L22" s="695"/>
      <c r="M22" s="695"/>
      <c r="N22" s="695"/>
      <c r="O22" s="695"/>
      <c r="P22" s="695"/>
      <c r="Q22" s="696"/>
      <c r="R22" s="14"/>
      <c r="S22" s="14"/>
      <c r="T22" s="14"/>
    </row>
    <row r="23" spans="1:21" ht="30" customHeight="1">
      <c r="A23" s="687"/>
      <c r="B23" s="688"/>
      <c r="C23" s="302"/>
      <c r="D23" s="694" t="s">
        <v>339</v>
      </c>
      <c r="E23" s="695"/>
      <c r="F23" s="695"/>
      <c r="G23" s="695"/>
      <c r="H23" s="695"/>
      <c r="I23" s="695"/>
      <c r="J23" s="695"/>
      <c r="K23" s="695"/>
      <c r="L23" s="695"/>
      <c r="M23" s="695"/>
      <c r="N23" s="695"/>
      <c r="O23" s="695"/>
      <c r="P23" s="695"/>
      <c r="Q23" s="696"/>
      <c r="R23" s="296"/>
      <c r="S23" s="297"/>
      <c r="T23" s="297"/>
    </row>
    <row r="24" spans="1:21" ht="30" customHeight="1">
      <c r="A24" s="680" t="s">
        <v>305</v>
      </c>
      <c r="B24" s="681"/>
      <c r="C24" s="700" t="s">
        <v>400</v>
      </c>
      <c r="D24" s="701"/>
      <c r="E24" s="701"/>
      <c r="F24" s="701"/>
      <c r="G24" s="701"/>
      <c r="H24" s="701"/>
      <c r="I24" s="701"/>
      <c r="J24" s="701"/>
      <c r="K24" s="701"/>
      <c r="L24" s="701"/>
      <c r="M24" s="701"/>
      <c r="N24" s="701"/>
      <c r="O24" s="701"/>
      <c r="P24" s="701"/>
      <c r="Q24" s="701"/>
      <c r="R24" s="701"/>
      <c r="S24" s="701"/>
      <c r="T24" s="702"/>
    </row>
    <row r="25" spans="1:21" ht="30" customHeight="1">
      <c r="A25" s="685" t="s">
        <v>334</v>
      </c>
      <c r="B25" s="686"/>
      <c r="C25" s="678" t="s">
        <v>298</v>
      </c>
      <c r="D25" s="678"/>
      <c r="E25" s="678"/>
      <c r="F25" s="678"/>
      <c r="G25" s="691" t="s">
        <v>401</v>
      </c>
      <c r="H25" s="691"/>
      <c r="I25" s="691"/>
      <c r="J25" s="691"/>
      <c r="K25" s="691"/>
      <c r="L25" s="691"/>
      <c r="M25" s="691"/>
      <c r="N25" s="678" t="s">
        <v>299</v>
      </c>
      <c r="O25" s="678"/>
      <c r="P25" s="678"/>
      <c r="Q25" s="678"/>
      <c r="R25" s="691" t="s">
        <v>402</v>
      </c>
      <c r="S25" s="691"/>
      <c r="T25" s="691"/>
    </row>
    <row r="26" spans="1:21" ht="30" customHeight="1">
      <c r="A26" s="687"/>
      <c r="B26" s="688"/>
      <c r="C26" s="678" t="s">
        <v>300</v>
      </c>
      <c r="D26" s="678"/>
      <c r="E26" s="678"/>
      <c r="F26" s="678"/>
      <c r="G26" s="691" t="s">
        <v>403</v>
      </c>
      <c r="H26" s="691"/>
      <c r="I26" s="691"/>
      <c r="J26" s="691"/>
      <c r="K26" s="691"/>
      <c r="L26" s="691"/>
      <c r="M26" s="691"/>
      <c r="N26" s="691"/>
      <c r="O26" s="691"/>
      <c r="P26" s="691"/>
      <c r="Q26" s="691"/>
      <c r="R26" s="691"/>
      <c r="S26" s="691"/>
      <c r="T26" s="691"/>
    </row>
    <row r="27" spans="1:21" ht="30" customHeight="1">
      <c r="A27" s="680" t="s">
        <v>335</v>
      </c>
      <c r="B27" s="681"/>
      <c r="C27" s="691" t="s">
        <v>404</v>
      </c>
      <c r="D27" s="691"/>
      <c r="E27" s="691"/>
      <c r="F27" s="691"/>
      <c r="G27" s="691"/>
      <c r="H27" s="691"/>
      <c r="I27" s="691"/>
      <c r="J27" s="691"/>
      <c r="K27" s="691"/>
      <c r="L27" s="691"/>
      <c r="M27" s="691"/>
      <c r="N27" s="691"/>
      <c r="O27" s="691"/>
      <c r="P27" s="691"/>
      <c r="Q27" s="691"/>
      <c r="R27" s="691"/>
      <c r="S27" s="691"/>
      <c r="T27" s="691"/>
      <c r="U27" s="286" t="s">
        <v>405</v>
      </c>
    </row>
    <row r="28" spans="1:21" ht="30" customHeight="1">
      <c r="A28" s="292"/>
      <c r="B28" s="292"/>
      <c r="C28" s="292"/>
      <c r="D28" s="292"/>
      <c r="E28" s="292"/>
      <c r="F28" s="292"/>
      <c r="G28" s="292"/>
      <c r="H28" s="292"/>
      <c r="I28" s="292"/>
      <c r="J28" s="292"/>
      <c r="K28" s="292"/>
      <c r="L28" s="292"/>
      <c r="M28" s="292"/>
      <c r="N28" s="292"/>
      <c r="O28" s="292"/>
      <c r="P28" s="292"/>
      <c r="Q28" s="292"/>
      <c r="R28" s="14"/>
      <c r="S28" s="14"/>
      <c r="T28" s="14"/>
    </row>
    <row r="29" spans="1:21" ht="30" customHeight="1">
      <c r="A29" s="14" t="s">
        <v>306</v>
      </c>
      <c r="B29" s="330" t="s">
        <v>394</v>
      </c>
      <c r="C29" s="14"/>
      <c r="D29" s="292"/>
      <c r="E29" s="14"/>
      <c r="F29" s="14"/>
      <c r="G29" s="14"/>
      <c r="H29" s="14"/>
      <c r="I29" s="14"/>
      <c r="J29" s="14"/>
      <c r="K29" s="14"/>
      <c r="L29" s="14"/>
      <c r="M29" s="14"/>
      <c r="N29" s="14"/>
      <c r="O29" s="14"/>
      <c r="P29" s="14"/>
      <c r="Q29" s="14"/>
      <c r="R29" s="14"/>
      <c r="S29" s="14"/>
      <c r="T29" s="14"/>
    </row>
    <row r="30" spans="1:21" ht="30" customHeight="1">
      <c r="A30" s="685" t="s">
        <v>296</v>
      </c>
      <c r="B30" s="686"/>
      <c r="C30" s="302"/>
      <c r="D30" s="694" t="s">
        <v>340</v>
      </c>
      <c r="E30" s="695"/>
      <c r="F30" s="695"/>
      <c r="G30" s="695"/>
      <c r="H30" s="695"/>
      <c r="I30" s="695"/>
      <c r="J30" s="695"/>
      <c r="K30" s="695"/>
      <c r="L30" s="695"/>
      <c r="M30" s="695"/>
      <c r="N30" s="695"/>
      <c r="O30" s="695"/>
      <c r="P30" s="695"/>
      <c r="Q30" s="696"/>
      <c r="R30" s="14"/>
      <c r="S30" s="14"/>
      <c r="T30" s="14"/>
    </row>
    <row r="31" spans="1:21" ht="30" customHeight="1">
      <c r="A31" s="692"/>
      <c r="B31" s="693"/>
      <c r="C31" s="331" t="s">
        <v>394</v>
      </c>
      <c r="D31" s="694" t="s">
        <v>341</v>
      </c>
      <c r="E31" s="695"/>
      <c r="F31" s="695"/>
      <c r="G31" s="695"/>
      <c r="H31" s="695"/>
      <c r="I31" s="695"/>
      <c r="J31" s="695"/>
      <c r="K31" s="695"/>
      <c r="L31" s="695"/>
      <c r="M31" s="695"/>
      <c r="N31" s="695"/>
      <c r="O31" s="695"/>
      <c r="P31" s="695"/>
      <c r="Q31" s="696"/>
      <c r="R31" s="298"/>
      <c r="S31" s="240"/>
      <c r="T31" s="240"/>
    </row>
    <row r="32" spans="1:21" ht="30" customHeight="1">
      <c r="A32" s="692"/>
      <c r="B32" s="693"/>
      <c r="C32" s="303"/>
      <c r="D32" s="694" t="s">
        <v>342</v>
      </c>
      <c r="E32" s="695"/>
      <c r="F32" s="695"/>
      <c r="G32" s="695"/>
      <c r="H32" s="695"/>
      <c r="I32" s="695"/>
      <c r="J32" s="695"/>
      <c r="K32" s="695"/>
      <c r="L32" s="695"/>
      <c r="M32" s="695"/>
      <c r="N32" s="695"/>
      <c r="O32" s="695"/>
      <c r="P32" s="695"/>
      <c r="Q32" s="696"/>
      <c r="R32" s="299"/>
      <c r="S32" s="291"/>
      <c r="T32" s="291"/>
    </row>
    <row r="33" spans="1:21" ht="30" customHeight="1">
      <c r="A33" s="687"/>
      <c r="B33" s="688"/>
      <c r="C33" s="300"/>
      <c r="D33" s="697"/>
      <c r="E33" s="698"/>
      <c r="F33" s="698"/>
      <c r="G33" s="698"/>
      <c r="H33" s="698"/>
      <c r="I33" s="698"/>
      <c r="J33" s="698"/>
      <c r="K33" s="698"/>
      <c r="L33" s="698"/>
      <c r="M33" s="698"/>
      <c r="N33" s="698"/>
      <c r="O33" s="698"/>
      <c r="P33" s="698"/>
      <c r="Q33" s="698"/>
      <c r="R33" s="698"/>
      <c r="S33" s="698"/>
      <c r="T33" s="699"/>
    </row>
    <row r="34" spans="1:21" ht="30" customHeight="1">
      <c r="A34" s="689" t="s">
        <v>307</v>
      </c>
      <c r="B34" s="690"/>
      <c r="C34" s="509" t="s">
        <v>307</v>
      </c>
      <c r="D34" s="510"/>
      <c r="E34" s="510"/>
      <c r="F34" s="511"/>
      <c r="G34" s="480" t="s">
        <v>406</v>
      </c>
      <c r="H34" s="481"/>
      <c r="I34" s="481"/>
      <c r="J34" s="481"/>
      <c r="K34" s="481"/>
      <c r="L34" s="481"/>
      <c r="M34" s="482"/>
      <c r="N34" s="509" t="s">
        <v>308</v>
      </c>
      <c r="O34" s="510"/>
      <c r="P34" s="510"/>
      <c r="Q34" s="511"/>
      <c r="R34" s="501" t="s">
        <v>407</v>
      </c>
      <c r="S34" s="502"/>
      <c r="T34" s="503"/>
    </row>
    <row r="35" spans="1:21" ht="30" customHeight="1">
      <c r="A35" s="685" t="s">
        <v>334</v>
      </c>
      <c r="B35" s="686"/>
      <c r="C35" s="678" t="s">
        <v>298</v>
      </c>
      <c r="D35" s="678"/>
      <c r="E35" s="678"/>
      <c r="F35" s="678"/>
      <c r="G35" s="679"/>
      <c r="H35" s="679"/>
      <c r="I35" s="679"/>
      <c r="J35" s="679"/>
      <c r="K35" s="679"/>
      <c r="L35" s="679"/>
      <c r="M35" s="679"/>
      <c r="N35" s="678" t="s">
        <v>299</v>
      </c>
      <c r="O35" s="678"/>
      <c r="P35" s="678"/>
      <c r="Q35" s="678"/>
      <c r="R35" s="679"/>
      <c r="S35" s="679"/>
      <c r="T35" s="679"/>
    </row>
    <row r="36" spans="1:21" ht="30" customHeight="1">
      <c r="A36" s="687"/>
      <c r="B36" s="688"/>
      <c r="C36" s="678" t="s">
        <v>300</v>
      </c>
      <c r="D36" s="678"/>
      <c r="E36" s="678"/>
      <c r="F36" s="678"/>
      <c r="G36" s="679"/>
      <c r="H36" s="679"/>
      <c r="I36" s="679"/>
      <c r="J36" s="679"/>
      <c r="K36" s="679"/>
      <c r="L36" s="679"/>
      <c r="M36" s="679"/>
      <c r="N36" s="679"/>
      <c r="O36" s="679"/>
      <c r="P36" s="679"/>
      <c r="Q36" s="679"/>
      <c r="R36" s="679"/>
      <c r="S36" s="679"/>
      <c r="T36" s="679"/>
    </row>
    <row r="37" spans="1:21" ht="30" customHeight="1">
      <c r="A37" s="680" t="s">
        <v>335</v>
      </c>
      <c r="B37" s="681"/>
      <c r="C37" s="679" t="s">
        <v>301</v>
      </c>
      <c r="D37" s="679"/>
      <c r="E37" s="679"/>
      <c r="F37" s="679"/>
      <c r="G37" s="679"/>
      <c r="H37" s="679"/>
      <c r="I37" s="679"/>
      <c r="J37" s="679"/>
      <c r="K37" s="679"/>
      <c r="L37" s="679"/>
      <c r="M37" s="679"/>
      <c r="N37" s="679"/>
      <c r="O37" s="679"/>
      <c r="P37" s="679"/>
      <c r="Q37" s="679"/>
      <c r="R37" s="679"/>
      <c r="S37" s="679"/>
      <c r="T37" s="679"/>
      <c r="U37" s="286" t="s">
        <v>405</v>
      </c>
    </row>
    <row r="38" spans="1:21" ht="30" customHeight="1">
      <c r="A38" s="14" t="s">
        <v>309</v>
      </c>
      <c r="B38" s="14"/>
      <c r="C38" s="14"/>
      <c r="D38" s="292"/>
      <c r="E38" s="14"/>
      <c r="F38" s="14"/>
      <c r="G38" s="14"/>
      <c r="H38" s="14"/>
      <c r="I38" s="14"/>
      <c r="J38" s="14"/>
      <c r="K38" s="14"/>
      <c r="L38" s="14"/>
      <c r="M38" s="14"/>
      <c r="N38" s="14"/>
      <c r="O38" s="14"/>
      <c r="P38" s="14"/>
      <c r="Q38" s="14"/>
      <c r="R38" s="14"/>
      <c r="S38" s="14"/>
      <c r="T38" s="14"/>
    </row>
    <row r="39" spans="1:21" ht="53" customHeight="1">
      <c r="A39" s="682" t="s">
        <v>408</v>
      </c>
      <c r="B39" s="683"/>
      <c r="C39" s="683"/>
      <c r="D39" s="683"/>
      <c r="E39" s="683"/>
      <c r="F39" s="683"/>
      <c r="G39" s="683"/>
      <c r="H39" s="683"/>
      <c r="I39" s="683"/>
      <c r="J39" s="683"/>
      <c r="K39" s="683"/>
      <c r="L39" s="683"/>
      <c r="M39" s="683"/>
      <c r="N39" s="683"/>
      <c r="O39" s="683"/>
      <c r="P39" s="683"/>
      <c r="Q39" s="683"/>
      <c r="R39" s="683"/>
      <c r="S39" s="683"/>
      <c r="T39" s="684"/>
    </row>
    <row r="40" spans="1:21" ht="18" customHeight="1">
      <c r="A40" s="14"/>
      <c r="B40" s="14"/>
      <c r="C40" s="14"/>
      <c r="D40" s="292"/>
      <c r="E40" s="14"/>
      <c r="F40" s="14"/>
      <c r="G40" s="14"/>
      <c r="H40" s="14"/>
      <c r="I40" s="14"/>
      <c r="J40" s="14"/>
      <c r="K40" s="14"/>
      <c r="L40" s="14"/>
      <c r="M40" s="292"/>
      <c r="N40" s="292"/>
      <c r="O40" s="292"/>
      <c r="P40" s="292"/>
      <c r="Q40" s="292"/>
      <c r="R40" s="292"/>
      <c r="S40" s="14"/>
      <c r="T40" s="14"/>
    </row>
    <row r="41" spans="1:21" ht="30" customHeight="1">
      <c r="S41" s="273"/>
      <c r="T41" s="273"/>
    </row>
  </sheetData>
  <mergeCells count="50">
    <mergeCell ref="A3:T3"/>
    <mergeCell ref="H5:S5"/>
    <mergeCell ref="A11:B13"/>
    <mergeCell ref="D11:Q11"/>
    <mergeCell ref="D12:Q12"/>
    <mergeCell ref="D13:Q13"/>
    <mergeCell ref="A14:B15"/>
    <mergeCell ref="C14:F14"/>
    <mergeCell ref="G14:M14"/>
    <mergeCell ref="N14:Q14"/>
    <mergeCell ref="R14:T14"/>
    <mergeCell ref="C15:F15"/>
    <mergeCell ref="G15:T15"/>
    <mergeCell ref="A16:B16"/>
    <mergeCell ref="C16:T16"/>
    <mergeCell ref="A19:T19"/>
    <mergeCell ref="A22:B23"/>
    <mergeCell ref="D22:Q22"/>
    <mergeCell ref="D23:Q23"/>
    <mergeCell ref="A24:B24"/>
    <mergeCell ref="C24:T24"/>
    <mergeCell ref="A25:B26"/>
    <mergeCell ref="C25:F25"/>
    <mergeCell ref="G25:M25"/>
    <mergeCell ref="N25:Q25"/>
    <mergeCell ref="R25:T25"/>
    <mergeCell ref="C26:F26"/>
    <mergeCell ref="G26:T26"/>
    <mergeCell ref="A27:B27"/>
    <mergeCell ref="C27:T27"/>
    <mergeCell ref="A30:B33"/>
    <mergeCell ref="D30:Q30"/>
    <mergeCell ref="D31:Q31"/>
    <mergeCell ref="D32:Q32"/>
    <mergeCell ref="D33:T33"/>
    <mergeCell ref="A34:B34"/>
    <mergeCell ref="C34:F34"/>
    <mergeCell ref="G34:M34"/>
    <mergeCell ref="N34:Q34"/>
    <mergeCell ref="R34:T34"/>
    <mergeCell ref="C36:F36"/>
    <mergeCell ref="G36:T36"/>
    <mergeCell ref="A37:B37"/>
    <mergeCell ref="C37:T37"/>
    <mergeCell ref="A39:T39"/>
    <mergeCell ref="A35:B36"/>
    <mergeCell ref="C35:F35"/>
    <mergeCell ref="G35:M35"/>
    <mergeCell ref="N35:Q35"/>
    <mergeCell ref="R35:T35"/>
  </mergeCells>
  <phoneticPr fontId="2"/>
  <dataValidations count="1">
    <dataValidation type="list" allowBlank="1" showInputMessage="1" showErrorMessage="1" sqref="C32 C31 C30 B29 C23 C22 B21 C13 C12 C11 C9" xr:uid="{07393913-D0A9-4A23-89DF-25173AEAA0B2}">
      <formula1>"✓"</formula1>
    </dataValidation>
  </dataValidations>
  <hyperlinks>
    <hyperlink ref="C24" r:id="rId1" xr:uid="{0EF6A577-EED3-478F-B5EA-420133045D27}"/>
  </hyperlinks>
  <pageMargins left="0.7" right="0.7" top="0.75" bottom="0.75" header="0.3" footer="0.3"/>
  <pageSetup paperSize="9" scale="61"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はじめにお読みください！</vt:lpstr>
      <vt:lpstr>基本情報シート</vt:lpstr>
      <vt:lpstr>実績報告書</vt:lpstr>
      <vt:lpstr>別記</vt:lpstr>
      <vt:lpstr>別紙１ </vt:lpstr>
      <vt:lpstr>別紙3-1</vt:lpstr>
      <vt:lpstr>別紙3-1（経費）</vt:lpstr>
      <vt:lpstr>（整理シート）研修派遣</vt:lpstr>
      <vt:lpstr>別紙３-２</vt:lpstr>
      <vt:lpstr>別紙３-２ (経費)</vt:lpstr>
      <vt:lpstr>請求書</vt:lpstr>
      <vt:lpstr>計算用シート</vt:lpstr>
      <vt:lpstr>'（整理シート）研修派遣'!Print_Area</vt:lpstr>
      <vt:lpstr>'はじめにお読みください！'!Print_Area</vt:lpstr>
      <vt:lpstr>基本情報シート!Print_Area</vt:lpstr>
      <vt:lpstr>実績報告書!Print_Area</vt:lpstr>
      <vt:lpstr>請求書!Print_Area</vt:lpstr>
      <vt:lpstr>別記!Print_Area</vt:lpstr>
      <vt:lpstr>'別紙１ '!Print_Area</vt:lpstr>
      <vt:lpstr>'別紙3-1'!Print_Area</vt:lpstr>
      <vt:lpstr>'別紙3-1（経費）'!Print_Area</vt:lpstr>
      <vt:lpstr>'別紙３-２'!Print_Area</vt:lpstr>
      <vt:lpstr>'別紙３-２ (経費)'!Print_Area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田中　沙也果</cp:lastModifiedBy>
  <cp:lastPrinted>2024-11-28T08:10:00Z</cp:lastPrinted>
  <dcterms:created xsi:type="dcterms:W3CDTF">2010-01-20T07:15:54Z</dcterms:created>
  <dcterms:modified xsi:type="dcterms:W3CDTF">2026-03-03T01:21:43Z</dcterms:modified>
</cp:coreProperties>
</file>